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X441" i="1"/>
  <c r="X6"/>
  <c r="X7"/>
  <c r="X191"/>
  <c r="X333"/>
  <c r="X10"/>
  <c r="X11"/>
  <c r="X432"/>
  <c r="X433"/>
  <c r="X262"/>
  <c r="X147"/>
  <c r="X16"/>
  <c r="X17"/>
  <c r="X18"/>
  <c r="X19"/>
  <c r="X20"/>
  <c r="X21"/>
  <c r="X22"/>
  <c r="X423"/>
  <c r="X24"/>
  <c r="X25"/>
  <c r="X150"/>
  <c r="X27"/>
  <c r="X28"/>
  <c r="X29"/>
  <c r="X30"/>
  <c r="X31"/>
  <c r="X32"/>
  <c r="X33"/>
  <c r="X34"/>
  <c r="X35"/>
  <c r="X36"/>
  <c r="X37"/>
  <c r="X234"/>
  <c r="X39"/>
  <c r="X40"/>
  <c r="X41"/>
  <c r="X42"/>
  <c r="X43"/>
  <c r="X44"/>
  <c r="X45"/>
  <c r="X146"/>
  <c r="X142"/>
  <c r="X48"/>
  <c r="X221"/>
  <c r="X50"/>
  <c r="X51"/>
  <c r="X52"/>
  <c r="X53"/>
  <c r="X54"/>
  <c r="X55"/>
  <c r="X56"/>
  <c r="X57"/>
  <c r="X231"/>
  <c r="X377"/>
  <c r="X330"/>
  <c r="X61"/>
  <c r="X135"/>
  <c r="X63"/>
  <c r="X122"/>
  <c r="X65"/>
  <c r="X66"/>
  <c r="X67"/>
  <c r="X68"/>
  <c r="X69"/>
  <c r="X70"/>
  <c r="X71"/>
  <c r="X97"/>
  <c r="X73"/>
  <c r="X74"/>
  <c r="X75"/>
  <c r="X8"/>
  <c r="X77"/>
  <c r="X78"/>
  <c r="X79"/>
  <c r="X80"/>
  <c r="X81"/>
  <c r="X62"/>
  <c r="X83"/>
  <c r="X84"/>
  <c r="X85"/>
  <c r="X86"/>
  <c r="X87"/>
  <c r="X203"/>
  <c r="X89"/>
  <c r="X90"/>
  <c r="X91"/>
  <c r="X92"/>
  <c r="X443"/>
  <c r="X249"/>
  <c r="X95"/>
  <c r="X96"/>
  <c r="X428"/>
  <c r="X98"/>
  <c r="X99"/>
  <c r="X100"/>
  <c r="X101"/>
  <c r="X102"/>
  <c r="X103"/>
  <c r="X104"/>
  <c r="X105"/>
  <c r="X106"/>
  <c r="X107"/>
  <c r="X108"/>
  <c r="X454"/>
  <c r="X110"/>
  <c r="X111"/>
  <c r="X112"/>
  <c r="X268"/>
  <c r="X343"/>
  <c r="X115"/>
  <c r="X116"/>
  <c r="X117"/>
  <c r="X118"/>
  <c r="X119"/>
  <c r="X120"/>
  <c r="X121"/>
  <c r="X206"/>
  <c r="X123"/>
  <c r="X124"/>
  <c r="X125"/>
  <c r="X126"/>
  <c r="X127"/>
  <c r="X128"/>
  <c r="X218"/>
  <c r="X158"/>
  <c r="X228"/>
  <c r="X132"/>
  <c r="X133"/>
  <c r="X134"/>
  <c r="X13"/>
  <c r="X136"/>
  <c r="X465"/>
  <c r="X138"/>
  <c r="X139"/>
  <c r="X140"/>
  <c r="X334"/>
  <c r="X82"/>
  <c r="X143"/>
  <c r="X144"/>
  <c r="X145"/>
  <c r="X59"/>
  <c r="X38"/>
  <c r="X148"/>
  <c r="X149"/>
  <c r="X413"/>
  <c r="X151"/>
  <c r="X93"/>
  <c r="X153"/>
  <c r="X154"/>
  <c r="X475"/>
  <c r="X480"/>
  <c r="X157"/>
  <c r="X484"/>
  <c r="X159"/>
  <c r="X160"/>
  <c r="X161"/>
  <c r="X162"/>
  <c r="X9"/>
  <c r="X164"/>
  <c r="X12"/>
  <c r="X166"/>
  <c r="X167"/>
  <c r="X168"/>
  <c r="X169"/>
  <c r="X170"/>
  <c r="X171"/>
  <c r="X172"/>
  <c r="X173"/>
  <c r="X174"/>
  <c r="X217"/>
  <c r="X176"/>
  <c r="X177"/>
  <c r="X178"/>
  <c r="X156"/>
  <c r="X180"/>
  <c r="X175"/>
  <c r="X182"/>
  <c r="X183"/>
  <c r="X184"/>
  <c r="X185"/>
  <c r="X186"/>
  <c r="X187"/>
  <c r="X188"/>
  <c r="X189"/>
  <c r="X190"/>
  <c r="X391"/>
  <c r="X222"/>
  <c r="X193"/>
  <c r="X286"/>
  <c r="X195"/>
  <c r="X196"/>
  <c r="X197"/>
  <c r="X198"/>
  <c r="X199"/>
  <c r="X200"/>
  <c r="X201"/>
  <c r="X202"/>
  <c r="X485"/>
  <c r="X204"/>
  <c r="X205"/>
  <c r="X129"/>
  <c r="X207"/>
  <c r="X208"/>
  <c r="X209"/>
  <c r="X210"/>
  <c r="X211"/>
  <c r="X489"/>
  <c r="X213"/>
  <c r="X214"/>
  <c r="X215"/>
  <c r="X216"/>
  <c r="X236"/>
  <c r="X109"/>
  <c r="X219"/>
  <c r="X220"/>
  <c r="X155"/>
  <c r="X179"/>
  <c r="X223"/>
  <c r="X224"/>
  <c r="X225"/>
  <c r="X226"/>
  <c r="X131"/>
  <c r="X493"/>
  <c r="X229"/>
  <c r="X230"/>
  <c r="X503"/>
  <c r="X232"/>
  <c r="X233"/>
  <c r="X293"/>
  <c r="X235"/>
  <c r="X88"/>
  <c r="X165"/>
  <c r="X72"/>
  <c r="X239"/>
  <c r="X240"/>
  <c r="X241"/>
  <c r="X242"/>
  <c r="X243"/>
  <c r="X244"/>
  <c r="X245"/>
  <c r="X246"/>
  <c r="X247"/>
  <c r="X248"/>
  <c r="X507"/>
  <c r="X250"/>
  <c r="X251"/>
  <c r="X252"/>
  <c r="X47"/>
  <c r="X254"/>
  <c r="X519"/>
  <c r="X256"/>
  <c r="X257"/>
  <c r="X258"/>
  <c r="X259"/>
  <c r="X260"/>
  <c r="X261"/>
  <c r="X237"/>
  <c r="X263"/>
  <c r="X264"/>
  <c r="X265"/>
  <c r="X266"/>
  <c r="X267"/>
  <c r="X405"/>
  <c r="X269"/>
  <c r="X270"/>
  <c r="X271"/>
  <c r="X272"/>
  <c r="X273"/>
  <c r="X274"/>
  <c r="X275"/>
  <c r="X276"/>
  <c r="X277"/>
  <c r="X278"/>
  <c r="X49"/>
  <c r="X280"/>
  <c r="X281"/>
  <c r="X282"/>
  <c r="X283"/>
  <c r="X284"/>
  <c r="X285"/>
  <c r="X114"/>
  <c r="X287"/>
  <c r="X288"/>
  <c r="X289"/>
  <c r="X290"/>
  <c r="X291"/>
  <c r="X130"/>
  <c r="X11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5"/>
  <c r="X331"/>
  <c r="X332"/>
  <c r="X255"/>
  <c r="X380"/>
  <c r="X335"/>
  <c r="X336"/>
  <c r="X337"/>
  <c r="X338"/>
  <c r="X339"/>
  <c r="X340"/>
  <c r="X341"/>
  <c r="X212"/>
  <c r="X374"/>
  <c r="X344"/>
  <c r="X345"/>
  <c r="X346"/>
  <c r="X347"/>
  <c r="X181"/>
  <c r="X349"/>
  <c r="X350"/>
  <c r="X351"/>
  <c r="X352"/>
  <c r="X353"/>
  <c r="X354"/>
  <c r="X355"/>
  <c r="X356"/>
  <c r="X357"/>
  <c r="X358"/>
  <c r="X359"/>
  <c r="X360"/>
  <c r="X361"/>
  <c r="X362"/>
  <c r="X363"/>
  <c r="X364"/>
  <c r="X64"/>
  <c r="X366"/>
  <c r="X367"/>
  <c r="X368"/>
  <c r="X369"/>
  <c r="X370"/>
  <c r="X371"/>
  <c r="X372"/>
  <c r="X373"/>
  <c r="X94"/>
  <c r="X375"/>
  <c r="X376"/>
  <c r="X152"/>
  <c r="X378"/>
  <c r="X379"/>
  <c r="X23"/>
  <c r="X381"/>
  <c r="X382"/>
  <c r="X383"/>
  <c r="X384"/>
  <c r="X385"/>
  <c r="X386"/>
  <c r="X387"/>
  <c r="X388"/>
  <c r="X389"/>
  <c r="X390"/>
  <c r="X535"/>
  <c r="X392"/>
  <c r="X393"/>
  <c r="X394"/>
  <c r="X395"/>
  <c r="X396"/>
  <c r="X397"/>
  <c r="X398"/>
  <c r="X399"/>
  <c r="X400"/>
  <c r="X401"/>
  <c r="X402"/>
  <c r="X227"/>
  <c r="X404"/>
  <c r="X58"/>
  <c r="X406"/>
  <c r="X407"/>
  <c r="X408"/>
  <c r="X409"/>
  <c r="X410"/>
  <c r="X411"/>
  <c r="X412"/>
  <c r="X141"/>
  <c r="X414"/>
  <c r="X415"/>
  <c r="X416"/>
  <c r="X417"/>
  <c r="X253"/>
  <c r="X419"/>
  <c r="X420"/>
  <c r="X421"/>
  <c r="X422"/>
  <c r="X192"/>
  <c r="X424"/>
  <c r="X425"/>
  <c r="X426"/>
  <c r="X427"/>
  <c r="X163"/>
  <c r="X429"/>
  <c r="X430"/>
  <c r="X431"/>
  <c r="X553"/>
  <c r="X238"/>
  <c r="X563"/>
  <c r="X435"/>
  <c r="X436"/>
  <c r="X437"/>
  <c r="X438"/>
  <c r="X439"/>
  <c r="X440"/>
  <c r="X568"/>
  <c r="X442"/>
  <c r="X279"/>
  <c r="X444"/>
  <c r="X445"/>
  <c r="X446"/>
  <c r="X447"/>
  <c r="X448"/>
  <c r="X449"/>
  <c r="X450"/>
  <c r="X451"/>
  <c r="X452"/>
  <c r="X453"/>
  <c r="X4"/>
  <c r="X455"/>
  <c r="X456"/>
  <c r="X457"/>
  <c r="X458"/>
  <c r="X459"/>
  <c r="X460"/>
  <c r="X461"/>
  <c r="X462"/>
  <c r="X463"/>
  <c r="X464"/>
  <c r="X14"/>
  <c r="X466"/>
  <c r="X467"/>
  <c r="X468"/>
  <c r="X469"/>
  <c r="X470"/>
  <c r="X471"/>
  <c r="X472"/>
  <c r="X473"/>
  <c r="X474"/>
  <c r="X76"/>
  <c r="X476"/>
  <c r="X477"/>
  <c r="X478"/>
  <c r="X479"/>
  <c r="X403"/>
  <c r="X481"/>
  <c r="X482"/>
  <c r="X483"/>
  <c r="X348"/>
  <c r="X418"/>
  <c r="X486"/>
  <c r="X487"/>
  <c r="X488"/>
  <c r="X342"/>
  <c r="X490"/>
  <c r="X491"/>
  <c r="X492"/>
  <c r="X292"/>
  <c r="X494"/>
  <c r="X495"/>
  <c r="X496"/>
  <c r="X497"/>
  <c r="X498"/>
  <c r="X499"/>
  <c r="X500"/>
  <c r="X501"/>
  <c r="X502"/>
  <c r="X365"/>
  <c r="X504"/>
  <c r="X505"/>
  <c r="X506"/>
  <c r="X194"/>
  <c r="X508"/>
  <c r="X509"/>
  <c r="X510"/>
  <c r="X511"/>
  <c r="X512"/>
  <c r="X513"/>
  <c r="X514"/>
  <c r="X515"/>
  <c r="X516"/>
  <c r="X517"/>
  <c r="X518"/>
  <c r="X582"/>
  <c r="X520"/>
  <c r="X521"/>
  <c r="X522"/>
  <c r="X523"/>
  <c r="X524"/>
  <c r="X525"/>
  <c r="X526"/>
  <c r="X527"/>
  <c r="X528"/>
  <c r="X529"/>
  <c r="X530"/>
  <c r="X531"/>
  <c r="X532"/>
  <c r="X533"/>
  <c r="X534"/>
  <c r="X46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137"/>
  <c r="X554"/>
  <c r="X555"/>
  <c r="X556"/>
  <c r="X557"/>
  <c r="X558"/>
  <c r="X559"/>
  <c r="X560"/>
  <c r="X561"/>
  <c r="X562"/>
  <c r="X585"/>
  <c r="X564"/>
  <c r="X565"/>
  <c r="X566"/>
  <c r="X567"/>
  <c r="X15"/>
  <c r="X569"/>
  <c r="X570"/>
  <c r="X571"/>
  <c r="X572"/>
  <c r="X573"/>
  <c r="X574"/>
  <c r="X575"/>
  <c r="X576"/>
  <c r="X577"/>
  <c r="X578"/>
  <c r="X579"/>
  <c r="X580"/>
  <c r="X581"/>
  <c r="X586"/>
  <c r="X583"/>
  <c r="X584"/>
  <c r="X594"/>
  <c r="X596"/>
  <c r="X587"/>
  <c r="X588"/>
  <c r="X589"/>
  <c r="X590"/>
  <c r="X591"/>
  <c r="X592"/>
  <c r="X593"/>
  <c r="X603"/>
  <c r="X595"/>
  <c r="X604"/>
  <c r="X597"/>
  <c r="X598"/>
  <c r="X599"/>
  <c r="X600"/>
  <c r="X601"/>
  <c r="X602"/>
  <c r="X605"/>
  <c r="X606"/>
  <c r="X60"/>
  <c r="X2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N441"/>
  <c r="N6"/>
  <c r="N7"/>
  <c r="N191"/>
  <c r="N333"/>
  <c r="N10"/>
  <c r="N11"/>
  <c r="N432"/>
  <c r="N433"/>
  <c r="N262"/>
  <c r="N147"/>
  <c r="N16"/>
  <c r="N17"/>
  <c r="N18"/>
  <c r="N19"/>
  <c r="N20"/>
  <c r="N21"/>
  <c r="N22"/>
  <c r="N423"/>
  <c r="N24"/>
  <c r="N25"/>
  <c r="N150"/>
  <c r="N27"/>
  <c r="N28"/>
  <c r="N29"/>
  <c r="N30"/>
  <c r="N31"/>
  <c r="N32"/>
  <c r="N33"/>
  <c r="N34"/>
  <c r="N35"/>
  <c r="N36"/>
  <c r="N37"/>
  <c r="N234"/>
  <c r="N39"/>
  <c r="N40"/>
  <c r="N41"/>
  <c r="N42"/>
  <c r="N43"/>
  <c r="N44"/>
  <c r="N45"/>
  <c r="N146"/>
  <c r="N142"/>
  <c r="N48"/>
  <c r="N221"/>
  <c r="N50"/>
  <c r="N51"/>
  <c r="N52"/>
  <c r="N53"/>
  <c r="N54"/>
  <c r="N55"/>
  <c r="N56"/>
  <c r="N57"/>
  <c r="N231"/>
  <c r="N377"/>
  <c r="N330"/>
  <c r="N61"/>
  <c r="N135"/>
  <c r="N63"/>
  <c r="N122"/>
  <c r="N65"/>
  <c r="N66"/>
  <c r="N67"/>
  <c r="N68"/>
  <c r="N69"/>
  <c r="N70"/>
  <c r="N71"/>
  <c r="N97"/>
  <c r="N73"/>
  <c r="N74"/>
  <c r="N75"/>
  <c r="N8"/>
  <c r="N77"/>
  <c r="N78"/>
  <c r="N79"/>
  <c r="N80"/>
  <c r="N81"/>
  <c r="N62"/>
  <c r="N83"/>
  <c r="N84"/>
  <c r="N85"/>
  <c r="N86"/>
  <c r="N87"/>
  <c r="N203"/>
  <c r="N89"/>
  <c r="N90"/>
  <c r="N91"/>
  <c r="N92"/>
  <c r="N443"/>
  <c r="N249"/>
  <c r="N95"/>
  <c r="N96"/>
  <c r="N428"/>
  <c r="N98"/>
  <c r="N99"/>
  <c r="N100"/>
  <c r="N101"/>
  <c r="N102"/>
  <c r="N103"/>
  <c r="N104"/>
  <c r="N105"/>
  <c r="N106"/>
  <c r="N107"/>
  <c r="N108"/>
  <c r="N454"/>
  <c r="N110"/>
  <c r="N111"/>
  <c r="N112"/>
  <c r="N268"/>
  <c r="N343"/>
  <c r="N115"/>
  <c r="N116"/>
  <c r="N117"/>
  <c r="N118"/>
  <c r="N119"/>
  <c r="N120"/>
  <c r="N121"/>
  <c r="N206"/>
  <c r="N123"/>
  <c r="N124"/>
  <c r="N125"/>
  <c r="N126"/>
  <c r="N127"/>
  <c r="N128"/>
  <c r="N218"/>
  <c r="N158"/>
  <c r="N228"/>
  <c r="N132"/>
  <c r="N133"/>
  <c r="N134"/>
  <c r="N13"/>
  <c r="N136"/>
  <c r="N465"/>
  <c r="N138"/>
  <c r="N139"/>
  <c r="N140"/>
  <c r="N334"/>
  <c r="N82"/>
  <c r="N143"/>
  <c r="N144"/>
  <c r="N145"/>
  <c r="N59"/>
  <c r="N38"/>
  <c r="N148"/>
  <c r="N149"/>
  <c r="N413"/>
  <c r="N151"/>
  <c r="N93"/>
  <c r="N153"/>
  <c r="N154"/>
  <c r="N475"/>
  <c r="N480"/>
  <c r="N157"/>
  <c r="N484"/>
  <c r="N159"/>
  <c r="N160"/>
  <c r="N161"/>
  <c r="N162"/>
  <c r="N9"/>
  <c r="N164"/>
  <c r="N12"/>
  <c r="N166"/>
  <c r="N167"/>
  <c r="N168"/>
  <c r="N169"/>
  <c r="N170"/>
  <c r="N171"/>
  <c r="N172"/>
  <c r="N173"/>
  <c r="N174"/>
  <c r="N217"/>
  <c r="N176"/>
  <c r="N177"/>
  <c r="N178"/>
  <c r="N156"/>
  <c r="N180"/>
  <c r="N175"/>
  <c r="N182"/>
  <c r="N183"/>
  <c r="N184"/>
  <c r="N185"/>
  <c r="N186"/>
  <c r="N187"/>
  <c r="N188"/>
  <c r="N189"/>
  <c r="N190"/>
  <c r="N391"/>
  <c r="N222"/>
  <c r="N193"/>
  <c r="N286"/>
  <c r="N195"/>
  <c r="N196"/>
  <c r="N197"/>
  <c r="N198"/>
  <c r="N199"/>
  <c r="N200"/>
  <c r="N201"/>
  <c r="N202"/>
  <c r="N485"/>
  <c r="N204"/>
  <c r="N205"/>
  <c r="N129"/>
  <c r="N207"/>
  <c r="N208"/>
  <c r="N209"/>
  <c r="N210"/>
  <c r="N211"/>
  <c r="N489"/>
  <c r="N213"/>
  <c r="N214"/>
  <c r="N215"/>
  <c r="N216"/>
  <c r="N236"/>
  <c r="N109"/>
  <c r="N219"/>
  <c r="N220"/>
  <c r="N155"/>
  <c r="N179"/>
  <c r="N223"/>
  <c r="N224"/>
  <c r="N225"/>
  <c r="N226"/>
  <c r="N131"/>
  <c r="N493"/>
  <c r="N229"/>
  <c r="N230"/>
  <c r="N503"/>
  <c r="N232"/>
  <c r="N233"/>
  <c r="N293"/>
  <c r="N235"/>
  <c r="N88"/>
  <c r="N165"/>
  <c r="N72"/>
  <c r="N239"/>
  <c r="N240"/>
  <c r="N241"/>
  <c r="N242"/>
  <c r="N243"/>
  <c r="N244"/>
  <c r="N245"/>
  <c r="N246"/>
  <c r="N247"/>
  <c r="N248"/>
  <c r="N507"/>
  <c r="N250"/>
  <c r="N251"/>
  <c r="N252"/>
  <c r="N47"/>
  <c r="N254"/>
  <c r="N519"/>
  <c r="N256"/>
  <c r="N257"/>
  <c r="N258"/>
  <c r="N259"/>
  <c r="N260"/>
  <c r="N261"/>
  <c r="N237"/>
  <c r="N263"/>
  <c r="N264"/>
  <c r="N265"/>
  <c r="N266"/>
  <c r="N267"/>
  <c r="N405"/>
  <c r="N269"/>
  <c r="N270"/>
  <c r="N271"/>
  <c r="N272"/>
  <c r="N273"/>
  <c r="N274"/>
  <c r="N275"/>
  <c r="N276"/>
  <c r="N277"/>
  <c r="N278"/>
  <c r="N49"/>
  <c r="N280"/>
  <c r="N281"/>
  <c r="N282"/>
  <c r="N283"/>
  <c r="N284"/>
  <c r="N285"/>
  <c r="N114"/>
  <c r="N287"/>
  <c r="N288"/>
  <c r="N289"/>
  <c r="N290"/>
  <c r="N291"/>
  <c r="N130"/>
  <c r="N11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5"/>
  <c r="N331"/>
  <c r="N332"/>
  <c r="N255"/>
  <c r="N380"/>
  <c r="N335"/>
  <c r="N336"/>
  <c r="N337"/>
  <c r="N338"/>
  <c r="N339"/>
  <c r="N340"/>
  <c r="N341"/>
  <c r="N212"/>
  <c r="N374"/>
  <c r="N344"/>
  <c r="N345"/>
  <c r="N346"/>
  <c r="N347"/>
  <c r="N181"/>
  <c r="N349"/>
  <c r="N350"/>
  <c r="N351"/>
  <c r="N352"/>
  <c r="N353"/>
  <c r="N354"/>
  <c r="N355"/>
  <c r="N356"/>
  <c r="N357"/>
  <c r="N358"/>
  <c r="N359"/>
  <c r="N360"/>
  <c r="N361"/>
  <c r="N362"/>
  <c r="N363"/>
  <c r="N364"/>
  <c r="N64"/>
  <c r="N366"/>
  <c r="N367"/>
  <c r="N368"/>
  <c r="N369"/>
  <c r="N370"/>
  <c r="N371"/>
  <c r="N372"/>
  <c r="N373"/>
  <c r="N94"/>
  <c r="N375"/>
  <c r="N376"/>
  <c r="N152"/>
  <c r="N378"/>
  <c r="N379"/>
  <c r="N23"/>
  <c r="N381"/>
  <c r="N382"/>
  <c r="N383"/>
  <c r="N384"/>
  <c r="N385"/>
  <c r="N386"/>
  <c r="N387"/>
  <c r="N388"/>
  <c r="N389"/>
  <c r="N390"/>
  <c r="N535"/>
  <c r="N392"/>
  <c r="N393"/>
  <c r="N394"/>
  <c r="N395"/>
  <c r="N396"/>
  <c r="N397"/>
  <c r="N398"/>
  <c r="N399"/>
  <c r="N400"/>
  <c r="N401"/>
  <c r="N402"/>
  <c r="N227"/>
  <c r="N404"/>
  <c r="N58"/>
  <c r="N406"/>
  <c r="N407"/>
  <c r="N408"/>
  <c r="N409"/>
  <c r="N410"/>
  <c r="N411"/>
  <c r="N412"/>
  <c r="N141"/>
  <c r="N414"/>
  <c r="N415"/>
  <c r="N416"/>
  <c r="N417"/>
  <c r="N253"/>
  <c r="N419"/>
  <c r="N420"/>
  <c r="N421"/>
  <c r="N422"/>
  <c r="N192"/>
  <c r="N424"/>
  <c r="N425"/>
  <c r="N426"/>
  <c r="N427"/>
  <c r="N163"/>
  <c r="N429"/>
  <c r="N430"/>
  <c r="N431"/>
  <c r="N553"/>
  <c r="N238"/>
  <c r="N563"/>
  <c r="N435"/>
  <c r="N436"/>
  <c r="N437"/>
  <c r="N438"/>
  <c r="N439"/>
  <c r="N440"/>
  <c r="N568"/>
  <c r="N442"/>
  <c r="N279"/>
  <c r="N444"/>
  <c r="N445"/>
  <c r="N446"/>
  <c r="N447"/>
  <c r="N448"/>
  <c r="N449"/>
  <c r="N450"/>
  <c r="N451"/>
  <c r="N452"/>
  <c r="N453"/>
  <c r="N4"/>
  <c r="N455"/>
  <c r="N456"/>
  <c r="N457"/>
  <c r="N458"/>
  <c r="N459"/>
  <c r="N460"/>
  <c r="N461"/>
  <c r="N462"/>
  <c r="N463"/>
  <c r="N464"/>
  <c r="N14"/>
  <c r="N466"/>
  <c r="N467"/>
  <c r="N468"/>
  <c r="N469"/>
  <c r="N470"/>
  <c r="N471"/>
  <c r="N472"/>
  <c r="N473"/>
  <c r="N474"/>
  <c r="N76"/>
  <c r="N476"/>
  <c r="N477"/>
  <c r="N478"/>
  <c r="N479"/>
  <c r="N403"/>
  <c r="N481"/>
  <c r="N482"/>
  <c r="N483"/>
  <c r="N348"/>
  <c r="N418"/>
  <c r="N486"/>
  <c r="N487"/>
  <c r="N488"/>
  <c r="N342"/>
  <c r="N490"/>
  <c r="N491"/>
  <c r="N492"/>
  <c r="N292"/>
  <c r="N494"/>
  <c r="N495"/>
  <c r="N496"/>
  <c r="N497"/>
  <c r="N498"/>
  <c r="N499"/>
  <c r="N500"/>
  <c r="N501"/>
  <c r="N502"/>
  <c r="N365"/>
  <c r="N504"/>
  <c r="N505"/>
  <c r="N506"/>
  <c r="N194"/>
  <c r="N508"/>
  <c r="N509"/>
  <c r="N510"/>
  <c r="N511"/>
  <c r="N512"/>
  <c r="N513"/>
  <c r="N514"/>
  <c r="N515"/>
  <c r="N516"/>
  <c r="N517"/>
  <c r="N518"/>
  <c r="N582"/>
  <c r="N520"/>
  <c r="N521"/>
  <c r="N522"/>
  <c r="N523"/>
  <c r="N524"/>
  <c r="N525"/>
  <c r="N526"/>
  <c r="N527"/>
  <c r="N528"/>
  <c r="N529"/>
  <c r="N530"/>
  <c r="N531"/>
  <c r="N532"/>
  <c r="N533"/>
  <c r="N534"/>
  <c r="N46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137"/>
  <c r="N554"/>
  <c r="N555"/>
  <c r="N556"/>
  <c r="N557"/>
  <c r="N558"/>
  <c r="N559"/>
  <c r="N560"/>
  <c r="N561"/>
  <c r="N562"/>
  <c r="N585"/>
  <c r="N564"/>
  <c r="N565"/>
  <c r="N566"/>
  <c r="N567"/>
  <c r="N15"/>
  <c r="N569"/>
  <c r="N570"/>
  <c r="N571"/>
  <c r="N572"/>
  <c r="N573"/>
  <c r="N574"/>
  <c r="N575"/>
  <c r="N576"/>
  <c r="N577"/>
  <c r="N578"/>
  <c r="N579"/>
  <c r="N580"/>
  <c r="N581"/>
  <c r="N586"/>
  <c r="N583"/>
  <c r="N584"/>
  <c r="N594"/>
  <c r="N596"/>
  <c r="N587"/>
  <c r="N588"/>
  <c r="N589"/>
  <c r="N590"/>
  <c r="N591"/>
  <c r="N592"/>
  <c r="N593"/>
  <c r="N603"/>
  <c r="N595"/>
  <c r="N604"/>
  <c r="N597"/>
  <c r="N598"/>
  <c r="N599"/>
  <c r="N600"/>
  <c r="N601"/>
  <c r="N602"/>
  <c r="N605"/>
  <c r="N606"/>
  <c r="N60"/>
  <c r="N2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L441"/>
  <c r="L6"/>
  <c r="L7"/>
  <c r="L191"/>
  <c r="L333"/>
  <c r="L10"/>
  <c r="L11"/>
  <c r="L432"/>
  <c r="L433"/>
  <c r="L262"/>
  <c r="L147"/>
  <c r="L16"/>
  <c r="L17"/>
  <c r="L18"/>
  <c r="L19"/>
  <c r="L20"/>
  <c r="L21"/>
  <c r="L22"/>
  <c r="L423"/>
  <c r="L24"/>
  <c r="L25"/>
  <c r="L150"/>
  <c r="L27"/>
  <c r="L28"/>
  <c r="L29"/>
  <c r="L30"/>
  <c r="L31"/>
  <c r="L32"/>
  <c r="L33"/>
  <c r="L34"/>
  <c r="L35"/>
  <c r="L36"/>
  <c r="L37"/>
  <c r="L234"/>
  <c r="L39"/>
  <c r="L40"/>
  <c r="L41"/>
  <c r="L42"/>
  <c r="L43"/>
  <c r="L44"/>
  <c r="L45"/>
  <c r="L146"/>
  <c r="L142"/>
  <c r="L48"/>
  <c r="L221"/>
  <c r="L50"/>
  <c r="L51"/>
  <c r="L52"/>
  <c r="L53"/>
  <c r="L54"/>
  <c r="L55"/>
  <c r="L56"/>
  <c r="L57"/>
  <c r="L231"/>
  <c r="L377"/>
  <c r="L330"/>
  <c r="L61"/>
  <c r="L135"/>
  <c r="L63"/>
  <c r="L122"/>
  <c r="L65"/>
  <c r="L66"/>
  <c r="L67"/>
  <c r="L68"/>
  <c r="L69"/>
  <c r="L70"/>
  <c r="L71"/>
  <c r="L97"/>
  <c r="L73"/>
  <c r="L74"/>
  <c r="L75"/>
  <c r="L8"/>
  <c r="L77"/>
  <c r="L78"/>
  <c r="L79"/>
  <c r="L80"/>
  <c r="L81"/>
  <c r="L62"/>
  <c r="L83"/>
  <c r="L84"/>
  <c r="L85"/>
  <c r="L86"/>
  <c r="L87"/>
  <c r="L203"/>
  <c r="L89"/>
  <c r="L90"/>
  <c r="L91"/>
  <c r="L92"/>
  <c r="L443"/>
  <c r="L249"/>
  <c r="L95"/>
  <c r="L96"/>
  <c r="L428"/>
  <c r="L98"/>
  <c r="L99"/>
  <c r="L100"/>
  <c r="L101"/>
  <c r="L102"/>
  <c r="L103"/>
  <c r="L104"/>
  <c r="L105"/>
  <c r="L106"/>
  <c r="L107"/>
  <c r="L108"/>
  <c r="L454"/>
  <c r="L110"/>
  <c r="L111"/>
  <c r="L112"/>
  <c r="L268"/>
  <c r="L343"/>
  <c r="L115"/>
  <c r="L116"/>
  <c r="L117"/>
  <c r="L118"/>
  <c r="L119"/>
  <c r="L120"/>
  <c r="L121"/>
  <c r="L206"/>
  <c r="L123"/>
  <c r="L124"/>
  <c r="L125"/>
  <c r="L126"/>
  <c r="L127"/>
  <c r="L128"/>
  <c r="L218"/>
  <c r="L158"/>
  <c r="L228"/>
  <c r="L132"/>
  <c r="L133"/>
  <c r="L134"/>
  <c r="L13"/>
  <c r="L136"/>
  <c r="L465"/>
  <c r="L138"/>
  <c r="L139"/>
  <c r="L140"/>
  <c r="L334"/>
  <c r="L82"/>
  <c r="L143"/>
  <c r="L144"/>
  <c r="L145"/>
  <c r="L59"/>
  <c r="L38"/>
  <c r="L148"/>
  <c r="L149"/>
  <c r="L413"/>
  <c r="L151"/>
  <c r="L93"/>
  <c r="L153"/>
  <c r="L154"/>
  <c r="L475"/>
  <c r="L480"/>
  <c r="L157"/>
  <c r="L484"/>
  <c r="L159"/>
  <c r="L160"/>
  <c r="L161"/>
  <c r="L162"/>
  <c r="L9"/>
  <c r="L164"/>
  <c r="L12"/>
  <c r="L166"/>
  <c r="L167"/>
  <c r="L168"/>
  <c r="L169"/>
  <c r="L170"/>
  <c r="L171"/>
  <c r="L172"/>
  <c r="L173"/>
  <c r="L174"/>
  <c r="L217"/>
  <c r="L176"/>
  <c r="L177"/>
  <c r="L178"/>
  <c r="L156"/>
  <c r="L180"/>
  <c r="L175"/>
  <c r="L182"/>
  <c r="L183"/>
  <c r="L184"/>
  <c r="L185"/>
  <c r="L186"/>
  <c r="L187"/>
  <c r="L188"/>
  <c r="L189"/>
  <c r="L190"/>
  <c r="L391"/>
  <c r="L222"/>
  <c r="L193"/>
  <c r="L286"/>
  <c r="L195"/>
  <c r="L196"/>
  <c r="L197"/>
  <c r="L198"/>
  <c r="L199"/>
  <c r="L200"/>
  <c r="L201"/>
  <c r="L202"/>
  <c r="L485"/>
  <c r="L204"/>
  <c r="L205"/>
  <c r="L129"/>
  <c r="L207"/>
  <c r="L208"/>
  <c r="L209"/>
  <c r="L210"/>
  <c r="L211"/>
  <c r="L489"/>
  <c r="L213"/>
  <c r="L214"/>
  <c r="L215"/>
  <c r="L216"/>
  <c r="L236"/>
  <c r="L109"/>
  <c r="L219"/>
  <c r="L220"/>
  <c r="L155"/>
  <c r="L179"/>
  <c r="L223"/>
  <c r="L224"/>
  <c r="L225"/>
  <c r="L226"/>
  <c r="L131"/>
  <c r="L493"/>
  <c r="L229"/>
  <c r="L230"/>
  <c r="L503"/>
  <c r="L232"/>
  <c r="L233"/>
  <c r="L293"/>
  <c r="L235"/>
  <c r="L88"/>
  <c r="L165"/>
  <c r="L72"/>
  <c r="L239"/>
  <c r="L240"/>
  <c r="L241"/>
  <c r="L242"/>
  <c r="L243"/>
  <c r="L244"/>
  <c r="L245"/>
  <c r="L246"/>
  <c r="L247"/>
  <c r="L248"/>
  <c r="L507"/>
  <c r="L250"/>
  <c r="L251"/>
  <c r="L252"/>
  <c r="L47"/>
  <c r="L254"/>
  <c r="L519"/>
  <c r="L256"/>
  <c r="L257"/>
  <c r="L258"/>
  <c r="L259"/>
  <c r="L260"/>
  <c r="L261"/>
  <c r="L237"/>
  <c r="L263"/>
  <c r="L264"/>
  <c r="L265"/>
  <c r="L266"/>
  <c r="L267"/>
  <c r="L405"/>
  <c r="L269"/>
  <c r="L270"/>
  <c r="L271"/>
  <c r="L272"/>
  <c r="L273"/>
  <c r="L274"/>
  <c r="L275"/>
  <c r="L276"/>
  <c r="L277"/>
  <c r="L278"/>
  <c r="L49"/>
  <c r="L280"/>
  <c r="L281"/>
  <c r="L282"/>
  <c r="L283"/>
  <c r="L284"/>
  <c r="L285"/>
  <c r="L114"/>
  <c r="L287"/>
  <c r="L288"/>
  <c r="L289"/>
  <c r="L290"/>
  <c r="L291"/>
  <c r="L130"/>
  <c r="L11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5"/>
  <c r="L331"/>
  <c r="L332"/>
  <c r="L255"/>
  <c r="L380"/>
  <c r="L335"/>
  <c r="L336"/>
  <c r="L337"/>
  <c r="L338"/>
  <c r="L339"/>
  <c r="L340"/>
  <c r="L341"/>
  <c r="L212"/>
  <c r="L374"/>
  <c r="L344"/>
  <c r="L345"/>
  <c r="L346"/>
  <c r="L347"/>
  <c r="L181"/>
  <c r="L349"/>
  <c r="L350"/>
  <c r="L351"/>
  <c r="L352"/>
  <c r="L353"/>
  <c r="L354"/>
  <c r="L355"/>
  <c r="L356"/>
  <c r="L357"/>
  <c r="L358"/>
  <c r="L359"/>
  <c r="L360"/>
  <c r="L361"/>
  <c r="L362"/>
  <c r="L363"/>
  <c r="L364"/>
  <c r="L64"/>
  <c r="L366"/>
  <c r="L367"/>
  <c r="L368"/>
  <c r="L369"/>
  <c r="L370"/>
  <c r="L371"/>
  <c r="L372"/>
  <c r="L373"/>
  <c r="L94"/>
  <c r="L375"/>
  <c r="L376"/>
  <c r="L152"/>
  <c r="L378"/>
  <c r="L379"/>
  <c r="L23"/>
  <c r="L381"/>
  <c r="L382"/>
  <c r="L383"/>
  <c r="L384"/>
  <c r="L385"/>
  <c r="L386"/>
  <c r="L387"/>
  <c r="L388"/>
  <c r="L389"/>
  <c r="L390"/>
  <c r="L535"/>
  <c r="L392"/>
  <c r="L393"/>
  <c r="L394"/>
  <c r="L395"/>
  <c r="L396"/>
  <c r="L397"/>
  <c r="L398"/>
  <c r="L399"/>
  <c r="L400"/>
  <c r="L401"/>
  <c r="L402"/>
  <c r="L227"/>
  <c r="L404"/>
  <c r="L58"/>
  <c r="L406"/>
  <c r="L407"/>
  <c r="L408"/>
  <c r="L409"/>
  <c r="L410"/>
  <c r="L411"/>
  <c r="L412"/>
  <c r="L141"/>
  <c r="L414"/>
  <c r="L415"/>
  <c r="L416"/>
  <c r="L417"/>
  <c r="L253"/>
  <c r="L419"/>
  <c r="L420"/>
  <c r="L421"/>
  <c r="L422"/>
  <c r="L192"/>
  <c r="L424"/>
  <c r="L425"/>
  <c r="L426"/>
  <c r="L427"/>
  <c r="L163"/>
  <c r="L429"/>
  <c r="L430"/>
  <c r="L431"/>
  <c r="L553"/>
  <c r="L238"/>
  <c r="L563"/>
  <c r="L435"/>
  <c r="L436"/>
  <c r="L437"/>
  <c r="L438"/>
  <c r="L439"/>
  <c r="L440"/>
  <c r="L568"/>
  <c r="L442"/>
  <c r="L279"/>
  <c r="L444"/>
  <c r="L445"/>
  <c r="L446"/>
  <c r="L447"/>
  <c r="L448"/>
  <c r="L449"/>
  <c r="L450"/>
  <c r="L451"/>
  <c r="L452"/>
  <c r="L453"/>
  <c r="L4"/>
  <c r="L455"/>
  <c r="L456"/>
  <c r="L457"/>
  <c r="L458"/>
  <c r="L459"/>
  <c r="L460"/>
  <c r="L461"/>
  <c r="L462"/>
  <c r="L463"/>
  <c r="L464"/>
  <c r="L14"/>
  <c r="L466"/>
  <c r="L467"/>
  <c r="L468"/>
  <c r="L469"/>
  <c r="L470"/>
  <c r="L471"/>
  <c r="L472"/>
  <c r="L473"/>
  <c r="L474"/>
  <c r="L76"/>
  <c r="L476"/>
  <c r="L477"/>
  <c r="L478"/>
  <c r="L479"/>
  <c r="L403"/>
  <c r="L481"/>
  <c r="L482"/>
  <c r="L483"/>
  <c r="L348"/>
  <c r="L418"/>
  <c r="L486"/>
  <c r="L487"/>
  <c r="L488"/>
  <c r="L342"/>
  <c r="L490"/>
  <c r="L491"/>
  <c r="L492"/>
  <c r="L292"/>
  <c r="L494"/>
  <c r="L495"/>
  <c r="L496"/>
  <c r="L497"/>
  <c r="L498"/>
  <c r="L499"/>
  <c r="L500"/>
  <c r="L501"/>
  <c r="L502"/>
  <c r="L365"/>
  <c r="L504"/>
  <c r="L505"/>
  <c r="L506"/>
  <c r="L194"/>
  <c r="L508"/>
  <c r="L509"/>
  <c r="L510"/>
  <c r="L511"/>
  <c r="L512"/>
  <c r="L513"/>
  <c r="L514"/>
  <c r="L515"/>
  <c r="L516"/>
  <c r="L517"/>
  <c r="L518"/>
  <c r="L582"/>
  <c r="L520"/>
  <c r="L521"/>
  <c r="L522"/>
  <c r="L523"/>
  <c r="L524"/>
  <c r="L525"/>
  <c r="L526"/>
  <c r="L527"/>
  <c r="L528"/>
  <c r="L529"/>
  <c r="L530"/>
  <c r="L531"/>
  <c r="L532"/>
  <c r="L533"/>
  <c r="L534"/>
  <c r="L46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137"/>
  <c r="L554"/>
  <c r="L555"/>
  <c r="L556"/>
  <c r="L557"/>
  <c r="L558"/>
  <c r="L559"/>
  <c r="L560"/>
  <c r="L561"/>
  <c r="L562"/>
  <c r="L585"/>
  <c r="L564"/>
  <c r="L565"/>
  <c r="L566"/>
  <c r="L567"/>
  <c r="L15"/>
  <c r="L569"/>
  <c r="L570"/>
  <c r="L571"/>
  <c r="L572"/>
  <c r="L573"/>
  <c r="L574"/>
  <c r="L575"/>
  <c r="L576"/>
  <c r="L577"/>
  <c r="L578"/>
  <c r="L579"/>
  <c r="L580"/>
  <c r="L581"/>
  <c r="L586"/>
  <c r="L583"/>
  <c r="L584"/>
  <c r="L594"/>
  <c r="L596"/>
  <c r="L587"/>
  <c r="L588"/>
  <c r="L589"/>
  <c r="L590"/>
  <c r="L591"/>
  <c r="L592"/>
  <c r="L593"/>
  <c r="L603"/>
  <c r="L595"/>
  <c r="L604"/>
  <c r="L597"/>
  <c r="L598"/>
  <c r="L599"/>
  <c r="L600"/>
  <c r="L601"/>
  <c r="L602"/>
  <c r="L605"/>
  <c r="L606"/>
  <c r="L60"/>
  <c r="L2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K441"/>
  <c r="K6"/>
  <c r="K7"/>
  <c r="K191"/>
  <c r="K333"/>
  <c r="K10"/>
  <c r="K11"/>
  <c r="K432"/>
  <c r="K433"/>
  <c r="K262"/>
  <c r="K147"/>
  <c r="K16"/>
  <c r="K17"/>
  <c r="K18"/>
  <c r="K19"/>
  <c r="K20"/>
  <c r="K21"/>
  <c r="K22"/>
  <c r="K423"/>
  <c r="K24"/>
  <c r="K25"/>
  <c r="K150"/>
  <c r="K27"/>
  <c r="K28"/>
  <c r="K29"/>
  <c r="K30"/>
  <c r="K31"/>
  <c r="K32"/>
  <c r="K33"/>
  <c r="K34"/>
  <c r="K35"/>
  <c r="K36"/>
  <c r="K37"/>
  <c r="K234"/>
  <c r="K39"/>
  <c r="K40"/>
  <c r="K41"/>
  <c r="K42"/>
  <c r="K43"/>
  <c r="K44"/>
  <c r="K45"/>
  <c r="K146"/>
  <c r="K142"/>
  <c r="K48"/>
  <c r="K221"/>
  <c r="K50"/>
  <c r="K51"/>
  <c r="K52"/>
  <c r="K53"/>
  <c r="K54"/>
  <c r="K55"/>
  <c r="K56"/>
  <c r="K57"/>
  <c r="K231"/>
  <c r="K377"/>
  <c r="K330"/>
  <c r="K61"/>
  <c r="K135"/>
  <c r="K63"/>
  <c r="K122"/>
  <c r="K65"/>
  <c r="K66"/>
  <c r="K67"/>
  <c r="K68"/>
  <c r="K69"/>
  <c r="K70"/>
  <c r="K71"/>
  <c r="K97"/>
  <c r="K73"/>
  <c r="K74"/>
  <c r="K75"/>
  <c r="K8"/>
  <c r="K77"/>
  <c r="K78"/>
  <c r="K79"/>
  <c r="K80"/>
  <c r="K81"/>
  <c r="K62"/>
  <c r="K83"/>
  <c r="K84"/>
  <c r="K85"/>
  <c r="K86"/>
  <c r="K87"/>
  <c r="K203"/>
  <c r="K89"/>
  <c r="K90"/>
  <c r="K91"/>
  <c r="K92"/>
  <c r="K443"/>
  <c r="K249"/>
  <c r="K95"/>
  <c r="K96"/>
  <c r="K428"/>
  <c r="K98"/>
  <c r="K99"/>
  <c r="K100"/>
  <c r="K101"/>
  <c r="K102"/>
  <c r="K103"/>
  <c r="K104"/>
  <c r="K105"/>
  <c r="K106"/>
  <c r="K107"/>
  <c r="K108"/>
  <c r="K454"/>
  <c r="K110"/>
  <c r="K111"/>
  <c r="K112"/>
  <c r="K268"/>
  <c r="K343"/>
  <c r="K115"/>
  <c r="K116"/>
  <c r="K117"/>
  <c r="K118"/>
  <c r="K119"/>
  <c r="K120"/>
  <c r="K121"/>
  <c r="K206"/>
  <c r="K123"/>
  <c r="K124"/>
  <c r="K125"/>
  <c r="K126"/>
  <c r="K127"/>
  <c r="K128"/>
  <c r="K218"/>
  <c r="K158"/>
  <c r="K228"/>
  <c r="K132"/>
  <c r="K133"/>
  <c r="K134"/>
  <c r="K13"/>
  <c r="K136"/>
  <c r="K465"/>
  <c r="K138"/>
  <c r="K139"/>
  <c r="K140"/>
  <c r="K334"/>
  <c r="K82"/>
  <c r="K143"/>
  <c r="K144"/>
  <c r="K145"/>
  <c r="K59"/>
  <c r="K38"/>
  <c r="K148"/>
  <c r="K149"/>
  <c r="K413"/>
  <c r="K151"/>
  <c r="K93"/>
  <c r="K153"/>
  <c r="K154"/>
  <c r="K475"/>
  <c r="K480"/>
  <c r="K157"/>
  <c r="K484"/>
  <c r="K159"/>
  <c r="K160"/>
  <c r="K161"/>
  <c r="K162"/>
  <c r="K9"/>
  <c r="K164"/>
  <c r="K12"/>
  <c r="K166"/>
  <c r="K167"/>
  <c r="K168"/>
  <c r="K169"/>
  <c r="K170"/>
  <c r="K171"/>
  <c r="K172"/>
  <c r="K173"/>
  <c r="K174"/>
  <c r="K217"/>
  <c r="K176"/>
  <c r="K177"/>
  <c r="K178"/>
  <c r="K156"/>
  <c r="K180"/>
  <c r="K175"/>
  <c r="K182"/>
  <c r="K183"/>
  <c r="K184"/>
  <c r="K185"/>
  <c r="K186"/>
  <c r="K187"/>
  <c r="K188"/>
  <c r="K189"/>
  <c r="K190"/>
  <c r="K391"/>
  <c r="K222"/>
  <c r="K193"/>
  <c r="K286"/>
  <c r="K195"/>
  <c r="K196"/>
  <c r="K197"/>
  <c r="K198"/>
  <c r="K199"/>
  <c r="K200"/>
  <c r="K201"/>
  <c r="K202"/>
  <c r="K485"/>
  <c r="K204"/>
  <c r="K205"/>
  <c r="K129"/>
  <c r="K207"/>
  <c r="K208"/>
  <c r="K209"/>
  <c r="K210"/>
  <c r="K211"/>
  <c r="K489"/>
  <c r="K213"/>
  <c r="K214"/>
  <c r="K215"/>
  <c r="K216"/>
  <c r="K236"/>
  <c r="K109"/>
  <c r="K219"/>
  <c r="K220"/>
  <c r="K155"/>
  <c r="K179"/>
  <c r="K223"/>
  <c r="K224"/>
  <c r="K225"/>
  <c r="K226"/>
  <c r="K131"/>
  <c r="K493"/>
  <c r="K229"/>
  <c r="K230"/>
  <c r="K503"/>
  <c r="K232"/>
  <c r="K233"/>
  <c r="K293"/>
  <c r="K235"/>
  <c r="K88"/>
  <c r="K165"/>
  <c r="K72"/>
  <c r="K239"/>
  <c r="K240"/>
  <c r="K241"/>
  <c r="K242"/>
  <c r="K243"/>
  <c r="K244"/>
  <c r="K245"/>
  <c r="K246"/>
  <c r="K247"/>
  <c r="K248"/>
  <c r="K507"/>
  <c r="K250"/>
  <c r="K251"/>
  <c r="K252"/>
  <c r="K47"/>
  <c r="K254"/>
  <c r="K519"/>
  <c r="K256"/>
  <c r="K257"/>
  <c r="K258"/>
  <c r="K259"/>
  <c r="K260"/>
  <c r="K261"/>
  <c r="K237"/>
  <c r="K263"/>
  <c r="K264"/>
  <c r="K265"/>
  <c r="K266"/>
  <c r="K267"/>
  <c r="K405"/>
  <c r="K269"/>
  <c r="K270"/>
  <c r="K271"/>
  <c r="K272"/>
  <c r="K273"/>
  <c r="K274"/>
  <c r="K275"/>
  <c r="K276"/>
  <c r="K277"/>
  <c r="K278"/>
  <c r="K49"/>
  <c r="K280"/>
  <c r="K281"/>
  <c r="K282"/>
  <c r="K283"/>
  <c r="K284"/>
  <c r="K285"/>
  <c r="K114"/>
  <c r="K287"/>
  <c r="K288"/>
  <c r="K289"/>
  <c r="K290"/>
  <c r="K291"/>
  <c r="K130"/>
  <c r="K11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5"/>
  <c r="K331"/>
  <c r="K332"/>
  <c r="K255"/>
  <c r="K380"/>
  <c r="K335"/>
  <c r="K336"/>
  <c r="K337"/>
  <c r="K338"/>
  <c r="K339"/>
  <c r="K340"/>
  <c r="K341"/>
  <c r="K212"/>
  <c r="K374"/>
  <c r="K344"/>
  <c r="K345"/>
  <c r="K346"/>
  <c r="K347"/>
  <c r="K181"/>
  <c r="K349"/>
  <c r="K350"/>
  <c r="K351"/>
  <c r="K352"/>
  <c r="K353"/>
  <c r="K354"/>
  <c r="K355"/>
  <c r="K356"/>
  <c r="K357"/>
  <c r="K358"/>
  <c r="K359"/>
  <c r="K360"/>
  <c r="K361"/>
  <c r="K362"/>
  <c r="K363"/>
  <c r="K364"/>
  <c r="K64"/>
  <c r="K366"/>
  <c r="K367"/>
  <c r="K368"/>
  <c r="K369"/>
  <c r="K370"/>
  <c r="K371"/>
  <c r="K372"/>
  <c r="K373"/>
  <c r="K94"/>
  <c r="K375"/>
  <c r="K376"/>
  <c r="K152"/>
  <c r="K378"/>
  <c r="K379"/>
  <c r="K23"/>
  <c r="K381"/>
  <c r="K382"/>
  <c r="K383"/>
  <c r="K384"/>
  <c r="K385"/>
  <c r="K386"/>
  <c r="K387"/>
  <c r="K388"/>
  <c r="K389"/>
  <c r="K390"/>
  <c r="K535"/>
  <c r="K392"/>
  <c r="K393"/>
  <c r="K394"/>
  <c r="K395"/>
  <c r="K396"/>
  <c r="K397"/>
  <c r="K398"/>
  <c r="K399"/>
  <c r="K400"/>
  <c r="K401"/>
  <c r="K402"/>
  <c r="K227"/>
  <c r="K404"/>
  <c r="K58"/>
  <c r="K406"/>
  <c r="K407"/>
  <c r="K408"/>
  <c r="K409"/>
  <c r="K410"/>
  <c r="K411"/>
  <c r="K412"/>
  <c r="K141"/>
  <c r="K414"/>
  <c r="K415"/>
  <c r="K416"/>
  <c r="K417"/>
  <c r="K253"/>
  <c r="K419"/>
  <c r="K420"/>
  <c r="K421"/>
  <c r="K422"/>
  <c r="K192"/>
  <c r="K424"/>
  <c r="K425"/>
  <c r="K426"/>
  <c r="K427"/>
  <c r="K163"/>
  <c r="K429"/>
  <c r="K430"/>
  <c r="K431"/>
  <c r="K553"/>
  <c r="K238"/>
  <c r="K563"/>
  <c r="K435"/>
  <c r="K436"/>
  <c r="K437"/>
  <c r="K438"/>
  <c r="K439"/>
  <c r="K440"/>
  <c r="K568"/>
  <c r="K442"/>
  <c r="K279"/>
  <c r="K444"/>
  <c r="K445"/>
  <c r="K446"/>
  <c r="K447"/>
  <c r="K448"/>
  <c r="K449"/>
  <c r="K450"/>
  <c r="K451"/>
  <c r="K452"/>
  <c r="K453"/>
  <c r="K4"/>
  <c r="K455"/>
  <c r="K456"/>
  <c r="K457"/>
  <c r="K458"/>
  <c r="K459"/>
  <c r="K460"/>
  <c r="K461"/>
  <c r="K462"/>
  <c r="K463"/>
  <c r="K464"/>
  <c r="K14"/>
  <c r="K466"/>
  <c r="K467"/>
  <c r="K468"/>
  <c r="K469"/>
  <c r="K470"/>
  <c r="K471"/>
  <c r="K472"/>
  <c r="K473"/>
  <c r="K474"/>
  <c r="K76"/>
  <c r="K476"/>
  <c r="K477"/>
  <c r="K478"/>
  <c r="K479"/>
  <c r="K403"/>
  <c r="K481"/>
  <c r="K482"/>
  <c r="K483"/>
  <c r="K348"/>
  <c r="K418"/>
  <c r="K486"/>
  <c r="K487"/>
  <c r="K488"/>
  <c r="K342"/>
  <c r="K490"/>
  <c r="K491"/>
  <c r="K492"/>
  <c r="K292"/>
  <c r="K494"/>
  <c r="K495"/>
  <c r="K496"/>
  <c r="K497"/>
  <c r="K498"/>
  <c r="K499"/>
  <c r="K500"/>
  <c r="K501"/>
  <c r="K502"/>
  <c r="K365"/>
  <c r="K504"/>
  <c r="K505"/>
  <c r="K506"/>
  <c r="K194"/>
  <c r="K508"/>
  <c r="K509"/>
  <c r="K510"/>
  <c r="K511"/>
  <c r="K512"/>
  <c r="K513"/>
  <c r="K514"/>
  <c r="K515"/>
  <c r="K516"/>
  <c r="K517"/>
  <c r="K518"/>
  <c r="K582"/>
  <c r="K520"/>
  <c r="K521"/>
  <c r="K522"/>
  <c r="K523"/>
  <c r="K524"/>
  <c r="K525"/>
  <c r="K526"/>
  <c r="K527"/>
  <c r="K528"/>
  <c r="K529"/>
  <c r="K530"/>
  <c r="K531"/>
  <c r="K532"/>
  <c r="K533"/>
  <c r="K534"/>
  <c r="K46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137"/>
  <c r="K554"/>
  <c r="K555"/>
  <c r="K556"/>
  <c r="K557"/>
  <c r="K558"/>
  <c r="K559"/>
  <c r="K560"/>
  <c r="K561"/>
  <c r="K562"/>
  <c r="K585"/>
  <c r="K564"/>
  <c r="K565"/>
  <c r="K566"/>
  <c r="K567"/>
  <c r="K15"/>
  <c r="K569"/>
  <c r="K570"/>
  <c r="K571"/>
  <c r="K572"/>
  <c r="K573"/>
  <c r="K574"/>
  <c r="K575"/>
  <c r="K576"/>
  <c r="K577"/>
  <c r="K578"/>
  <c r="K579"/>
  <c r="K580"/>
  <c r="K581"/>
  <c r="K586"/>
  <c r="K583"/>
  <c r="K584"/>
  <c r="K594"/>
  <c r="K596"/>
  <c r="K587"/>
  <c r="K588"/>
  <c r="K589"/>
  <c r="K590"/>
  <c r="K591"/>
  <c r="K592"/>
  <c r="K593"/>
  <c r="K603"/>
  <c r="K595"/>
  <c r="K604"/>
  <c r="K597"/>
  <c r="K598"/>
  <c r="K599"/>
  <c r="K600"/>
  <c r="K601"/>
  <c r="K602"/>
  <c r="K605"/>
  <c r="K606"/>
  <c r="K60"/>
  <c r="K2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E441"/>
  <c r="E6"/>
  <c r="E7"/>
  <c r="E191"/>
  <c r="E333"/>
  <c r="E10"/>
  <c r="E11"/>
  <c r="E432"/>
  <c r="E433"/>
  <c r="E262"/>
  <c r="E147"/>
  <c r="E16"/>
  <c r="E17"/>
  <c r="E18"/>
  <c r="E19"/>
  <c r="E20"/>
  <c r="E21"/>
  <c r="E22"/>
  <c r="E423"/>
  <c r="E24"/>
  <c r="E25"/>
  <c r="E150"/>
  <c r="E27"/>
  <c r="E28"/>
  <c r="E29"/>
  <c r="E30"/>
  <c r="E31"/>
  <c r="E32"/>
  <c r="E33"/>
  <c r="E34"/>
  <c r="E35"/>
  <c r="E36"/>
  <c r="E37"/>
  <c r="E234"/>
  <c r="E39"/>
  <c r="E40"/>
  <c r="E41"/>
  <c r="E42"/>
  <c r="E43"/>
  <c r="E44"/>
  <c r="E45"/>
  <c r="E146"/>
  <c r="E142"/>
  <c r="E48"/>
  <c r="E221"/>
  <c r="E50"/>
  <c r="E51"/>
  <c r="E52"/>
  <c r="E53"/>
  <c r="E54"/>
  <c r="E55"/>
  <c r="E56"/>
  <c r="E57"/>
  <c r="E231"/>
  <c r="E377"/>
  <c r="E330"/>
  <c r="E61"/>
  <c r="E135"/>
  <c r="E63"/>
  <c r="E122"/>
  <c r="E65"/>
  <c r="E66"/>
  <c r="E67"/>
  <c r="E68"/>
  <c r="E69"/>
  <c r="E70"/>
  <c r="E71"/>
  <c r="E97"/>
  <c r="E73"/>
  <c r="E74"/>
  <c r="E75"/>
  <c r="E8"/>
  <c r="E77"/>
  <c r="E78"/>
  <c r="E79"/>
  <c r="E80"/>
  <c r="E81"/>
  <c r="E62"/>
  <c r="E83"/>
  <c r="E84"/>
  <c r="E85"/>
  <c r="E86"/>
  <c r="E87"/>
  <c r="E203"/>
  <c r="E89"/>
  <c r="E90"/>
  <c r="E91"/>
  <c r="E92"/>
  <c r="E443"/>
  <c r="E249"/>
  <c r="E95"/>
  <c r="E96"/>
  <c r="E428"/>
  <c r="E98"/>
  <c r="E99"/>
  <c r="E100"/>
  <c r="E101"/>
  <c r="E102"/>
  <c r="E103"/>
  <c r="E104"/>
  <c r="E105"/>
  <c r="E106"/>
  <c r="E107"/>
  <c r="E108"/>
  <c r="E454"/>
  <c r="E110"/>
  <c r="E111"/>
  <c r="E112"/>
  <c r="E268"/>
  <c r="E343"/>
  <c r="E115"/>
  <c r="E116"/>
  <c r="E117"/>
  <c r="E118"/>
  <c r="E119"/>
  <c r="E120"/>
  <c r="E121"/>
  <c r="E206"/>
  <c r="E123"/>
  <c r="E124"/>
  <c r="E125"/>
  <c r="E126"/>
  <c r="E127"/>
  <c r="E128"/>
  <c r="E218"/>
  <c r="E158"/>
  <c r="E228"/>
  <c r="E132"/>
  <c r="E133"/>
  <c r="E134"/>
  <c r="E13"/>
  <c r="E136"/>
  <c r="E465"/>
  <c r="E138"/>
  <c r="E139"/>
  <c r="E140"/>
  <c r="E334"/>
  <c r="E82"/>
  <c r="E143"/>
  <c r="E144"/>
  <c r="E145"/>
  <c r="E59"/>
  <c r="E38"/>
  <c r="E148"/>
  <c r="E149"/>
  <c r="E413"/>
  <c r="E151"/>
  <c r="E93"/>
  <c r="E153"/>
  <c r="E154"/>
  <c r="E475"/>
  <c r="E480"/>
  <c r="E157"/>
  <c r="E484"/>
  <c r="E159"/>
  <c r="E160"/>
  <c r="E161"/>
  <c r="E162"/>
  <c r="E9"/>
  <c r="E164"/>
  <c r="E12"/>
  <c r="E166"/>
  <c r="E167"/>
  <c r="E168"/>
  <c r="E169"/>
  <c r="E170"/>
  <c r="E171"/>
  <c r="E172"/>
  <c r="E173"/>
  <c r="E174"/>
  <c r="E217"/>
  <c r="E176"/>
  <c r="E177"/>
  <c r="E178"/>
  <c r="E156"/>
  <c r="E180"/>
  <c r="E175"/>
  <c r="E182"/>
  <c r="E183"/>
  <c r="E184"/>
  <c r="E185"/>
  <c r="E186"/>
  <c r="E187"/>
  <c r="E188"/>
  <c r="E189"/>
  <c r="E190"/>
  <c r="E391"/>
  <c r="E222"/>
  <c r="E193"/>
  <c r="E286"/>
  <c r="E195"/>
  <c r="E196"/>
  <c r="E197"/>
  <c r="E198"/>
  <c r="E199"/>
  <c r="E200"/>
  <c r="E201"/>
  <c r="E202"/>
  <c r="E485"/>
  <c r="E204"/>
  <c r="E205"/>
  <c r="E129"/>
  <c r="E207"/>
  <c r="E208"/>
  <c r="E209"/>
  <c r="E210"/>
  <c r="E211"/>
  <c r="E489"/>
  <c r="E213"/>
  <c r="E214"/>
  <c r="E215"/>
  <c r="E216"/>
  <c r="E236"/>
  <c r="E109"/>
  <c r="E219"/>
  <c r="E220"/>
  <c r="E155"/>
  <c r="E179"/>
  <c r="E223"/>
  <c r="E224"/>
  <c r="E225"/>
  <c r="E226"/>
  <c r="E131"/>
  <c r="E493"/>
  <c r="E229"/>
  <c r="E230"/>
  <c r="E503"/>
  <c r="E232"/>
  <c r="E233"/>
  <c r="E293"/>
  <c r="E235"/>
  <c r="E88"/>
  <c r="E165"/>
  <c r="E72"/>
  <c r="E239"/>
  <c r="E240"/>
  <c r="E241"/>
  <c r="E242"/>
  <c r="E243"/>
  <c r="E244"/>
  <c r="E245"/>
  <c r="E246"/>
  <c r="E247"/>
  <c r="E248"/>
  <c r="E507"/>
  <c r="E250"/>
  <c r="E251"/>
  <c r="E252"/>
  <c r="E47"/>
  <c r="E254"/>
  <c r="E519"/>
  <c r="E256"/>
  <c r="E257"/>
  <c r="E258"/>
  <c r="E259"/>
  <c r="E260"/>
  <c r="E261"/>
  <c r="E237"/>
  <c r="E263"/>
  <c r="E264"/>
  <c r="E265"/>
  <c r="E266"/>
  <c r="E267"/>
  <c r="E405"/>
  <c r="E269"/>
  <c r="E270"/>
  <c r="E271"/>
  <c r="E272"/>
  <c r="E273"/>
  <c r="E274"/>
  <c r="E275"/>
  <c r="E276"/>
  <c r="E277"/>
  <c r="E278"/>
  <c r="E49"/>
  <c r="E280"/>
  <c r="E281"/>
  <c r="E282"/>
  <c r="E283"/>
  <c r="E284"/>
  <c r="E285"/>
  <c r="E114"/>
  <c r="E287"/>
  <c r="E288"/>
  <c r="E289"/>
  <c r="E290"/>
  <c r="E291"/>
  <c r="E130"/>
  <c r="E11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5"/>
  <c r="E331"/>
  <c r="E332"/>
  <c r="E255"/>
  <c r="E380"/>
  <c r="E335"/>
  <c r="E336"/>
  <c r="E337"/>
  <c r="E338"/>
  <c r="E339"/>
  <c r="E340"/>
  <c r="E341"/>
  <c r="E212"/>
  <c r="E374"/>
  <c r="E344"/>
  <c r="E345"/>
  <c r="E346"/>
  <c r="E347"/>
  <c r="E181"/>
  <c r="E349"/>
  <c r="E350"/>
  <c r="E351"/>
  <c r="E352"/>
  <c r="E353"/>
  <c r="E354"/>
  <c r="E355"/>
  <c r="E356"/>
  <c r="E357"/>
  <c r="E358"/>
  <c r="E359"/>
  <c r="E360"/>
  <c r="E361"/>
  <c r="E362"/>
  <c r="E363"/>
  <c r="E364"/>
  <c r="E64"/>
  <c r="E366"/>
  <c r="E367"/>
  <c r="E368"/>
  <c r="E369"/>
  <c r="E370"/>
  <c r="E371"/>
  <c r="E372"/>
  <c r="E373"/>
  <c r="E94"/>
  <c r="E375"/>
  <c r="E376"/>
  <c r="E152"/>
  <c r="E378"/>
  <c r="E379"/>
  <c r="E23"/>
  <c r="E381"/>
  <c r="E382"/>
  <c r="E383"/>
  <c r="E384"/>
  <c r="E385"/>
  <c r="E386"/>
  <c r="E387"/>
  <c r="E388"/>
  <c r="E389"/>
  <c r="E390"/>
  <c r="E535"/>
  <c r="E392"/>
  <c r="E393"/>
  <c r="E394"/>
  <c r="E395"/>
  <c r="E396"/>
  <c r="E397"/>
  <c r="E398"/>
  <c r="E399"/>
  <c r="E400"/>
  <c r="E401"/>
  <c r="E402"/>
  <c r="E227"/>
  <c r="E404"/>
  <c r="E58"/>
  <c r="E406"/>
  <c r="E407"/>
  <c r="E408"/>
  <c r="E409"/>
  <c r="E410"/>
  <c r="E411"/>
  <c r="E412"/>
  <c r="E141"/>
  <c r="E414"/>
  <c r="E415"/>
  <c r="E416"/>
  <c r="E417"/>
  <c r="E253"/>
  <c r="E419"/>
  <c r="E420"/>
  <c r="E421"/>
  <c r="E422"/>
  <c r="E192"/>
  <c r="E424"/>
  <c r="E425"/>
  <c r="E426"/>
  <c r="E427"/>
  <c r="E163"/>
  <c r="E429"/>
  <c r="E430"/>
  <c r="E431"/>
  <c r="E553"/>
  <c r="E238"/>
  <c r="E563"/>
  <c r="E435"/>
  <c r="E436"/>
  <c r="E437"/>
  <c r="E438"/>
  <c r="E439"/>
  <c r="E440"/>
  <c r="E568"/>
  <c r="E442"/>
  <c r="E279"/>
  <c r="E444"/>
  <c r="E445"/>
  <c r="E446"/>
  <c r="E447"/>
  <c r="E448"/>
  <c r="E449"/>
  <c r="E450"/>
  <c r="E451"/>
  <c r="E452"/>
  <c r="E453"/>
  <c r="E4"/>
  <c r="E455"/>
  <c r="E456"/>
  <c r="E457"/>
  <c r="E458"/>
  <c r="E459"/>
  <c r="E460"/>
  <c r="E461"/>
  <c r="E462"/>
  <c r="E463"/>
  <c r="E464"/>
  <c r="E14"/>
  <c r="E466"/>
  <c r="E467"/>
  <c r="E468"/>
  <c r="E469"/>
  <c r="E470"/>
  <c r="E471"/>
  <c r="E472"/>
  <c r="E473"/>
  <c r="E474"/>
  <c r="E76"/>
  <c r="E476"/>
  <c r="E477"/>
  <c r="E478"/>
  <c r="E479"/>
  <c r="E403"/>
  <c r="E481"/>
  <c r="E482"/>
  <c r="E483"/>
  <c r="E348"/>
  <c r="E418"/>
  <c r="E486"/>
  <c r="E487"/>
  <c r="E488"/>
  <c r="E342"/>
  <c r="E490"/>
  <c r="E491"/>
  <c r="E492"/>
  <c r="E292"/>
  <c r="E494"/>
  <c r="E495"/>
  <c r="E496"/>
  <c r="E497"/>
  <c r="E498"/>
  <c r="E499"/>
  <c r="E500"/>
  <c r="E501"/>
  <c r="E502"/>
  <c r="E365"/>
  <c r="E504"/>
  <c r="E505"/>
  <c r="E506"/>
  <c r="E194"/>
  <c r="E508"/>
  <c r="E509"/>
  <c r="E510"/>
  <c r="E511"/>
  <c r="E512"/>
  <c r="E513"/>
  <c r="E514"/>
  <c r="E515"/>
  <c r="E516"/>
  <c r="E517"/>
  <c r="E518"/>
  <c r="E582"/>
  <c r="E520"/>
  <c r="E521"/>
  <c r="E522"/>
  <c r="E523"/>
  <c r="E524"/>
  <c r="E525"/>
  <c r="E526"/>
  <c r="E527"/>
  <c r="E528"/>
  <c r="E529"/>
  <c r="E530"/>
  <c r="E531"/>
  <c r="E532"/>
  <c r="E533"/>
  <c r="E534"/>
  <c r="E46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137"/>
  <c r="E554"/>
  <c r="E555"/>
  <c r="E556"/>
  <c r="E557"/>
  <c r="E558"/>
  <c r="E559"/>
  <c r="E560"/>
  <c r="E561"/>
  <c r="E562"/>
  <c r="E585"/>
  <c r="E564"/>
  <c r="E565"/>
  <c r="E566"/>
  <c r="E567"/>
  <c r="E15"/>
  <c r="E569"/>
  <c r="E570"/>
  <c r="E571"/>
  <c r="E572"/>
  <c r="E573"/>
  <c r="E574"/>
  <c r="E575"/>
  <c r="E576"/>
  <c r="E577"/>
  <c r="E578"/>
  <c r="E579"/>
  <c r="E580"/>
  <c r="E581"/>
  <c r="E586"/>
  <c r="E583"/>
  <c r="E584"/>
  <c r="E594"/>
  <c r="E596"/>
  <c r="E587"/>
  <c r="E588"/>
  <c r="E589"/>
  <c r="E590"/>
  <c r="E591"/>
  <c r="E592"/>
  <c r="E593"/>
  <c r="E603"/>
  <c r="E595"/>
  <c r="E604"/>
  <c r="E597"/>
  <c r="E598"/>
  <c r="E599"/>
  <c r="E600"/>
  <c r="E601"/>
  <c r="E602"/>
  <c r="E605"/>
  <c r="E606"/>
  <c r="E60"/>
  <c r="E2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434"/>
  <c r="A441"/>
  <c r="A6"/>
  <c r="A7"/>
  <c r="A191"/>
  <c r="A333"/>
  <c r="A10"/>
  <c r="A11"/>
  <c r="A432"/>
  <c r="A433"/>
  <c r="A262"/>
  <c r="A147"/>
  <c r="A16"/>
  <c r="A17"/>
  <c r="A18"/>
  <c r="A19"/>
  <c r="A20"/>
  <c r="A21"/>
  <c r="A22"/>
  <c r="A423"/>
  <c r="A24"/>
  <c r="A25"/>
  <c r="A150"/>
  <c r="A27"/>
  <c r="A28"/>
  <c r="A29"/>
  <c r="A30"/>
  <c r="A31"/>
  <c r="A32"/>
  <c r="A33"/>
  <c r="A34"/>
  <c r="A35"/>
  <c r="A36"/>
  <c r="A37"/>
  <c r="A234"/>
  <c r="A39"/>
  <c r="A40"/>
  <c r="A41"/>
  <c r="A42"/>
  <c r="A43"/>
  <c r="A44"/>
  <c r="A45"/>
  <c r="A146"/>
  <c r="A142"/>
  <c r="A48"/>
  <c r="A221"/>
  <c r="A50"/>
  <c r="A51"/>
  <c r="A52"/>
  <c r="A53"/>
  <c r="A54"/>
  <c r="A55"/>
  <c r="A56"/>
  <c r="A57"/>
  <c r="A231"/>
  <c r="A377"/>
  <c r="A330"/>
  <c r="A61"/>
  <c r="A135"/>
  <c r="A63"/>
  <c r="A122"/>
  <c r="A65"/>
  <c r="A66"/>
  <c r="A67"/>
  <c r="A68"/>
  <c r="A69"/>
  <c r="A70"/>
  <c r="A71"/>
  <c r="A97"/>
  <c r="A73"/>
  <c r="A74"/>
  <c r="A75"/>
  <c r="A8"/>
  <c r="A77"/>
  <c r="A78"/>
  <c r="A79"/>
  <c r="A80"/>
  <c r="A81"/>
  <c r="A62"/>
  <c r="A83"/>
  <c r="A84"/>
  <c r="A85"/>
  <c r="A86"/>
  <c r="A87"/>
  <c r="A203"/>
  <c r="A89"/>
  <c r="A90"/>
  <c r="A91"/>
  <c r="A92"/>
  <c r="A443"/>
  <c r="A249"/>
  <c r="A95"/>
  <c r="A96"/>
  <c r="A428"/>
  <c r="A98"/>
  <c r="A99"/>
  <c r="A100"/>
  <c r="A101"/>
  <c r="A102"/>
  <c r="A103"/>
  <c r="A104"/>
  <c r="A105"/>
  <c r="A106"/>
  <c r="A107"/>
  <c r="A108"/>
  <c r="A454"/>
  <c r="A110"/>
  <c r="A111"/>
  <c r="A112"/>
  <c r="A268"/>
  <c r="A343"/>
  <c r="A115"/>
  <c r="A116"/>
  <c r="A117"/>
  <c r="A118"/>
  <c r="A119"/>
  <c r="A120"/>
  <c r="A121"/>
  <c r="A206"/>
  <c r="A123"/>
  <c r="A124"/>
  <c r="A125"/>
  <c r="A126"/>
  <c r="A127"/>
  <c r="A128"/>
  <c r="A218"/>
  <c r="A158"/>
  <c r="A228"/>
  <c r="A132"/>
  <c r="A133"/>
  <c r="A134"/>
  <c r="A13"/>
  <c r="A136"/>
  <c r="A465"/>
  <c r="A138"/>
  <c r="A139"/>
  <c r="A140"/>
  <c r="A334"/>
  <c r="A82"/>
  <c r="A143"/>
  <c r="A144"/>
  <c r="A145"/>
  <c r="A59"/>
  <c r="A38"/>
  <c r="A148"/>
  <c r="A149"/>
  <c r="A413"/>
  <c r="A151"/>
  <c r="A93"/>
  <c r="A153"/>
  <c r="A154"/>
  <c r="A475"/>
  <c r="A480"/>
  <c r="A157"/>
  <c r="A484"/>
  <c r="A159"/>
  <c r="A160"/>
  <c r="A161"/>
  <c r="A162"/>
  <c r="A9"/>
  <c r="A164"/>
  <c r="A12"/>
  <c r="A166"/>
  <c r="A167"/>
  <c r="A168"/>
  <c r="A169"/>
  <c r="A170"/>
  <c r="A171"/>
  <c r="A172"/>
  <c r="A173"/>
  <c r="A174"/>
  <c r="A217"/>
  <c r="A176"/>
  <c r="A177"/>
  <c r="A178"/>
  <c r="A156"/>
  <c r="A180"/>
  <c r="A175"/>
  <c r="A182"/>
  <c r="A183"/>
  <c r="A184"/>
  <c r="A185"/>
  <c r="A186"/>
  <c r="A187"/>
  <c r="A188"/>
  <c r="A189"/>
  <c r="A190"/>
  <c r="A391"/>
  <c r="A222"/>
  <c r="A193"/>
  <c r="A286"/>
  <c r="A195"/>
  <c r="A196"/>
  <c r="A197"/>
  <c r="A198"/>
  <c r="A199"/>
  <c r="A200"/>
  <c r="A201"/>
  <c r="A202"/>
  <c r="A485"/>
  <c r="A204"/>
  <c r="A205"/>
  <c r="A129"/>
  <c r="A207"/>
  <c r="A208"/>
  <c r="A209"/>
  <c r="A210"/>
  <c r="A211"/>
  <c r="A489"/>
  <c r="A213"/>
  <c r="A214"/>
  <c r="A215"/>
  <c r="A216"/>
  <c r="A236"/>
  <c r="A109"/>
  <c r="A219"/>
  <c r="A220"/>
  <c r="A155"/>
  <c r="A179"/>
  <c r="A223"/>
  <c r="A224"/>
  <c r="A225"/>
  <c r="A226"/>
  <c r="A131"/>
  <c r="A493"/>
  <c r="A229"/>
  <c r="A230"/>
  <c r="A503"/>
  <c r="A232"/>
  <c r="A233"/>
  <c r="A293"/>
  <c r="A235"/>
  <c r="A88"/>
  <c r="A165"/>
  <c r="A72"/>
  <c r="A239"/>
  <c r="A240"/>
  <c r="A241"/>
  <c r="A242"/>
  <c r="A243"/>
  <c r="A244"/>
  <c r="A245"/>
  <c r="A246"/>
  <c r="A247"/>
  <c r="A248"/>
  <c r="A507"/>
  <c r="A250"/>
  <c r="A251"/>
  <c r="A252"/>
  <c r="A47"/>
  <c r="A254"/>
  <c r="A519"/>
  <c r="A256"/>
  <c r="A257"/>
  <c r="A258"/>
  <c r="A259"/>
  <c r="A260"/>
  <c r="A261"/>
  <c r="A237"/>
  <c r="A263"/>
  <c r="A264"/>
  <c r="A265"/>
  <c r="A266"/>
  <c r="A267"/>
  <c r="A405"/>
  <c r="A269"/>
  <c r="A270"/>
  <c r="A271"/>
  <c r="A272"/>
  <c r="A273"/>
  <c r="A274"/>
  <c r="A275"/>
  <c r="A276"/>
  <c r="A277"/>
  <c r="A278"/>
  <c r="A49"/>
  <c r="A280"/>
  <c r="A281"/>
  <c r="A282"/>
  <c r="A283"/>
  <c r="A284"/>
  <c r="A285"/>
  <c r="A114"/>
  <c r="A287"/>
  <c r="A288"/>
  <c r="A289"/>
  <c r="A290"/>
  <c r="A291"/>
  <c r="A130"/>
  <c r="A11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5"/>
  <c r="A331"/>
  <c r="A332"/>
  <c r="A255"/>
  <c r="A380"/>
  <c r="A335"/>
  <c r="A336"/>
  <c r="A337"/>
  <c r="A338"/>
  <c r="A339"/>
  <c r="A340"/>
  <c r="A341"/>
  <c r="A212"/>
  <c r="A374"/>
  <c r="A344"/>
  <c r="A345"/>
  <c r="A346"/>
  <c r="A347"/>
  <c r="A181"/>
  <c r="A349"/>
  <c r="A350"/>
  <c r="A351"/>
  <c r="A352"/>
  <c r="A353"/>
  <c r="A354"/>
  <c r="A355"/>
  <c r="A356"/>
  <c r="A357"/>
  <c r="A358"/>
  <c r="A359"/>
  <c r="A360"/>
  <c r="A361"/>
  <c r="A362"/>
  <c r="A363"/>
  <c r="A364"/>
  <c r="A64"/>
  <c r="A366"/>
  <c r="A367"/>
  <c r="A368"/>
  <c r="A369"/>
  <c r="A370"/>
  <c r="A371"/>
  <c r="A372"/>
  <c r="A373"/>
  <c r="A94"/>
  <c r="A375"/>
  <c r="A376"/>
  <c r="A152"/>
  <c r="A378"/>
  <c r="A379"/>
  <c r="A23"/>
  <c r="A381"/>
  <c r="A382"/>
  <c r="A383"/>
  <c r="A384"/>
  <c r="A385"/>
  <c r="A386"/>
  <c r="A387"/>
  <c r="A388"/>
  <c r="A389"/>
  <c r="A390"/>
  <c r="A535"/>
  <c r="A392"/>
  <c r="A393"/>
  <c r="A394"/>
  <c r="A395"/>
  <c r="A396"/>
  <c r="A397"/>
  <c r="A398"/>
  <c r="A399"/>
  <c r="A400"/>
  <c r="A401"/>
  <c r="A402"/>
  <c r="A227"/>
  <c r="A404"/>
  <c r="A58"/>
  <c r="A406"/>
  <c r="A407"/>
  <c r="A408"/>
  <c r="A409"/>
  <c r="A410"/>
  <c r="A411"/>
  <c r="A412"/>
  <c r="A141"/>
  <c r="A414"/>
  <c r="A415"/>
  <c r="A416"/>
  <c r="A417"/>
  <c r="A253"/>
  <c r="A419"/>
  <c r="A420"/>
  <c r="A421"/>
  <c r="A422"/>
  <c r="A192"/>
  <c r="A424"/>
  <c r="A425"/>
  <c r="A426"/>
  <c r="A427"/>
  <c r="A163"/>
  <c r="A429"/>
  <c r="A430"/>
  <c r="A431"/>
  <c r="A553"/>
  <c r="A238"/>
  <c r="A563"/>
  <c r="A435"/>
  <c r="A436"/>
  <c r="A437"/>
  <c r="A438"/>
  <c r="A439"/>
  <c r="A440"/>
  <c r="A568"/>
  <c r="A442"/>
  <c r="A279"/>
  <c r="A444"/>
  <c r="A445"/>
  <c r="A446"/>
  <c r="A447"/>
  <c r="A448"/>
  <c r="A449"/>
  <c r="A450"/>
  <c r="A451"/>
  <c r="A452"/>
  <c r="A453"/>
  <c r="A4"/>
  <c r="A455"/>
  <c r="A456"/>
  <c r="A457"/>
  <c r="A458"/>
  <c r="A459"/>
  <c r="A460"/>
  <c r="A461"/>
  <c r="A462"/>
  <c r="A463"/>
  <c r="A464"/>
  <c r="A14"/>
  <c r="A466"/>
  <c r="A467"/>
  <c r="A468"/>
  <c r="A469"/>
  <c r="A470"/>
  <c r="A471"/>
  <c r="A472"/>
  <c r="A473"/>
  <c r="A474"/>
  <c r="A76"/>
  <c r="A476"/>
  <c r="A477"/>
  <c r="A478"/>
  <c r="A479"/>
  <c r="A403"/>
  <c r="A481"/>
  <c r="A482"/>
  <c r="A483"/>
  <c r="A348"/>
  <c r="A418"/>
  <c r="A486"/>
  <c r="A487"/>
  <c r="A488"/>
  <c r="A342"/>
  <c r="A490"/>
  <c r="A491"/>
  <c r="A492"/>
  <c r="A292"/>
  <c r="A494"/>
  <c r="A495"/>
  <c r="A496"/>
  <c r="A497"/>
  <c r="A498"/>
  <c r="A499"/>
  <c r="A500"/>
  <c r="A501"/>
  <c r="A502"/>
  <c r="A365"/>
  <c r="A504"/>
  <c r="A505"/>
  <c r="A506"/>
  <c r="A194"/>
  <c r="A508"/>
  <c r="A509"/>
  <c r="A510"/>
  <c r="A511"/>
  <c r="A512"/>
  <c r="A513"/>
  <c r="A514"/>
  <c r="A515"/>
  <c r="A516"/>
  <c r="A517"/>
  <c r="A518"/>
  <c r="A582"/>
  <c r="A520"/>
  <c r="A521"/>
  <c r="A522"/>
  <c r="A523"/>
  <c r="A524"/>
  <c r="A525"/>
  <c r="A526"/>
  <c r="A527"/>
  <c r="A528"/>
  <c r="A529"/>
  <c r="A530"/>
  <c r="A531"/>
  <c r="A532"/>
  <c r="A533"/>
  <c r="A534"/>
  <c r="A46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137"/>
  <c r="A554"/>
  <c r="A555"/>
  <c r="A556"/>
  <c r="A557"/>
  <c r="A558"/>
  <c r="A559"/>
  <c r="A560"/>
  <c r="A561"/>
  <c r="A562"/>
  <c r="A585"/>
  <c r="A564"/>
  <c r="A565"/>
  <c r="A566"/>
  <c r="A567"/>
  <c r="A15"/>
  <c r="A569"/>
  <c r="A570"/>
  <c r="A571"/>
  <c r="A572"/>
  <c r="A573"/>
  <c r="A574"/>
  <c r="A575"/>
  <c r="A576"/>
  <c r="A577"/>
  <c r="A578"/>
  <c r="A579"/>
  <c r="A580"/>
  <c r="A581"/>
  <c r="A586"/>
  <c r="A583"/>
  <c r="A584"/>
  <c r="A594"/>
  <c r="A596"/>
  <c r="A587"/>
  <c r="A588"/>
  <c r="A589"/>
  <c r="A590"/>
  <c r="A591"/>
  <c r="A592"/>
  <c r="A593"/>
  <c r="A603"/>
  <c r="A595"/>
  <c r="A604"/>
  <c r="A597"/>
  <c r="A598"/>
  <c r="A599"/>
  <c r="A600"/>
  <c r="A601"/>
  <c r="A602"/>
  <c r="A605"/>
  <c r="A606"/>
  <c r="A60"/>
  <c r="A2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434"/>
  <c r="N434" l="1"/>
  <c r="L434"/>
  <c r="K434"/>
  <c r="I434"/>
  <c r="F434"/>
  <c r="D434" l="1"/>
  <c r="X434" l="1"/>
  <c r="I511"/>
  <c r="F511"/>
  <c r="D511"/>
  <c r="I510"/>
  <c r="F510"/>
  <c r="D510"/>
  <c r="I509"/>
  <c r="F509"/>
  <c r="D509"/>
  <c r="I508"/>
  <c r="F508"/>
  <c r="D508"/>
  <c r="I194"/>
  <c r="F194"/>
  <c r="D194"/>
  <c r="I506"/>
  <c r="F506"/>
  <c r="D506"/>
  <c r="I505"/>
  <c r="F505"/>
  <c r="D505"/>
  <c r="I504"/>
  <c r="F504"/>
  <c r="D504"/>
  <c r="I365"/>
  <c r="F365"/>
  <c r="D365"/>
  <c r="I502"/>
  <c r="F502"/>
  <c r="D502"/>
  <c r="I501"/>
  <c r="F501"/>
  <c r="D501"/>
  <c r="I500"/>
  <c r="F500"/>
  <c r="D500"/>
  <c r="I499"/>
  <c r="F499"/>
  <c r="D499"/>
  <c r="I498"/>
  <c r="F498"/>
  <c r="D498"/>
  <c r="I497"/>
  <c r="F497"/>
  <c r="D497"/>
  <c r="I496"/>
  <c r="F496"/>
  <c r="D496"/>
  <c r="I495"/>
  <c r="F495"/>
  <c r="D495"/>
  <c r="I494"/>
  <c r="F494"/>
  <c r="D494"/>
  <c r="I292"/>
  <c r="F292"/>
  <c r="D292"/>
  <c r="I492"/>
  <c r="F492"/>
  <c r="D492"/>
  <c r="I491"/>
  <c r="F491"/>
  <c r="D491"/>
  <c r="I490"/>
  <c r="F490"/>
  <c r="D490"/>
  <c r="I342"/>
  <c r="F342"/>
  <c r="D342"/>
  <c r="I488"/>
  <c r="F488"/>
  <c r="D488"/>
  <c r="I487"/>
  <c r="F487"/>
  <c r="D487"/>
  <c r="I486"/>
  <c r="F486"/>
  <c r="D486"/>
  <c r="I418"/>
  <c r="F418"/>
  <c r="D418"/>
  <c r="I348"/>
  <c r="F348"/>
  <c r="D348"/>
  <c r="I483"/>
  <c r="F483"/>
  <c r="D483"/>
  <c r="I482"/>
  <c r="F482"/>
  <c r="D482"/>
  <c r="I481"/>
  <c r="F481"/>
  <c r="D481"/>
  <c r="I403"/>
  <c r="F403"/>
  <c r="D403"/>
  <c r="I479"/>
  <c r="F479"/>
  <c r="D479"/>
  <c r="I478"/>
  <c r="F478"/>
  <c r="D478"/>
  <c r="I477"/>
  <c r="F477"/>
  <c r="D477"/>
  <c r="I476"/>
  <c r="F476"/>
  <c r="D476"/>
  <c r="I76"/>
  <c r="F76"/>
  <c r="D76"/>
  <c r="I474"/>
  <c r="F474"/>
  <c r="D474"/>
  <c r="I473"/>
  <c r="F473"/>
  <c r="D473"/>
  <c r="I472"/>
  <c r="F472"/>
  <c r="D472"/>
  <c r="I471"/>
  <c r="F471"/>
  <c r="D471"/>
  <c r="I470"/>
  <c r="F470"/>
  <c r="D470"/>
  <c r="I469"/>
  <c r="F469"/>
  <c r="D469"/>
  <c r="I468"/>
  <c r="F468"/>
  <c r="D468"/>
  <c r="I467"/>
  <c r="F467"/>
  <c r="D467"/>
  <c r="I466"/>
  <c r="F466"/>
  <c r="D466"/>
  <c r="I14"/>
  <c r="F14"/>
  <c r="D14"/>
  <c r="I464"/>
  <c r="F464"/>
  <c r="D464"/>
  <c r="I463"/>
  <c r="F463"/>
  <c r="D463"/>
  <c r="I462"/>
  <c r="F462"/>
  <c r="D462"/>
  <c r="I461"/>
  <c r="F461"/>
  <c r="D461"/>
  <c r="I460"/>
  <c r="F460"/>
  <c r="D460"/>
  <c r="I459"/>
  <c r="F459"/>
  <c r="D459"/>
  <c r="I458"/>
  <c r="F458"/>
  <c r="D458"/>
  <c r="I457"/>
  <c r="F457"/>
  <c r="D457"/>
  <c r="I456"/>
  <c r="F456"/>
  <c r="D456"/>
  <c r="I455"/>
  <c r="F455"/>
  <c r="D455"/>
  <c r="I4"/>
  <c r="F4"/>
  <c r="D4"/>
  <c r="I453"/>
  <c r="F453"/>
  <c r="D453"/>
  <c r="I452"/>
  <c r="F452"/>
  <c r="D452"/>
  <c r="I451"/>
  <c r="F451"/>
  <c r="D451"/>
  <c r="I450"/>
  <c r="F450"/>
  <c r="D450"/>
  <c r="I449"/>
  <c r="F449"/>
  <c r="D449"/>
  <c r="I448"/>
  <c r="F448"/>
  <c r="D448"/>
  <c r="I447"/>
  <c r="F447"/>
  <c r="D447"/>
  <c r="I446"/>
  <c r="F446"/>
  <c r="D446"/>
  <c r="I445"/>
  <c r="F445"/>
  <c r="D445"/>
  <c r="I444"/>
  <c r="F444"/>
  <c r="D444"/>
  <c r="I279"/>
  <c r="F279"/>
  <c r="D279"/>
  <c r="I442"/>
  <c r="F442"/>
  <c r="D442"/>
  <c r="I568"/>
  <c r="F568"/>
  <c r="D568"/>
  <c r="I440"/>
  <c r="F440"/>
  <c r="D440"/>
  <c r="I439"/>
  <c r="F439"/>
  <c r="D439"/>
  <c r="I438"/>
  <c r="F438"/>
  <c r="D438"/>
  <c r="I437"/>
  <c r="F437"/>
  <c r="D437"/>
  <c r="I436"/>
  <c r="F436"/>
  <c r="D436"/>
  <c r="I435"/>
  <c r="F435"/>
  <c r="D435"/>
  <c r="I563"/>
  <c r="F563"/>
  <c r="D563"/>
  <c r="I238"/>
  <c r="F238"/>
  <c r="D238"/>
  <c r="I553"/>
  <c r="F553"/>
  <c r="D553"/>
  <c r="I431"/>
  <c r="F431"/>
  <c r="D431"/>
  <c r="I430"/>
  <c r="F430"/>
  <c r="D430"/>
  <c r="I429"/>
  <c r="F429"/>
  <c r="D429"/>
  <c r="I163"/>
  <c r="F163"/>
  <c r="D163"/>
  <c r="I427"/>
  <c r="F427"/>
  <c r="D427"/>
  <c r="I426"/>
  <c r="F426"/>
  <c r="D426"/>
  <c r="I425"/>
  <c r="F425"/>
  <c r="D425"/>
  <c r="I424"/>
  <c r="F424"/>
  <c r="D424"/>
  <c r="I192"/>
  <c r="F192"/>
  <c r="D192"/>
  <c r="I422"/>
  <c r="F422"/>
  <c r="D422"/>
  <c r="I421"/>
  <c r="F421"/>
  <c r="D421"/>
  <c r="I420"/>
  <c r="F420"/>
  <c r="D420"/>
  <c r="I419"/>
  <c r="F419"/>
  <c r="D419"/>
  <c r="I253"/>
  <c r="F253"/>
  <c r="D253"/>
  <c r="I417"/>
  <c r="F417"/>
  <c r="D417"/>
  <c r="I416"/>
  <c r="F416"/>
  <c r="D416"/>
  <c r="I415"/>
  <c r="F415"/>
  <c r="D415"/>
  <c r="I414"/>
  <c r="F414"/>
  <c r="D414"/>
  <c r="I141"/>
  <c r="F141"/>
  <c r="D141"/>
  <c r="I412"/>
  <c r="F412"/>
  <c r="D412"/>
  <c r="I411"/>
  <c r="F411"/>
  <c r="D411"/>
  <c r="I410"/>
  <c r="F410"/>
  <c r="D410"/>
  <c r="I409"/>
  <c r="F409"/>
  <c r="D409"/>
  <c r="I408"/>
  <c r="F408"/>
  <c r="D408"/>
  <c r="I407"/>
  <c r="F407"/>
  <c r="D407"/>
  <c r="I406"/>
  <c r="F406"/>
  <c r="D406"/>
  <c r="I58"/>
  <c r="F58"/>
  <c r="D58"/>
  <c r="I404"/>
  <c r="F404"/>
  <c r="D404"/>
  <c r="I227"/>
  <c r="F227"/>
  <c r="D227"/>
  <c r="I402"/>
  <c r="F402"/>
  <c r="D402"/>
  <c r="I401"/>
  <c r="F401"/>
  <c r="D401"/>
  <c r="I400"/>
  <c r="F400"/>
  <c r="D400"/>
  <c r="I399"/>
  <c r="F399"/>
  <c r="D399"/>
  <c r="I398"/>
  <c r="F398"/>
  <c r="D398"/>
  <c r="I397"/>
  <c r="F397"/>
  <c r="D397"/>
  <c r="I396"/>
  <c r="F396"/>
  <c r="D396"/>
  <c r="I395"/>
  <c r="F395"/>
  <c r="D395"/>
  <c r="I394"/>
  <c r="F394"/>
  <c r="D394"/>
  <c r="I393"/>
  <c r="F393"/>
  <c r="D393"/>
  <c r="I392"/>
  <c r="F392"/>
  <c r="D392"/>
  <c r="I535"/>
  <c r="F535"/>
  <c r="D535"/>
  <c r="I390"/>
  <c r="F390"/>
  <c r="D390"/>
  <c r="I389"/>
  <c r="F389"/>
  <c r="D389"/>
  <c r="I388"/>
  <c r="F388"/>
  <c r="D388"/>
  <c r="I387"/>
  <c r="F387"/>
  <c r="D387"/>
  <c r="I386"/>
  <c r="F386"/>
  <c r="D386"/>
  <c r="I385"/>
  <c r="F385"/>
  <c r="D385"/>
  <c r="I384"/>
  <c r="F384"/>
  <c r="D384"/>
  <c r="I383"/>
  <c r="F383"/>
  <c r="D383"/>
  <c r="I382"/>
  <c r="F382"/>
  <c r="D382"/>
  <c r="I381"/>
  <c r="F381"/>
  <c r="D381"/>
  <c r="I23"/>
  <c r="F23"/>
  <c r="D23"/>
  <c r="I379"/>
  <c r="F379"/>
  <c r="D379"/>
  <c r="I378"/>
  <c r="F378"/>
  <c r="D378"/>
  <c r="I152"/>
  <c r="F152"/>
  <c r="D152"/>
  <c r="I376"/>
  <c r="F376"/>
  <c r="D376"/>
  <c r="I375"/>
  <c r="F375"/>
  <c r="D375"/>
  <c r="I94"/>
  <c r="F94"/>
  <c r="D94"/>
  <c r="I373"/>
  <c r="F373"/>
  <c r="D373"/>
  <c r="I372"/>
  <c r="F372"/>
  <c r="D372"/>
  <c r="I371"/>
  <c r="F371"/>
  <c r="D371"/>
  <c r="I370"/>
  <c r="F370"/>
  <c r="D370"/>
  <c r="I369"/>
  <c r="F369"/>
  <c r="D369"/>
  <c r="I368"/>
  <c r="F368"/>
  <c r="D368"/>
  <c r="I367"/>
  <c r="F367"/>
  <c r="D367"/>
  <c r="I366"/>
  <c r="F366"/>
  <c r="D366"/>
  <c r="I64"/>
  <c r="F64"/>
  <c r="D64"/>
  <c r="I364"/>
  <c r="F364"/>
  <c r="D364"/>
  <c r="I363"/>
  <c r="F363"/>
  <c r="D363"/>
  <c r="I362"/>
  <c r="F362"/>
  <c r="D362"/>
  <c r="I361"/>
  <c r="F361"/>
  <c r="D361"/>
  <c r="I360"/>
  <c r="F360"/>
  <c r="D360"/>
  <c r="I359"/>
  <c r="F359"/>
  <c r="D359"/>
  <c r="I358"/>
  <c r="F358"/>
  <c r="D358"/>
  <c r="I357"/>
  <c r="F357"/>
  <c r="D357"/>
  <c r="I356"/>
  <c r="F356"/>
  <c r="D356"/>
  <c r="I355"/>
  <c r="F355"/>
  <c r="D355"/>
  <c r="I354"/>
  <c r="F354"/>
  <c r="D354"/>
  <c r="I353"/>
  <c r="F353"/>
  <c r="D353"/>
  <c r="I352"/>
  <c r="F352"/>
  <c r="D352"/>
  <c r="I351"/>
  <c r="F351"/>
  <c r="D351"/>
  <c r="I350"/>
  <c r="F350"/>
  <c r="D350"/>
  <c r="I349"/>
  <c r="F349"/>
  <c r="D349"/>
  <c r="I181"/>
  <c r="F181"/>
  <c r="D181"/>
  <c r="I347"/>
  <c r="F347"/>
  <c r="D347"/>
  <c r="I346"/>
  <c r="F346"/>
  <c r="D346"/>
  <c r="I345"/>
  <c r="F345"/>
  <c r="D345"/>
  <c r="I344"/>
  <c r="F344"/>
  <c r="D344"/>
  <c r="I374"/>
  <c r="F374"/>
  <c r="D374"/>
  <c r="I212"/>
  <c r="F212"/>
  <c r="D212"/>
  <c r="I341"/>
  <c r="F341"/>
  <c r="D341"/>
  <c r="I340"/>
  <c r="F340"/>
  <c r="D340"/>
  <c r="I339"/>
  <c r="F339"/>
  <c r="D339"/>
  <c r="I338"/>
  <c r="F338"/>
  <c r="D338"/>
  <c r="I337"/>
  <c r="F337"/>
  <c r="D337"/>
  <c r="I336"/>
  <c r="F336"/>
  <c r="D336"/>
  <c r="I335"/>
  <c r="F335"/>
  <c r="D335"/>
  <c r="I380"/>
  <c r="F380"/>
  <c r="D380"/>
  <c r="I255"/>
  <c r="F255"/>
  <c r="D255"/>
  <c r="I332"/>
  <c r="F332"/>
  <c r="D332"/>
  <c r="I331"/>
  <c r="F331"/>
  <c r="D331"/>
  <c r="I5"/>
  <c r="F5"/>
  <c r="D5"/>
  <c r="I329"/>
  <c r="F329"/>
  <c r="D329"/>
  <c r="I328"/>
  <c r="F328"/>
  <c r="D328"/>
  <c r="I327"/>
  <c r="F327"/>
  <c r="D327"/>
  <c r="I326"/>
  <c r="F326"/>
  <c r="D326"/>
  <c r="I325"/>
  <c r="F325"/>
  <c r="D325"/>
  <c r="I324"/>
  <c r="F324"/>
  <c r="D324"/>
  <c r="I323"/>
  <c r="F323"/>
  <c r="D323"/>
  <c r="I322"/>
  <c r="F322"/>
  <c r="D322"/>
  <c r="I321"/>
  <c r="F321"/>
  <c r="D321"/>
  <c r="I320"/>
  <c r="F320"/>
  <c r="D320"/>
  <c r="I319"/>
  <c r="F319"/>
  <c r="D319"/>
  <c r="I318"/>
  <c r="F318"/>
  <c r="D318"/>
  <c r="I317"/>
  <c r="F317"/>
  <c r="D317"/>
  <c r="I316"/>
  <c r="F316"/>
  <c r="D316"/>
  <c r="I315"/>
  <c r="F315"/>
  <c r="D315"/>
  <c r="I314"/>
  <c r="F314"/>
  <c r="D314"/>
  <c r="I313"/>
  <c r="F313"/>
  <c r="D313"/>
  <c r="I312"/>
  <c r="F312"/>
  <c r="D312"/>
  <c r="I311"/>
  <c r="F311"/>
  <c r="D311"/>
  <c r="I310"/>
  <c r="F310"/>
  <c r="D310"/>
  <c r="I309"/>
  <c r="F309"/>
  <c r="D309"/>
  <c r="I308"/>
  <c r="F308"/>
  <c r="D308"/>
  <c r="I307"/>
  <c r="F307"/>
  <c r="D307"/>
  <c r="I306"/>
  <c r="F306"/>
  <c r="D306"/>
  <c r="I305"/>
  <c r="F305"/>
  <c r="D305"/>
  <c r="I304"/>
  <c r="F304"/>
  <c r="D304"/>
  <c r="I303"/>
  <c r="F303"/>
  <c r="D303"/>
  <c r="I302"/>
  <c r="F302"/>
  <c r="D302"/>
  <c r="I301"/>
  <c r="F301"/>
  <c r="D301"/>
  <c r="I300"/>
  <c r="F300"/>
  <c r="D300"/>
  <c r="I299"/>
  <c r="F299"/>
  <c r="D299"/>
  <c r="I298"/>
  <c r="F298"/>
  <c r="D298"/>
  <c r="I297"/>
  <c r="F297"/>
  <c r="D297"/>
  <c r="I296"/>
  <c r="F296"/>
  <c r="D296"/>
  <c r="I295"/>
  <c r="F295"/>
  <c r="D295"/>
  <c r="I294"/>
  <c r="F294"/>
  <c r="D294"/>
  <c r="I113"/>
  <c r="F113"/>
  <c r="D113"/>
  <c r="I130"/>
  <c r="F130"/>
  <c r="D130"/>
  <c r="I291"/>
  <c r="F291"/>
  <c r="D291"/>
  <c r="I290"/>
  <c r="F290"/>
  <c r="D290"/>
  <c r="I289"/>
  <c r="F289"/>
  <c r="D289"/>
  <c r="I288"/>
  <c r="F288"/>
  <c r="D288"/>
  <c r="I287"/>
  <c r="F287"/>
  <c r="D287"/>
  <c r="I114"/>
  <c r="F114"/>
  <c r="D114"/>
  <c r="I285"/>
  <c r="F285"/>
  <c r="D285"/>
  <c r="I284"/>
  <c r="F284"/>
  <c r="D284"/>
  <c r="I283"/>
  <c r="F283"/>
  <c r="D283"/>
  <c r="I282"/>
  <c r="F282"/>
  <c r="D282"/>
  <c r="I281"/>
  <c r="F281"/>
  <c r="D281"/>
  <c r="I280"/>
  <c r="F280"/>
  <c r="D280"/>
  <c r="I49"/>
  <c r="F49"/>
  <c r="D49"/>
  <c r="I278"/>
  <c r="F278"/>
  <c r="D278"/>
  <c r="I277"/>
  <c r="F277"/>
  <c r="D277"/>
  <c r="I276"/>
  <c r="F276"/>
  <c r="D276"/>
  <c r="I275"/>
  <c r="F275"/>
  <c r="D275"/>
  <c r="I274"/>
  <c r="F274"/>
  <c r="D274"/>
  <c r="I273"/>
  <c r="F273"/>
  <c r="D273"/>
  <c r="I272"/>
  <c r="F272"/>
  <c r="D272"/>
  <c r="I271"/>
  <c r="F271"/>
  <c r="D271"/>
  <c r="I270"/>
  <c r="F270"/>
  <c r="D270"/>
  <c r="I269"/>
  <c r="F269"/>
  <c r="D269"/>
  <c r="I405"/>
  <c r="F405"/>
  <c r="D405"/>
  <c r="I267"/>
  <c r="F267"/>
  <c r="D267"/>
  <c r="I266"/>
  <c r="F266"/>
  <c r="D266"/>
  <c r="I265"/>
  <c r="F265"/>
  <c r="D265"/>
  <c r="I264"/>
  <c r="F264"/>
  <c r="D264"/>
  <c r="I263"/>
  <c r="F263"/>
  <c r="D263"/>
  <c r="I237"/>
  <c r="F237"/>
  <c r="D237"/>
  <c r="I261"/>
  <c r="F261"/>
  <c r="D261"/>
  <c r="I260"/>
  <c r="F260"/>
  <c r="D260"/>
  <c r="I259"/>
  <c r="F259"/>
  <c r="D259"/>
  <c r="I258"/>
  <c r="F258"/>
  <c r="D258"/>
  <c r="I257"/>
  <c r="F257"/>
  <c r="D257"/>
  <c r="I256"/>
  <c r="F256"/>
  <c r="D256"/>
  <c r="I519"/>
  <c r="F519"/>
  <c r="D519"/>
  <c r="I254"/>
  <c r="F254"/>
  <c r="D254"/>
  <c r="I47"/>
  <c r="F47"/>
  <c r="D47"/>
  <c r="I252"/>
  <c r="F252"/>
  <c r="D252"/>
  <c r="I251"/>
  <c r="F251"/>
  <c r="D251"/>
  <c r="I250"/>
  <c r="F250"/>
  <c r="D250"/>
  <c r="I507"/>
  <c r="F507"/>
  <c r="D507"/>
  <c r="I248"/>
  <c r="F248"/>
  <c r="D248"/>
  <c r="I247"/>
  <c r="F247"/>
  <c r="D247"/>
  <c r="I246"/>
  <c r="F246"/>
  <c r="D246"/>
  <c r="I245"/>
  <c r="F245"/>
  <c r="D245"/>
  <c r="I244"/>
  <c r="F244"/>
  <c r="D244"/>
  <c r="I243"/>
  <c r="F243"/>
  <c r="D243"/>
  <c r="I242"/>
  <c r="F242"/>
  <c r="D242"/>
  <c r="I241"/>
  <c r="F241"/>
  <c r="D241"/>
  <c r="I240"/>
  <c r="F240"/>
  <c r="D240"/>
  <c r="I239"/>
  <c r="F239"/>
  <c r="D239"/>
  <c r="I72"/>
  <c r="F72"/>
  <c r="D72"/>
  <c r="I165"/>
  <c r="F165"/>
  <c r="D165"/>
  <c r="I88"/>
  <c r="F88"/>
  <c r="D88"/>
  <c r="I235"/>
  <c r="F235"/>
  <c r="D235"/>
  <c r="I293"/>
  <c r="F293"/>
  <c r="D293"/>
  <c r="I233"/>
  <c r="F233"/>
  <c r="D233"/>
  <c r="I232"/>
  <c r="F232"/>
  <c r="D232"/>
  <c r="I503"/>
  <c r="F503"/>
  <c r="D503"/>
  <c r="I230"/>
  <c r="F230"/>
  <c r="D230"/>
  <c r="I229"/>
  <c r="F229"/>
  <c r="D229"/>
  <c r="I493"/>
  <c r="F493"/>
  <c r="D493"/>
  <c r="I131"/>
  <c r="F131"/>
  <c r="D131"/>
  <c r="I226"/>
  <c r="F226"/>
  <c r="D226"/>
  <c r="I225"/>
  <c r="F225"/>
  <c r="D225"/>
  <c r="I224"/>
  <c r="F224"/>
  <c r="D224"/>
  <c r="I223"/>
  <c r="F223"/>
  <c r="D223"/>
  <c r="I179"/>
  <c r="F179"/>
  <c r="D179"/>
  <c r="I155"/>
  <c r="F155"/>
  <c r="D155"/>
  <c r="I220"/>
  <c r="F220"/>
  <c r="D220"/>
  <c r="I219"/>
  <c r="F219"/>
  <c r="D219"/>
  <c r="I109"/>
  <c r="F109"/>
  <c r="D109"/>
  <c r="I236"/>
  <c r="F236"/>
  <c r="D236"/>
  <c r="I216"/>
  <c r="F216"/>
  <c r="D216"/>
  <c r="I215"/>
  <c r="F215"/>
  <c r="D215"/>
  <c r="I214"/>
  <c r="F214"/>
  <c r="D214"/>
  <c r="I213"/>
  <c r="F213"/>
  <c r="D213"/>
  <c r="I489"/>
  <c r="F489"/>
  <c r="D489"/>
  <c r="I211"/>
  <c r="F211"/>
  <c r="D211"/>
  <c r="I210"/>
  <c r="F210"/>
  <c r="D210"/>
  <c r="I209"/>
  <c r="F209"/>
  <c r="D209"/>
  <c r="I208"/>
  <c r="F208"/>
  <c r="D208"/>
  <c r="I207"/>
  <c r="F207"/>
  <c r="D207"/>
  <c r="I129"/>
  <c r="F129"/>
  <c r="D129"/>
  <c r="I205"/>
  <c r="F205"/>
  <c r="D205"/>
  <c r="I204"/>
  <c r="F204"/>
  <c r="D204"/>
  <c r="I485"/>
  <c r="F485"/>
  <c r="D485"/>
  <c r="I202"/>
  <c r="F202"/>
  <c r="D202"/>
  <c r="I201"/>
  <c r="F201"/>
  <c r="D201"/>
  <c r="I200"/>
  <c r="F200"/>
  <c r="D200"/>
  <c r="I199"/>
  <c r="F199"/>
  <c r="D199"/>
  <c r="I198"/>
  <c r="F198"/>
  <c r="D198"/>
  <c r="I197"/>
  <c r="F197"/>
  <c r="D197"/>
  <c r="I196"/>
  <c r="F196"/>
  <c r="D196"/>
  <c r="I195"/>
  <c r="F195"/>
  <c r="D195"/>
  <c r="I286"/>
  <c r="F286"/>
  <c r="D286"/>
  <c r="I193"/>
  <c r="F193"/>
  <c r="D193"/>
  <c r="I222"/>
  <c r="F222"/>
  <c r="D222"/>
  <c r="I391"/>
  <c r="F391"/>
  <c r="D391"/>
  <c r="I190"/>
  <c r="F190"/>
  <c r="D190"/>
  <c r="I189"/>
  <c r="F189"/>
  <c r="D189"/>
  <c r="I188"/>
  <c r="F188"/>
  <c r="D188"/>
  <c r="I187"/>
  <c r="F187"/>
  <c r="D187"/>
  <c r="I186"/>
  <c r="F186"/>
  <c r="D186"/>
  <c r="I185"/>
  <c r="F185"/>
  <c r="D185"/>
  <c r="I184"/>
  <c r="F184"/>
  <c r="D184"/>
  <c r="I183"/>
  <c r="F183"/>
  <c r="D183"/>
  <c r="I182"/>
  <c r="F182"/>
  <c r="D182"/>
  <c r="I175"/>
  <c r="F175"/>
  <c r="D175"/>
  <c r="I180"/>
  <c r="F180"/>
  <c r="D180"/>
  <c r="I156"/>
  <c r="F156"/>
  <c r="D156"/>
  <c r="I178"/>
  <c r="F178"/>
  <c r="D178"/>
  <c r="I177"/>
  <c r="F177"/>
  <c r="D177"/>
  <c r="I176"/>
  <c r="F176"/>
  <c r="D176"/>
  <c r="I217"/>
  <c r="F217"/>
  <c r="D217"/>
  <c r="I174"/>
  <c r="F174"/>
  <c r="D174"/>
  <c r="I173"/>
  <c r="F173"/>
  <c r="D173"/>
  <c r="I172"/>
  <c r="F172"/>
  <c r="D172"/>
  <c r="I171"/>
  <c r="F171"/>
  <c r="D171"/>
  <c r="I170"/>
  <c r="F170"/>
  <c r="D170"/>
  <c r="I169"/>
  <c r="F169"/>
  <c r="D169"/>
  <c r="I168"/>
  <c r="F168"/>
  <c r="D168"/>
  <c r="I167"/>
  <c r="F167"/>
  <c r="D167"/>
  <c r="I166"/>
  <c r="F166"/>
  <c r="D166"/>
  <c r="I12"/>
  <c r="F12"/>
  <c r="D12"/>
  <c r="I164"/>
  <c r="F164"/>
  <c r="D164"/>
  <c r="I9"/>
  <c r="F9"/>
  <c r="D9"/>
  <c r="I162"/>
  <c r="F162"/>
  <c r="D162"/>
  <c r="I161"/>
  <c r="F161"/>
  <c r="D161"/>
  <c r="I160"/>
  <c r="F160"/>
  <c r="D160"/>
  <c r="I159"/>
  <c r="F159"/>
  <c r="D159"/>
  <c r="I484"/>
  <c r="F484"/>
  <c r="D484"/>
  <c r="I157"/>
  <c r="F157"/>
  <c r="D157"/>
  <c r="I480"/>
  <c r="F480"/>
  <c r="D480"/>
  <c r="I475"/>
  <c r="F475"/>
  <c r="D475"/>
  <c r="I154"/>
  <c r="F154"/>
  <c r="D154"/>
  <c r="I153"/>
  <c r="F153"/>
  <c r="D153"/>
  <c r="I93"/>
  <c r="F93"/>
  <c r="D93"/>
  <c r="I151"/>
  <c r="F151"/>
  <c r="D151"/>
  <c r="I413"/>
  <c r="F413"/>
  <c r="D413"/>
  <c r="I149"/>
  <c r="F149"/>
  <c r="D149"/>
  <c r="I148"/>
  <c r="F148"/>
  <c r="D148"/>
  <c r="I38"/>
  <c r="F38"/>
  <c r="D38"/>
  <c r="I59"/>
  <c r="F59"/>
  <c r="D59"/>
  <c r="I145"/>
  <c r="F145"/>
  <c r="D145"/>
  <c r="I144"/>
  <c r="F144"/>
  <c r="D144"/>
  <c r="I143"/>
  <c r="F143"/>
  <c r="D143"/>
  <c r="I82"/>
  <c r="F82"/>
  <c r="D82"/>
  <c r="I334"/>
  <c r="F334"/>
  <c r="D334"/>
  <c r="I140"/>
  <c r="F140"/>
  <c r="D140"/>
  <c r="I139"/>
  <c r="F139"/>
  <c r="D139"/>
  <c r="I138"/>
  <c r="F138"/>
  <c r="D138"/>
  <c r="I465"/>
  <c r="F465"/>
  <c r="D465"/>
  <c r="I136"/>
  <c r="F136"/>
  <c r="D136"/>
  <c r="I13"/>
  <c r="F13"/>
  <c r="D13"/>
  <c r="I134"/>
  <c r="F134"/>
  <c r="D134"/>
  <c r="I133"/>
  <c r="F133"/>
  <c r="D133"/>
  <c r="I132"/>
  <c r="F132"/>
  <c r="D132"/>
  <c r="I228"/>
  <c r="F228"/>
  <c r="D228"/>
  <c r="I158"/>
  <c r="F158"/>
  <c r="D158"/>
  <c r="I218"/>
  <c r="F218"/>
  <c r="D218"/>
  <c r="I128"/>
  <c r="F128"/>
  <c r="D128"/>
  <c r="I127"/>
  <c r="F127"/>
  <c r="D127"/>
  <c r="I126"/>
  <c r="F126"/>
  <c r="D126"/>
  <c r="I125"/>
  <c r="F125"/>
  <c r="D125"/>
  <c r="I124"/>
  <c r="F124"/>
  <c r="D124"/>
  <c r="I123"/>
  <c r="F123"/>
  <c r="D123"/>
  <c r="I206"/>
  <c r="F206"/>
  <c r="D206"/>
  <c r="I121"/>
  <c r="F121"/>
  <c r="D121"/>
  <c r="I120"/>
  <c r="F120"/>
  <c r="D120"/>
  <c r="I119"/>
  <c r="F119"/>
  <c r="D119"/>
  <c r="I118"/>
  <c r="F118"/>
  <c r="D118"/>
  <c r="I117"/>
  <c r="F117"/>
  <c r="D117"/>
  <c r="I116"/>
  <c r="F116"/>
  <c r="D116"/>
  <c r="I115"/>
  <c r="F115"/>
  <c r="D115"/>
  <c r="I343"/>
  <c r="F343"/>
  <c r="D343"/>
  <c r="I268"/>
  <c r="F268"/>
  <c r="D268"/>
  <c r="I112"/>
  <c r="F112"/>
  <c r="D112"/>
  <c r="I111"/>
  <c r="F111"/>
  <c r="D111"/>
  <c r="I110"/>
  <c r="F110"/>
  <c r="D110"/>
  <c r="I454"/>
  <c r="F454"/>
  <c r="D454"/>
  <c r="I108"/>
  <c r="F108"/>
  <c r="D108"/>
  <c r="I107"/>
  <c r="F107"/>
  <c r="D107"/>
  <c r="I106"/>
  <c r="F106"/>
  <c r="D106"/>
  <c r="I105"/>
  <c r="F105"/>
  <c r="D105"/>
  <c r="I104"/>
  <c r="F104"/>
  <c r="D104"/>
  <c r="I103"/>
  <c r="F103"/>
  <c r="D103"/>
  <c r="I102"/>
  <c r="F102"/>
  <c r="D102"/>
  <c r="I101"/>
  <c r="F101"/>
  <c r="D101"/>
  <c r="I100"/>
  <c r="F100"/>
  <c r="D100"/>
  <c r="I99"/>
  <c r="F99"/>
  <c r="D99"/>
  <c r="I98"/>
  <c r="F98"/>
  <c r="D98"/>
  <c r="I428"/>
  <c r="F428"/>
  <c r="D428"/>
  <c r="I96"/>
  <c r="F96"/>
  <c r="D96"/>
  <c r="I95"/>
  <c r="F95"/>
  <c r="D95"/>
  <c r="I249"/>
  <c r="F249"/>
  <c r="D249"/>
  <c r="I443"/>
  <c r="F443"/>
  <c r="D443"/>
  <c r="I92"/>
  <c r="F92"/>
  <c r="D92"/>
  <c r="I91"/>
  <c r="F91"/>
  <c r="D91"/>
  <c r="I90"/>
  <c r="F90"/>
  <c r="D90"/>
  <c r="I89"/>
  <c r="F89"/>
  <c r="D89"/>
  <c r="I203"/>
  <c r="F203"/>
  <c r="D203"/>
  <c r="I87"/>
  <c r="F87"/>
  <c r="D87"/>
  <c r="I86"/>
  <c r="F86"/>
  <c r="D86"/>
  <c r="I85"/>
  <c r="F85"/>
  <c r="D85"/>
  <c r="I84"/>
  <c r="F84"/>
  <c r="D84"/>
  <c r="I83"/>
  <c r="F83"/>
  <c r="D83"/>
  <c r="I62"/>
  <c r="F62"/>
  <c r="D62"/>
  <c r="I81"/>
  <c r="F81"/>
  <c r="D81"/>
  <c r="I80"/>
  <c r="F80"/>
  <c r="D80"/>
  <c r="I79"/>
  <c r="F79"/>
  <c r="D79"/>
  <c r="I78"/>
  <c r="F78"/>
  <c r="D78"/>
  <c r="I77"/>
  <c r="F77"/>
  <c r="D77"/>
  <c r="I8"/>
  <c r="F8"/>
  <c r="D8"/>
  <c r="I75"/>
  <c r="F75"/>
  <c r="D75"/>
  <c r="I74"/>
  <c r="F74"/>
  <c r="D74"/>
  <c r="I73"/>
  <c r="F73"/>
  <c r="D73"/>
  <c r="I97"/>
  <c r="F97"/>
  <c r="D97"/>
  <c r="I71"/>
  <c r="F71"/>
  <c r="D71"/>
  <c r="I70"/>
  <c r="F70"/>
  <c r="D70"/>
  <c r="I69"/>
  <c r="F69"/>
  <c r="D69"/>
  <c r="I68"/>
  <c r="F68"/>
  <c r="D68"/>
  <c r="I67"/>
  <c r="F67"/>
  <c r="D67"/>
  <c r="I66"/>
  <c r="F66"/>
  <c r="D66"/>
  <c r="I65"/>
  <c r="F65"/>
  <c r="D65"/>
  <c r="I122"/>
  <c r="F122"/>
  <c r="D122"/>
  <c r="I63"/>
  <c r="F63"/>
  <c r="D63"/>
  <c r="I135"/>
  <c r="F135"/>
  <c r="D135"/>
  <c r="I61"/>
  <c r="F61"/>
  <c r="D61"/>
  <c r="I330"/>
  <c r="F330"/>
  <c r="D330"/>
  <c r="I377"/>
  <c r="F377"/>
  <c r="D377"/>
  <c r="I231"/>
  <c r="F231"/>
  <c r="D231"/>
  <c r="I57"/>
  <c r="F57"/>
  <c r="D57"/>
  <c r="I56"/>
  <c r="F56"/>
  <c r="D56"/>
  <c r="I55"/>
  <c r="F55"/>
  <c r="D55"/>
  <c r="I54"/>
  <c r="F54"/>
  <c r="D54"/>
  <c r="I53"/>
  <c r="F53"/>
  <c r="D53"/>
  <c r="I52"/>
  <c r="F52"/>
  <c r="D52"/>
  <c r="I51"/>
  <c r="F51"/>
  <c r="D51"/>
  <c r="I50"/>
  <c r="F50"/>
  <c r="D50"/>
  <c r="I221"/>
  <c r="F221"/>
  <c r="D221"/>
  <c r="I48"/>
  <c r="F48"/>
  <c r="D48"/>
  <c r="I142"/>
  <c r="F142"/>
  <c r="D142"/>
  <c r="I146"/>
  <c r="F146"/>
  <c r="D146"/>
  <c r="I45"/>
  <c r="F45"/>
  <c r="D45"/>
  <c r="I44"/>
  <c r="F44"/>
  <c r="D44"/>
  <c r="I43"/>
  <c r="F43"/>
  <c r="D43"/>
  <c r="I42"/>
  <c r="F42"/>
  <c r="D42"/>
  <c r="I41"/>
  <c r="F41"/>
  <c r="D41"/>
  <c r="I40"/>
  <c r="F40"/>
  <c r="D40"/>
  <c r="I39"/>
  <c r="F39"/>
  <c r="D39"/>
  <c r="I234"/>
  <c r="F234"/>
  <c r="D234"/>
  <c r="I37"/>
  <c r="F37"/>
  <c r="D37"/>
  <c r="I36"/>
  <c r="F36"/>
  <c r="D36"/>
  <c r="I35"/>
  <c r="F35"/>
  <c r="D35"/>
  <c r="I34"/>
  <c r="F34"/>
  <c r="D34"/>
  <c r="I33"/>
  <c r="F33"/>
  <c r="D33"/>
  <c r="I32"/>
  <c r="F32"/>
  <c r="D32"/>
  <c r="I31"/>
  <c r="F31"/>
  <c r="D31"/>
  <c r="I30"/>
  <c r="F30"/>
  <c r="D30"/>
  <c r="I29"/>
  <c r="F29"/>
  <c r="D29"/>
  <c r="I28"/>
  <c r="F28"/>
  <c r="D28"/>
  <c r="I27"/>
  <c r="F27"/>
  <c r="D27"/>
  <c r="I150"/>
  <c r="F150"/>
  <c r="D150"/>
  <c r="I25"/>
  <c r="F25"/>
  <c r="D25"/>
  <c r="I24"/>
  <c r="F24"/>
  <c r="D24"/>
  <c r="I423"/>
  <c r="F423"/>
  <c r="D423"/>
  <c r="I22"/>
  <c r="F22"/>
  <c r="D22"/>
  <c r="I21"/>
  <c r="F21"/>
  <c r="D21"/>
  <c r="I20"/>
  <c r="F20"/>
  <c r="D20"/>
  <c r="I19"/>
  <c r="F19"/>
  <c r="D19"/>
  <c r="I18"/>
  <c r="F18"/>
  <c r="D18"/>
  <c r="I17"/>
  <c r="F17"/>
  <c r="D17"/>
  <c r="I16"/>
  <c r="F16"/>
  <c r="D16"/>
  <c r="I147"/>
  <c r="F147"/>
  <c r="D147"/>
  <c r="I262"/>
  <c r="F262"/>
  <c r="D262"/>
  <c r="I433"/>
  <c r="F433"/>
  <c r="D433"/>
  <c r="I432"/>
  <c r="F432"/>
  <c r="D432"/>
  <c r="I11"/>
  <c r="F11"/>
  <c r="D11"/>
  <c r="I10"/>
  <c r="F10"/>
  <c r="D10"/>
  <c r="I333"/>
  <c r="F333"/>
  <c r="D333"/>
  <c r="I191"/>
  <c r="F191"/>
  <c r="D191"/>
  <c r="I7"/>
  <c r="F7"/>
  <c r="D7"/>
  <c r="I6"/>
  <c r="F6"/>
  <c r="D6"/>
  <c r="I441"/>
  <c r="F441"/>
  <c r="D441"/>
</calcChain>
</file>

<file path=xl/sharedStrings.xml><?xml version="1.0" encoding="utf-8"?>
<sst xmlns="http://schemas.openxmlformats.org/spreadsheetml/2006/main" count="3377" uniqueCount="695">
  <si>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</si>
  <si>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</si>
  <si>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</si>
  <si>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</si>
  <si>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</si>
  <si>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</si>
  <si>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</si>
  <si>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</si>
  <si>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</si>
  <si>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</si>
  <si>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</si>
  <si>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</si>
  <si>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</si>
  <si>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</si>
  <si>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</si>
  <si>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</si>
  <si>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</si>
  <si>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</si>
  <si>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</si>
  <si>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</si>
  <si>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</si>
  <si>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</si>
  <si>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</si>
  <si>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</si>
  <si>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</si>
  <si>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</si>
  <si>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</si>
  <si>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</si>
  <si>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</si>
  <si>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</si>
  <si>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</si>
  <si>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</si>
  <si>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2016/08/29 13:22</t>
  </si>
  <si>
    <t>0262201HWAW70D533LB</t>
  </si>
  <si>
    <t>EVERLIGHT</t>
  </si>
  <si>
    <t/>
  </si>
  <si>
    <t>E</t>
  </si>
  <si>
    <t>1449</t>
  </si>
  <si>
    <t>0262201HWAW70D533RB</t>
  </si>
  <si>
    <t>0502/62-113P/ZD15(OI)(L)</t>
  </si>
  <si>
    <t>0502/62-113P/ZD15(OI)(R)</t>
  </si>
  <si>
    <t>12-22/BHR6C-A01/2C</t>
  </si>
  <si>
    <t>16-213/R6C-AQ2R2B/3T</t>
  </si>
  <si>
    <t>19-213A/T1D-CP2Q2HY/3T</t>
  </si>
  <si>
    <t>F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</si>
  <si>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</si>
  <si>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</si>
  <si>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</si>
  <si>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</si>
  <si>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</si>
  <si>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</si>
  <si>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</si>
  <si>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</si>
  <si>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</si>
  <si>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</si>
  <si>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</si>
  <si>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</si>
  <si>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AO3401_101</t>
  </si>
  <si>
    <t>AO3402</t>
  </si>
  <si>
    <t>AO3402L</t>
  </si>
  <si>
    <t>AO3404</t>
  </si>
  <si>
    <t>AO3404A</t>
  </si>
  <si>
    <t>AO3404A_104</t>
  </si>
  <si>
    <t>AO3406</t>
  </si>
  <si>
    <t>AO3407A</t>
  </si>
  <si>
    <t>AO3409</t>
  </si>
  <si>
    <t>AO3409L</t>
  </si>
  <si>
    <t>AO3413_101</t>
  </si>
  <si>
    <t>AO3414</t>
  </si>
  <si>
    <t>AO3414L</t>
  </si>
  <si>
    <t>AO3414_105</t>
  </si>
  <si>
    <t>AO3415</t>
  </si>
  <si>
    <t>AO3415A</t>
  </si>
  <si>
    <t>AO3415AL</t>
  </si>
  <si>
    <t>AO3415A_105</t>
  </si>
  <si>
    <t>AO3415L</t>
  </si>
  <si>
    <t>AO3416</t>
  </si>
  <si>
    <t>AO3416L</t>
  </si>
  <si>
    <t>AO3416_103</t>
  </si>
  <si>
    <t>AO3416_104</t>
  </si>
  <si>
    <t>AO3419L_101</t>
  </si>
  <si>
    <t>AO3420L</t>
  </si>
  <si>
    <t>AO3420L_103</t>
  </si>
  <si>
    <t>AO3423</t>
  </si>
  <si>
    <t>AO3434A</t>
  </si>
  <si>
    <t>AO3434A_101</t>
  </si>
  <si>
    <t>AO3442_101</t>
  </si>
  <si>
    <t>AO3460</t>
  </si>
  <si>
    <t>AO4306</t>
  </si>
  <si>
    <t>AO4335</t>
  </si>
  <si>
    <t>AO4404B</t>
  </si>
  <si>
    <t>AO4406AL</t>
  </si>
  <si>
    <t>AO4407</t>
  </si>
  <si>
    <t>AO4407A</t>
  </si>
  <si>
    <t>AO4409</t>
  </si>
  <si>
    <t>AO4411</t>
  </si>
  <si>
    <t>AO4413</t>
  </si>
  <si>
    <t>AO4419</t>
  </si>
  <si>
    <t>AO4423</t>
  </si>
  <si>
    <t>AO4430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</si>
  <si>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</si>
  <si>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</si>
  <si>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</si>
  <si>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</si>
  <si>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</si>
  <si>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</si>
  <si>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</si>
  <si>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</si>
  <si>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</si>
  <si>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AO4496</t>
  </si>
  <si>
    <t>AO4566</t>
  </si>
  <si>
    <t>AO4600C</t>
  </si>
  <si>
    <t>AO4620</t>
  </si>
  <si>
    <t>AO4622</t>
  </si>
  <si>
    <t>AO4629</t>
  </si>
  <si>
    <t>AO4801</t>
  </si>
  <si>
    <t>AO4812</t>
  </si>
  <si>
    <t>AO4821</t>
  </si>
  <si>
    <t>AO4822A</t>
  </si>
  <si>
    <t>AO4838</t>
  </si>
  <si>
    <t>AO4842</t>
  </si>
  <si>
    <t>AO4854</t>
  </si>
  <si>
    <t>AO4892</t>
  </si>
  <si>
    <t>AO4952</t>
  </si>
  <si>
    <t>AO5401EL</t>
  </si>
  <si>
    <t>AO5404EL</t>
  </si>
  <si>
    <t>AO5804E</t>
  </si>
  <si>
    <t>AO6010D03</t>
  </si>
  <si>
    <t>AO6034N04</t>
  </si>
  <si>
    <t>AO6050N03</t>
  </si>
  <si>
    <t>AO6400L</t>
  </si>
  <si>
    <t>AO6401AL</t>
  </si>
  <si>
    <t>AO6402A</t>
  </si>
  <si>
    <t>AO6402AL</t>
  </si>
  <si>
    <t>AO6405</t>
  </si>
  <si>
    <t>AO6409A</t>
  </si>
  <si>
    <t>AO6415L</t>
  </si>
  <si>
    <t>AO6424</t>
  </si>
  <si>
    <t>AO6424_101</t>
  </si>
  <si>
    <t>AO6601</t>
  </si>
  <si>
    <t>AO6604</t>
  </si>
  <si>
    <t>AO6800L_003</t>
  </si>
  <si>
    <t>AO6801E</t>
  </si>
  <si>
    <t>AO7405</t>
  </si>
  <si>
    <t>AO7413</t>
  </si>
  <si>
    <t>AO7414</t>
  </si>
  <si>
    <t>AO9926B</t>
  </si>
  <si>
    <t>AOB2500L</t>
  </si>
  <si>
    <t>AOD403</t>
  </si>
  <si>
    <t>AOD4120</t>
  </si>
  <si>
    <t>AOD4132</t>
  </si>
  <si>
    <t>AOD413A</t>
  </si>
  <si>
    <t>AOD413A_002</t>
  </si>
  <si>
    <t>AOD4158</t>
  </si>
  <si>
    <t>AOD417</t>
  </si>
  <si>
    <t>AOD4184</t>
  </si>
  <si>
    <t>AOD4184A</t>
  </si>
  <si>
    <t>AOD4186</t>
  </si>
  <si>
    <t>AOD423</t>
  </si>
  <si>
    <t>AOD442</t>
  </si>
  <si>
    <t>AOD444</t>
  </si>
  <si>
    <t>AOD452AL</t>
  </si>
  <si>
    <t>AOD454A</t>
  </si>
  <si>
    <t>AOD472AL</t>
  </si>
  <si>
    <t>AOD476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</si>
  <si>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</si>
  <si>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</si>
  <si>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</si>
  <si>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</si>
  <si>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</si>
  <si>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</si>
  <si>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</si>
  <si>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</si>
  <si>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</si>
  <si>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AOH3106</t>
  </si>
  <si>
    <t>AOI206</t>
  </si>
  <si>
    <t>AOI403</t>
  </si>
  <si>
    <t>AOI4184</t>
  </si>
  <si>
    <t>AOI538</t>
  </si>
  <si>
    <t>AOL1412</t>
  </si>
  <si>
    <t>AOL1426</t>
  </si>
  <si>
    <t>AOL1432A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</si>
  <si>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</si>
  <si>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</si>
  <si>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</si>
  <si>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</si>
  <si>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</si>
  <si>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</si>
  <si>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</si>
  <si>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</si>
  <si>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AON2812</t>
  </si>
  <si>
    <t>AON6236</t>
  </si>
  <si>
    <t>AON6240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</si>
  <si>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</si>
  <si>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</si>
  <si>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</si>
  <si>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</si>
  <si>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</si>
  <si>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</si>
  <si>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</si>
  <si>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</si>
  <si>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</si>
  <si>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</si>
  <si>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</si>
  <si>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</si>
  <si>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</si>
  <si>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</si>
  <si>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</si>
  <si>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</si>
  <si>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AON6418L</t>
  </si>
  <si>
    <t>AON6444L</t>
  </si>
  <si>
    <t>AON6448</t>
  </si>
  <si>
    <t>AON6450</t>
  </si>
  <si>
    <t>AON6454A</t>
  </si>
  <si>
    <t>AON6500</t>
  </si>
  <si>
    <t>AON6504</t>
  </si>
  <si>
    <t>AON6508</t>
  </si>
  <si>
    <t>AON6508_MSI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</si>
  <si>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</si>
  <si>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</si>
  <si>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</si>
  <si>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</si>
  <si>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</si>
  <si>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</si>
  <si>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</si>
  <si>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</si>
  <si>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</si>
  <si>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AON6598</t>
  </si>
  <si>
    <t>AON6748</t>
  </si>
  <si>
    <t>AON6758</t>
  </si>
  <si>
    <t>AON6794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</si>
  <si>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</si>
  <si>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</si>
  <si>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</si>
  <si>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</si>
  <si>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</si>
  <si>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</si>
  <si>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</si>
  <si>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</si>
  <si>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AON6970_002</t>
  </si>
  <si>
    <t>AON6978</t>
  </si>
  <si>
    <t>AON6992</t>
  </si>
  <si>
    <t>AON6996</t>
  </si>
  <si>
    <t>AON7242</t>
  </si>
  <si>
    <t>AON7400AL</t>
  </si>
  <si>
    <t>AON7401</t>
  </si>
  <si>
    <t>AON7401L</t>
  </si>
  <si>
    <t>AON7403L</t>
  </si>
  <si>
    <t>AON7405</t>
  </si>
  <si>
    <t>AON7409</t>
  </si>
  <si>
    <t>AON7409_101</t>
  </si>
  <si>
    <t>AON7410</t>
  </si>
  <si>
    <t>AON7410L</t>
  </si>
  <si>
    <t>AON7421</t>
  </si>
  <si>
    <t>AON7423</t>
  </si>
  <si>
    <t>AON7426</t>
  </si>
  <si>
    <t>AON7446</t>
  </si>
  <si>
    <t>AON7450</t>
  </si>
  <si>
    <t>AON7506</t>
  </si>
  <si>
    <t>AON7508</t>
  </si>
  <si>
    <t>AON7522E</t>
  </si>
  <si>
    <t>AON7524</t>
  </si>
  <si>
    <t>AON7534</t>
  </si>
  <si>
    <t>AON7548</t>
  </si>
  <si>
    <t>AON7702A</t>
  </si>
  <si>
    <t>AON7752</t>
  </si>
  <si>
    <t>AON7760</t>
  </si>
  <si>
    <t>AOT2500L</t>
  </si>
  <si>
    <t>AOZ1015AI</t>
  </si>
  <si>
    <t>AOZ1022DI</t>
  </si>
  <si>
    <t>AOZ1031AI</t>
  </si>
  <si>
    <t>AOZ1037PI</t>
  </si>
  <si>
    <t>AOZ1043PI</t>
  </si>
  <si>
    <t>AOZ1044PI</t>
  </si>
  <si>
    <t>AOZ1053PI</t>
  </si>
  <si>
    <t>AOZ1094AIL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</si>
  <si>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</si>
  <si>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</si>
  <si>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</si>
  <si>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</si>
  <si>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</si>
  <si>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</si>
  <si>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</si>
  <si>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</si>
  <si>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</si>
  <si>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</si>
  <si>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</si>
  <si>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</si>
  <si>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</si>
  <si>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</si>
  <si>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</si>
  <si>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</si>
  <si>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</si>
  <si>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</si>
  <si>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</si>
  <si>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</si>
  <si>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</si>
  <si>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AOZ8212CI-12</t>
  </si>
  <si>
    <t>AOZ8231ADI-03</t>
  </si>
  <si>
    <t>AOZ8231ADI-08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</si>
  <si>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</si>
  <si>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</si>
  <si>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</si>
  <si>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</si>
  <si>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</si>
  <si>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</si>
  <si>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</si>
  <si>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</si>
  <si>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</si>
  <si>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</si>
  <si>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</si>
  <si>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</si>
  <si>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</si>
  <si>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AS3722-BCTT-09</t>
  </si>
  <si>
    <t>AS3824E-ZQFT</t>
  </si>
  <si>
    <t>ECLAMP2374K.TCT</t>
  </si>
  <si>
    <t>ECLAMP2398P.TCT</t>
  </si>
  <si>
    <t>ECLAMP2455P.TCT</t>
  </si>
  <si>
    <t>ECLAMP2510K.TCT</t>
  </si>
  <si>
    <t>EL817S1(B)(TA)-FG</t>
  </si>
  <si>
    <t>EMMC08G-M325-E51U</t>
  </si>
  <si>
    <t>KINGSTON</t>
  </si>
  <si>
    <t>EMMC08G-S100-R09</t>
  </si>
  <si>
    <t>GN2405AINE3</t>
  </si>
  <si>
    <t>GN25L95-QFN-TR</t>
  </si>
  <si>
    <t>GS2974ACTE3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</si>
  <si>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</si>
  <si>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</si>
  <si>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</si>
  <si>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</si>
  <si>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</si>
  <si>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</si>
  <si>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</si>
  <si>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</si>
  <si>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</si>
  <si>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</si>
  <si>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</si>
  <si>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IRM-V838M3/TR1(WSN)</t>
  </si>
  <si>
    <t>KVR16LSE11/8</t>
  </si>
  <si>
    <t>LC03-6.TBT</t>
  </si>
  <si>
    <t>MP1412DH-LF-Z</t>
  </si>
  <si>
    <t>MPS</t>
  </si>
  <si>
    <t>MP1472GJ-C452-Z</t>
  </si>
  <si>
    <t>MP1474DJ-LF-Z</t>
  </si>
  <si>
    <t>MP1493DS-LF-Z</t>
  </si>
  <si>
    <t>MP1494DJ-LF-Z</t>
  </si>
  <si>
    <t>MP1495DJ-LF-Z</t>
  </si>
  <si>
    <t>MP1542DK-LF-Z</t>
  </si>
  <si>
    <t>MP2002DD-LF-Z</t>
  </si>
  <si>
    <t>MP2109DQ-LF-Z</t>
  </si>
  <si>
    <t>MP2147GD-Z</t>
  </si>
  <si>
    <t>MP2225GJ-Z</t>
  </si>
  <si>
    <t>MP2228GJ-Z</t>
  </si>
  <si>
    <t>MP2229GQ-C633-Z</t>
  </si>
  <si>
    <t>MP2314GJ-Z</t>
  </si>
  <si>
    <t>MP2635GR-Z</t>
  </si>
  <si>
    <t>MP2958GU-0002-Z</t>
  </si>
  <si>
    <t>MP3120DJ-LF-Z</t>
  </si>
  <si>
    <t>MP3425DL-LF-Z</t>
  </si>
  <si>
    <t>MP4012DS-C546-LF-Z</t>
  </si>
  <si>
    <t>MP5022CGQV-Z</t>
  </si>
  <si>
    <t>MP6211DH-LF-Z</t>
  </si>
  <si>
    <t>MP6922DSE-LF-Z</t>
  </si>
  <si>
    <t>MP8001DS-LF-Z</t>
  </si>
  <si>
    <t>MP86905GR-Z</t>
  </si>
  <si>
    <t>MPQ8633BGLE-Z</t>
  </si>
  <si>
    <t>MPQ8636AGLE-10-Z</t>
  </si>
  <si>
    <t>NB650GL-Z</t>
  </si>
  <si>
    <t>P195UT/0904/50-615T/A66AHF/HD</t>
  </si>
  <si>
    <t>PT19-21B/L41/TR8</t>
  </si>
  <si>
    <t>QM2401K</t>
  </si>
  <si>
    <t>UBIQ</t>
  </si>
  <si>
    <t>QM2402K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</si>
  <si>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</si>
  <si>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</si>
  <si>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</si>
  <si>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</si>
  <si>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</si>
  <si>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</si>
  <si>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</si>
  <si>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</si>
  <si>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QM3202S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</si>
  <si>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</si>
  <si>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</si>
  <si>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</si>
  <si>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</si>
  <si>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</si>
  <si>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</si>
  <si>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</si>
  <si>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</si>
  <si>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</si>
  <si>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</si>
  <si>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</si>
  <si>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</si>
  <si>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RCLAMP0524P.TCT</t>
  </si>
  <si>
    <t>RCLAMP0524PATCT</t>
  </si>
  <si>
    <t>RCLAMP0531T.TCT</t>
  </si>
  <si>
    <t>RCLAMP0531Z.TNT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</si>
  <si>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</si>
  <si>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</si>
  <si>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</si>
  <si>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</si>
  <si>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</si>
  <si>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</si>
  <si>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</si>
  <si>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</si>
  <si>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</si>
  <si>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</si>
  <si>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</si>
  <si>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</si>
  <si>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</si>
  <si>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RCLAMP3328P.TNT</t>
  </si>
  <si>
    <t>RCLAMP3374N.TCT</t>
  </si>
  <si>
    <t>RCLAMP3654P.TCT</t>
  </si>
  <si>
    <t>RCLAMP7524T.TNT</t>
  </si>
  <si>
    <t>RCLAMP7528T.TNT</t>
  </si>
  <si>
    <t>RMX2550ME</t>
  </si>
  <si>
    <t>RICHWAVE</t>
  </si>
  <si>
    <t>RTC5601H</t>
  </si>
  <si>
    <t>RTC5608</t>
  </si>
  <si>
    <t>RTC5612</t>
  </si>
  <si>
    <t>RTC5613</t>
  </si>
  <si>
    <t>RTC6602</t>
  </si>
  <si>
    <t>RTC6602N</t>
  </si>
  <si>
    <t>RTC6603</t>
  </si>
  <si>
    <t>RTC6603S</t>
  </si>
  <si>
    <t>RTC6603SP</t>
  </si>
  <si>
    <t>RTC6607</t>
  </si>
  <si>
    <t>RTC6608O</t>
  </si>
  <si>
    <t>RTC6609</t>
  </si>
  <si>
    <t>RTC6609H</t>
  </si>
  <si>
    <t>RTC6609S</t>
  </si>
  <si>
    <t>RTC6610</t>
  </si>
  <si>
    <t>RTC6612</t>
  </si>
  <si>
    <t>RTC6615</t>
  </si>
  <si>
    <t>RTC6617</t>
  </si>
  <si>
    <t>RTC6618</t>
  </si>
  <si>
    <t>RTC6619</t>
  </si>
  <si>
    <t>RTC6649E</t>
  </si>
  <si>
    <t>SC1301AISKTRT</t>
  </si>
  <si>
    <t>SC1565I5M1.8TRT</t>
  </si>
  <si>
    <t>SC1565IS-2.5TRT</t>
  </si>
  <si>
    <t>SC1565IST18TRT</t>
  </si>
  <si>
    <t>SC1565IST25TRT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</si>
  <si>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</si>
  <si>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</si>
  <si>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</si>
  <si>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</si>
  <si>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</si>
  <si>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</si>
  <si>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</si>
  <si>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SC410MLTRT</t>
  </si>
  <si>
    <t>SC417MLTRT</t>
  </si>
  <si>
    <t>SC4211STRT</t>
  </si>
  <si>
    <t>SC4212MLTRT</t>
  </si>
  <si>
    <t>SC4215ASTRT</t>
  </si>
  <si>
    <t>SC4215ISTRT</t>
  </si>
  <si>
    <t>SC4215JSETRT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</si>
  <si>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</si>
  <si>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</si>
  <si>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</si>
  <si>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</si>
  <si>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</si>
  <si>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</si>
  <si>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</si>
  <si>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</si>
  <si>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</si>
  <si>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</si>
  <si>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</si>
  <si>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SC632UL.TRT</t>
  </si>
  <si>
    <t>SC632ULTRT</t>
  </si>
  <si>
    <t>SD05.TCT</t>
  </si>
  <si>
    <t>SD12.TCT</t>
  </si>
  <si>
    <t>SD12C.TCT</t>
  </si>
  <si>
    <t>SDC36.TCT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</si>
  <si>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</si>
  <si>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</si>
  <si>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</si>
  <si>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</si>
  <si>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</si>
  <si>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</si>
  <si>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</si>
  <si>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</si>
  <si>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</si>
  <si>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</si>
  <si>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</si>
  <si>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</si>
  <si>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</si>
  <si>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SX1255IWLTRT</t>
  </si>
  <si>
    <t>SX1257IWLTRT</t>
  </si>
  <si>
    <t>SX1272IMLTRT</t>
  </si>
  <si>
    <t>SX1276IMLTRT</t>
  </si>
  <si>
    <t>SX1301IMLTRC</t>
  </si>
  <si>
    <t>SX8651IWLTRT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</si>
  <si>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</si>
  <si>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</si>
  <si>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</si>
  <si>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</si>
  <si>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</si>
  <si>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</si>
  <si>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</si>
  <si>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</si>
  <si>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</si>
  <si>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</si>
  <si>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</si>
  <si>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</si>
  <si>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</si>
  <si>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</si>
  <si>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</si>
  <si>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</si>
  <si>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</si>
  <si>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</si>
  <si>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</si>
  <si>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UCLAMP3301D.TCT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</si>
  <si>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</si>
  <si>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</si>
  <si>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</si>
  <si>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</si>
  <si>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</si>
  <si>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</si>
  <si>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</si>
  <si>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</si>
  <si>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</si>
  <si>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</si>
  <si>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</si>
  <si>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UP0107CMA5-00</t>
  </si>
  <si>
    <t>UP0108AMA3-33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</si>
  <si>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</si>
  <si>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</si>
  <si>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</si>
  <si>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</si>
  <si>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</si>
  <si>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</si>
  <si>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</si>
  <si>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</si>
  <si>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</si>
  <si>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</si>
  <si>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</si>
  <si>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</si>
  <si>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</si>
  <si>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</si>
  <si>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</si>
  <si>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</si>
  <si>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</si>
  <si>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</si>
  <si>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</si>
  <si>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</si>
  <si>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</si>
  <si>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UP7550PMA8</t>
  </si>
  <si>
    <t>UP8809PSW8</t>
  </si>
  <si>
    <t>UP9509PQAG</t>
  </si>
  <si>
    <t>UP9511PQGJ</t>
  </si>
  <si>
    <t>ZTP1117SA</t>
  </si>
  <si>
    <t>ZILLTEK</t>
  </si>
  <si>
    <t>BC6130A04-IQQB-R</t>
  </si>
  <si>
    <t>CM3204A3OG</t>
  </si>
  <si>
    <t>CAPELLA</t>
  </si>
  <si>
    <t>CM3406DS-LF-Z</t>
  </si>
  <si>
    <t>D2516EC4BXGGB</t>
  </si>
  <si>
    <t>D5128EETBPGGBU</t>
  </si>
  <si>
    <t>EMMC08G-S100-A06U</t>
  </si>
  <si>
    <t>EMMC32G-M525-A51</t>
  </si>
  <si>
    <t>EMMC32G-T527-A01</t>
  </si>
  <si>
    <t>HR1001GS-Z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</si>
  <si>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</si>
  <si>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</si>
  <si>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</si>
  <si>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</si>
  <si>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</si>
  <si>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</si>
  <si>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</si>
  <si>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</si>
  <si>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</si>
  <si>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</si>
  <si>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</si>
  <si>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</si>
  <si>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</si>
  <si>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</si>
  <si>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</si>
  <si>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</si>
  <si>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</si>
  <si>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</si>
  <si>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</si>
  <si>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</si>
  <si>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</si>
  <si>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</si>
  <si>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</si>
  <si>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</si>
  <si>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</si>
  <si>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</si>
  <si>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</si>
  <si>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</si>
  <si>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</si>
  <si>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</si>
  <si>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</si>
  <si>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</si>
  <si>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</si>
  <si>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</si>
  <si>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</si>
  <si>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</si>
  <si>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</si>
  <si>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</si>
  <si>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</si>
  <si>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</si>
  <si>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</si>
  <si>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</si>
  <si>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</si>
  <si>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</si>
  <si>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</si>
  <si>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</si>
  <si>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</si>
  <si>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</si>
  <si>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</si>
  <si>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</si>
  <si>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</si>
  <si>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</si>
  <si>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</si>
  <si>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</si>
  <si>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</si>
  <si>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</si>
  <si>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</si>
  <si>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</si>
  <si>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</si>
  <si>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</si>
  <si>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</si>
  <si>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</si>
  <si>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</si>
  <si>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</si>
  <si>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</si>
  <si>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</si>
  <si>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</si>
  <si>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</si>
  <si>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</si>
  <si>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</si>
  <si>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</si>
  <si>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</si>
  <si>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</si>
  <si>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</si>
  <si>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</si>
  <si>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</si>
  <si>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MP3202DG-LF-Z</t>
  </si>
  <si>
    <t>MP3212DQ-LF-Z</t>
  </si>
  <si>
    <t>MP3213DH-LF-Z</t>
  </si>
  <si>
    <t>MP3216DJ-LF-Z</t>
  </si>
  <si>
    <t>MP3388DR-C414-LF-Z</t>
  </si>
  <si>
    <t>MP3422GG-Z</t>
  </si>
  <si>
    <t>MP3910GK-Z</t>
  </si>
  <si>
    <t>MP4462DQ-LF-Z</t>
  </si>
  <si>
    <t>MP4470GL-Z</t>
  </si>
  <si>
    <t>MP4560DN-LF-Z</t>
  </si>
  <si>
    <t>MP5022AGQV-Z</t>
  </si>
  <si>
    <t>MP5077GG-Z</t>
  </si>
  <si>
    <t>MP5087GG-Z</t>
  </si>
  <si>
    <t>MP5921GV-Z</t>
  </si>
  <si>
    <t>MP6002DN-LF-Z</t>
  </si>
  <si>
    <t>MP62550DJ-LF-Z</t>
  </si>
  <si>
    <t>MP6400DJ-33-LF-Z</t>
  </si>
  <si>
    <t>MP8708EN-LF-Z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</si>
  <si>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</si>
  <si>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</si>
  <si>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</si>
  <si>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</si>
  <si>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</si>
  <si>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</si>
  <si>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</si>
  <si>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</si>
  <si>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</si>
  <si>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</si>
  <si>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</si>
  <si>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MP95074GG-Z</t>
  </si>
  <si>
    <t>MP9766GQ-Z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</si>
  <si>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</si>
  <si>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</si>
  <si>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</si>
  <si>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</si>
  <si>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</si>
  <si>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</si>
  <si>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</si>
  <si>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</si>
  <si>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</si>
  <si>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</si>
  <si>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</si>
  <si>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</si>
  <si>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</si>
  <si>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</si>
  <si>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</si>
  <si>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</si>
  <si>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</si>
  <si>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</si>
  <si>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</si>
  <si>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</si>
  <si>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</si>
  <si>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</si>
  <si>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SDC10G2/8GB</t>
  </si>
  <si>
    <t>AOZ2260QI-18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</si>
</sst>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  <font>
      <sz val="10"/>
      <color theme="1"/>
      <name val="Microsoft YaHei"/>
    </font>
    <font>
      <b/>
      <sz val="10"/>
      <color theme="1"/>
      <name val="Microsoft YaHei"/>
    </font>
    <font>
      <b/>
      <sz val="10"/>
      <color theme="1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>
      <alignment vertical="center"/>
    </xf>
    <xf numFmtId="49" fontId="13" fillId="0" borderId="2" xfId="0" applyNumberFormat="1" applyFont="1" applyFill="1" applyBorder="1">
      <alignment vertical="center"/>
    </xf>
    <xf numFmtId="49" fontId="11" fillId="0" borderId="2" xfId="0" applyNumberFormat="1" applyFont="1" applyFill="1" applyBorder="1">
      <alignment vertical="center"/>
    </xf>
    <xf numFmtId="179" fontId="11" fillId="0" borderId="2" xfId="0" applyNumberFormat="1" applyFont="1" applyBorder="1">
      <alignment vertical="center"/>
    </xf>
    <xf numFmtId="176" fontId="11" fillId="0" borderId="2" xfId="0" applyNumberFormat="1" applyFont="1" applyFill="1" applyBorder="1">
      <alignment vertical="center"/>
    </xf>
    <xf numFmtId="0" fontId="11" fillId="0" borderId="2" xfId="0" applyNumberFormat="1" applyFont="1" applyFill="1" applyBorder="1">
      <alignment vertical="center"/>
    </xf>
    <xf numFmtId="176" fontId="11" fillId="0" borderId="2" xfId="0" applyNumberFormat="1" applyFont="1" applyFill="1" applyBorder="1" applyAlignment="1">
      <alignment vertical="center"/>
    </xf>
    <xf numFmtId="178" fontId="11" fillId="0" borderId="2" xfId="0" applyNumberFormat="1" applyFont="1" applyFill="1" applyBorder="1">
      <alignment vertical="center"/>
    </xf>
    <xf numFmtId="178" fontId="11" fillId="0" borderId="2" xfId="0" applyNumberFormat="1" applyFont="1" applyFill="1" applyBorder="1" applyAlignment="1">
      <alignment vertical="center"/>
    </xf>
    <xf numFmtId="177" fontId="11" fillId="0" borderId="2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>
      <alignment vertical="center"/>
    </xf>
    <xf numFmtId="49" fontId="2" fillId="0" borderId="3" xfId="0" applyNumberFormat="1" applyFont="1" applyFill="1" applyBorder="1">
      <alignment vertical="center"/>
    </xf>
    <xf numFmtId="179" fontId="11" fillId="0" borderId="3" xfId="0" applyNumberFormat="1" applyFont="1" applyBorder="1">
      <alignment vertical="center"/>
    </xf>
    <xf numFmtId="179" fontId="2" fillId="0" borderId="3" xfId="0" applyNumberFormat="1" applyFont="1" applyBorder="1">
      <alignment vertical="center"/>
    </xf>
    <xf numFmtId="176" fontId="11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0" fontId="11" fillId="0" borderId="3" xfId="0" applyNumberFormat="1" applyFont="1" applyFill="1" applyBorder="1">
      <alignment vertical="center"/>
    </xf>
    <xf numFmtId="176" fontId="11" fillId="0" borderId="3" xfId="0" applyNumberFormat="1" applyFont="1" applyFill="1" applyBorder="1" applyAlignment="1">
      <alignment vertical="center"/>
    </xf>
    <xf numFmtId="178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50" totalsRowShown="0" headerRowDxfId="31" dataDxfId="30" tableBorderDxfId="29">
  <autoFilter ref="A3:AC650">
    <filterColumn colId="0">
      <filters>
        <filter val="ZeroZero"/>
      </filters>
    </filterColumn>
    <filterColumn colId="2">
      <filters>
        <filter val="AOS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50"/>
  <sheetViews>
    <sheetView tabSelected="1" zoomScale="70" zoomScaleNormal="70" workbookViewId="0">
      <pane xSplit="5" ySplit="3" topLeftCell="W8" activePane="bottomRight" state="frozen"/>
      <selection pane="topRight" activeCell="F1" sqref="F1"/>
      <selection pane="bottomLeft" activeCell="A4" sqref="A4"/>
      <selection pane="bottomRight" activeCell="AG59" sqref="AG59"/>
    </sheetView>
  </sheetViews>
  <sheetFormatPr defaultColWidth="9" defaultRowHeight="14.5"/>
  <cols>
    <col min="1" max="1" width="11.6328125" style="2" customWidth="1" collapsed="1"/>
    <col min="2" max="2" width="32.81640625" style="2" customWidth="1" collapsed="1"/>
    <col min="3" max="4" width="8.6328125" style="2" customWidth="1" collapsed="1"/>
    <col min="5" max="5" width="8.36328125" style="45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3" t="s">
        <v>26</v>
      </c>
      <c r="E3" s="46" t="s">
        <v>27</v>
      </c>
      <c r="F3" s="11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10" t="str">
        <f t="shared" ref="A4:A67" si="0">IF(OR(U4=0,LEN(U4)=0)*OR(V4=0,LEN(V4)=0),IF(R4&gt;0,"ZeroZero","None"),IF(IF(LEN(S4)=0,0,S4)&gt;24,"OverStock",IF(U4=0,"FCST","Normal")))</f>
        <v>ZeroZero</v>
      </c>
      <c r="B4" s="14" t="s">
        <v>494</v>
      </c>
      <c r="C4" s="15" t="s">
        <v>50</v>
      </c>
      <c r="D4" s="16">
        <f>IFERROR(VLOOKUP(B4,#REF!,3,FALSE),0)</f>
        <v>0</v>
      </c>
      <c r="E4" s="47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957000</v>
      </c>
      <c r="H4" s="17">
        <v>600000</v>
      </c>
      <c r="I4" s="17" t="str">
        <f>IFERROR(VLOOKUP(B4,#REF!,9,FALSE),"")</f>
        <v/>
      </c>
      <c r="J4" s="17">
        <v>300000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300000</v>
      </c>
      <c r="Q4" s="17">
        <v>0</v>
      </c>
      <c r="R4" s="19">
        <v>1257000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0" t="str">
        <f t="shared" si="0"/>
        <v>ZeroZero</v>
      </c>
      <c r="B5" s="14" t="s">
        <v>368</v>
      </c>
      <c r="C5" s="15" t="s">
        <v>34</v>
      </c>
      <c r="D5" s="16">
        <f>IFERROR(VLOOKUP(B5,#REF!,3,FALSE),0)</f>
        <v>0</v>
      </c>
      <c r="E5" s="47" t="str">
        <f t="shared" si="1"/>
        <v>前八週無拉料</v>
      </c>
      <c r="F5" s="16" t="str">
        <f>IFERROR(VLOOKUP(B5,#REF!,6,FALSE),"")</f>
        <v/>
      </c>
      <c r="G5" s="17">
        <v>62144</v>
      </c>
      <c r="H5" s="17">
        <v>12128</v>
      </c>
      <c r="I5" s="17" t="str">
        <f>IFERROR(VLOOKUP(B5,#REF!,9,FALSE),"")</f>
        <v/>
      </c>
      <c r="J5" s="17">
        <v>53186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53186</v>
      </c>
      <c r="Q5" s="17">
        <v>0</v>
      </c>
      <c r="R5" s="19">
        <v>115330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0" t="str">
        <f t="shared" si="0"/>
        <v>None</v>
      </c>
      <c r="B6" s="14" t="s">
        <v>39</v>
      </c>
      <c r="C6" s="15" t="s">
        <v>34</v>
      </c>
      <c r="D6" s="16">
        <f>IFERROR(VLOOKUP(B6,#REF!,3,FALSE),0)</f>
        <v>0</v>
      </c>
      <c r="E6" s="47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36</v>
      </c>
      <c r="X6" s="23" t="str">
        <f t="shared" si="2"/>
        <v>E</v>
      </c>
      <c r="Y6" s="17">
        <v>5584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0" t="str">
        <f t="shared" si="0"/>
        <v>None</v>
      </c>
      <c r="B7" s="14" t="s">
        <v>40</v>
      </c>
      <c r="C7" s="15" t="s">
        <v>34</v>
      </c>
      <c r="D7" s="16">
        <f>IFERROR(VLOOKUP(B7,#REF!,3,FALSE),0)</f>
        <v>0</v>
      </c>
      <c r="E7" s="47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36</v>
      </c>
      <c r="X7" s="23" t="str">
        <f t="shared" si="2"/>
        <v>E</v>
      </c>
      <c r="Y7" s="17">
        <v>5584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0" t="str">
        <f t="shared" si="0"/>
        <v>ZeroZero</v>
      </c>
      <c r="B8" s="14" t="s">
        <v>112</v>
      </c>
      <c r="C8" s="15" t="s">
        <v>53</v>
      </c>
      <c r="D8" s="16">
        <f>IFERROR(VLOOKUP(B8,#REF!,3,FALSE),0)</f>
        <v>0</v>
      </c>
      <c r="E8" s="47" t="str">
        <f t="shared" si="1"/>
        <v>前八週無拉料</v>
      </c>
      <c r="F8" s="16" t="str">
        <f>IFERROR(VLOOKUP(B8,#REF!,6,FALSE),"")</f>
        <v/>
      </c>
      <c r="G8" s="17">
        <v>819000</v>
      </c>
      <c r="H8" s="17">
        <v>294000</v>
      </c>
      <c r="I8" s="17" t="str">
        <f>IFERROR(VLOOKUP(B8,#REF!,9,FALSE),"")</f>
        <v/>
      </c>
      <c r="J8" s="17">
        <v>1356000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1356000</v>
      </c>
      <c r="Q8" s="17">
        <v>0</v>
      </c>
      <c r="R8" s="19">
        <v>2175000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0" t="str">
        <f t="shared" si="0"/>
        <v>ZeroZero</v>
      </c>
      <c r="B9" s="14" t="s">
        <v>199</v>
      </c>
      <c r="C9" s="15" t="s">
        <v>53</v>
      </c>
      <c r="D9" s="16">
        <f>IFERROR(VLOOKUP(B9,#REF!,3,FALSE),0)</f>
        <v>0</v>
      </c>
      <c r="E9" s="47" t="str">
        <f t="shared" si="1"/>
        <v>前八週無拉料</v>
      </c>
      <c r="F9" s="16" t="str">
        <f>IFERROR(VLOOKUP(B9,#REF!,6,FALSE),"")</f>
        <v/>
      </c>
      <c r="G9" s="17">
        <v>2340000</v>
      </c>
      <c r="H9" s="17">
        <v>540000</v>
      </c>
      <c r="I9" s="17" t="str">
        <f>IFERROR(VLOOKUP(B9,#REF!,9,FALSE),"")</f>
        <v/>
      </c>
      <c r="J9" s="17">
        <v>117000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102000</v>
      </c>
      <c r="Q9" s="17">
        <v>15000</v>
      </c>
      <c r="R9" s="19">
        <v>2457000</v>
      </c>
      <c r="S9" s="20" t="s">
        <v>35</v>
      </c>
      <c r="T9" s="21" t="s">
        <v>35</v>
      </c>
      <c r="U9" s="19">
        <v>0</v>
      </c>
      <c r="V9" s="17">
        <v>0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38400</v>
      </c>
      <c r="AB9" s="17">
        <v>153440</v>
      </c>
      <c r="AC9" s="15" t="s">
        <v>37</v>
      </c>
    </row>
    <row r="10" spans="1:29" hidden="1">
      <c r="A10" s="10" t="str">
        <f t="shared" si="0"/>
        <v>FCST</v>
      </c>
      <c r="B10" s="14" t="s">
        <v>43</v>
      </c>
      <c r="C10" s="15" t="s">
        <v>34</v>
      </c>
      <c r="D10" s="16">
        <f>IFERROR(VLOOKUP(B10,#REF!,3,FALSE),0)</f>
        <v>0</v>
      </c>
      <c r="E10" s="47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>
        <v>0</v>
      </c>
      <c r="U10" s="19">
        <v>0</v>
      </c>
      <c r="V10" s="17">
        <v>2663</v>
      </c>
      <c r="W10" s="22" t="s">
        <v>44</v>
      </c>
      <c r="X10" s="23" t="str">
        <f t="shared" si="2"/>
        <v>F</v>
      </c>
      <c r="Y10" s="17">
        <v>0</v>
      </c>
      <c r="Z10" s="17">
        <v>23965</v>
      </c>
      <c r="AA10" s="17">
        <v>0</v>
      </c>
      <c r="AB10" s="17">
        <v>0</v>
      </c>
      <c r="AC10" s="15" t="s">
        <v>37</v>
      </c>
    </row>
    <row r="11" spans="1:29" hidden="1">
      <c r="A11" s="10" t="str">
        <f t="shared" si="0"/>
        <v>Normal</v>
      </c>
      <c r="B11" s="14" t="s">
        <v>45</v>
      </c>
      <c r="C11" s="15" t="s">
        <v>34</v>
      </c>
      <c r="D11" s="16">
        <f>IFERROR(VLOOKUP(B11,#REF!,3,FALSE),0)</f>
        <v>0</v>
      </c>
      <c r="E11" s="47">
        <f t="shared" si="1"/>
        <v>7.7</v>
      </c>
      <c r="F11" s="16" t="str">
        <f>IFERROR(VLOOKUP(B11,#REF!,6,FALSE),"")</f>
        <v/>
      </c>
      <c r="G11" s="17">
        <v>27000</v>
      </c>
      <c r="H11" s="17">
        <v>27000</v>
      </c>
      <c r="I11" s="17" t="str">
        <f>IFERROR(VLOOKUP(B11,#REF!,9,FALSE),"")</f>
        <v/>
      </c>
      <c r="J11" s="17">
        <v>249000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249000</v>
      </c>
      <c r="Q11" s="17">
        <v>0</v>
      </c>
      <c r="R11" s="19">
        <v>276000</v>
      </c>
      <c r="S11" s="20">
        <v>8.6</v>
      </c>
      <c r="T11" s="21" t="s">
        <v>35</v>
      </c>
      <c r="U11" s="19">
        <v>32250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0" t="str">
        <f t="shared" si="0"/>
        <v>ZeroZero</v>
      </c>
      <c r="B12" s="14" t="s">
        <v>201</v>
      </c>
      <c r="C12" s="15" t="s">
        <v>53</v>
      </c>
      <c r="D12" s="16">
        <f>IFERROR(VLOOKUP(B12,#REF!,3,FALSE),0)</f>
        <v>0</v>
      </c>
      <c r="E12" s="47" t="str">
        <f t="shared" si="1"/>
        <v>前八週無拉料</v>
      </c>
      <c r="F12" s="16" t="str">
        <f>IFERROR(VLOOKUP(B12,#REF!,6,FALSE),"")</f>
        <v/>
      </c>
      <c r="G12" s="17">
        <v>1851000</v>
      </c>
      <c r="H12" s="17">
        <v>501000</v>
      </c>
      <c r="I12" s="17" t="str">
        <f>IFERROR(VLOOKUP(B12,#REF!,9,FALSE),"")</f>
        <v/>
      </c>
      <c r="J12" s="17">
        <v>609000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597000</v>
      </c>
      <c r="Q12" s="17">
        <v>12000</v>
      </c>
      <c r="R12" s="19">
        <v>2460000</v>
      </c>
      <c r="S12" s="20" t="s">
        <v>35</v>
      </c>
      <c r="T12" s="21" t="s">
        <v>35</v>
      </c>
      <c r="U12" s="19">
        <v>0</v>
      </c>
      <c r="V12" s="17">
        <v>0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38400</v>
      </c>
      <c r="AB12" s="17">
        <v>153440</v>
      </c>
      <c r="AC12" s="15" t="s">
        <v>37</v>
      </c>
    </row>
    <row r="13" spans="1:29">
      <c r="A13" s="10" t="str">
        <f t="shared" si="0"/>
        <v>ZeroZero</v>
      </c>
      <c r="B13" s="14" t="s">
        <v>171</v>
      </c>
      <c r="C13" s="15" t="s">
        <v>53</v>
      </c>
      <c r="D13" s="16">
        <f>IFERROR(VLOOKUP(B13,#REF!,3,FALSE),0)</f>
        <v>0</v>
      </c>
      <c r="E13" s="47" t="str">
        <f t="shared" si="1"/>
        <v>前八週無拉料</v>
      </c>
      <c r="F13" s="16" t="str">
        <f>IFERROR(VLOOKUP(B13,#REF!,6,FALSE),"")</f>
        <v/>
      </c>
      <c r="G13" s="17">
        <v>250000</v>
      </c>
      <c r="H13" s="17">
        <v>0</v>
      </c>
      <c r="I13" s="17" t="str">
        <f>IFERROR(VLOOKUP(B13,#REF!,9,FALSE),"")</f>
        <v/>
      </c>
      <c r="J13" s="17">
        <v>45000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45000</v>
      </c>
      <c r="Q13" s="17">
        <v>0</v>
      </c>
      <c r="R13" s="19">
        <v>295000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0" t="str">
        <f t="shared" si="0"/>
        <v>ZeroZero</v>
      </c>
      <c r="B14" s="14" t="s">
        <v>505</v>
      </c>
      <c r="C14" s="15" t="s">
        <v>50</v>
      </c>
      <c r="D14" s="16">
        <f>IFERROR(VLOOKUP(B14,#REF!,3,FALSE),0)</f>
        <v>0</v>
      </c>
      <c r="E14" s="47" t="str">
        <f t="shared" si="1"/>
        <v>前八週無拉料</v>
      </c>
      <c r="F14" s="16" t="str">
        <f>IFERROR(VLOOKUP(B14,#REF!,6,FALSE),"")</f>
        <v/>
      </c>
      <c r="G14" s="17">
        <v>198000</v>
      </c>
      <c r="H14" s="17">
        <v>198000</v>
      </c>
      <c r="I14" s="17" t="str">
        <f>IFERROR(VLOOKUP(B14,#REF!,9,FALSE),"")</f>
        <v/>
      </c>
      <c r="J14" s="17">
        <v>162000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162000</v>
      </c>
      <c r="Q14" s="17">
        <v>0</v>
      </c>
      <c r="R14" s="19">
        <v>360000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0" t="str">
        <f t="shared" si="0"/>
        <v>ZeroZero</v>
      </c>
      <c r="B15" s="25" t="s">
        <v>611</v>
      </c>
      <c r="C15" s="15" t="s">
        <v>341</v>
      </c>
      <c r="D15" s="27">
        <v>0</v>
      </c>
      <c r="E15" s="47" t="str">
        <f t="shared" si="1"/>
        <v>前八週無拉料</v>
      </c>
      <c r="F15" s="16" t="s">
        <v>35</v>
      </c>
      <c r="G15" s="28">
        <v>350000</v>
      </c>
      <c r="H15" s="17">
        <v>250000</v>
      </c>
      <c r="I15" s="17" t="s">
        <v>35</v>
      </c>
      <c r="J15" s="28">
        <v>45000</v>
      </c>
      <c r="K15" s="18" t="str">
        <f>IFERROR(VLOOKUP(B15,#REF!,10,FALSE),"")</f>
        <v/>
      </c>
      <c r="L15" s="18" t="str">
        <f>IFERROR(VLOOKUP(B15,#REF!,11,FALSE),"")</f>
        <v/>
      </c>
      <c r="M15" s="29"/>
      <c r="N15" s="18" t="str">
        <f>IFERROR(VLOOKUP(B15,#REF!,12,FALSE),"")</f>
        <v/>
      </c>
      <c r="O15" s="28">
        <v>0</v>
      </c>
      <c r="P15" s="28">
        <v>45000</v>
      </c>
      <c r="Q15" s="28">
        <v>0</v>
      </c>
      <c r="R15" s="30">
        <v>395000</v>
      </c>
      <c r="S15" s="20" t="s">
        <v>35</v>
      </c>
      <c r="T15" s="21" t="s">
        <v>35</v>
      </c>
      <c r="U15" s="30">
        <v>0</v>
      </c>
      <c r="V15" s="17" t="s">
        <v>35</v>
      </c>
      <c r="W15" s="22" t="s">
        <v>36</v>
      </c>
      <c r="X15" s="23" t="str">
        <f t="shared" si="2"/>
        <v>E</v>
      </c>
      <c r="Y15" s="28">
        <v>0</v>
      </c>
      <c r="Z15" s="28">
        <v>0</v>
      </c>
      <c r="AA15" s="28">
        <v>0</v>
      </c>
      <c r="AB15" s="28">
        <v>0</v>
      </c>
      <c r="AC15" s="15" t="s">
        <v>37</v>
      </c>
    </row>
    <row r="16" spans="1:29" hidden="1">
      <c r="A16" s="10" t="str">
        <f t="shared" si="0"/>
        <v>OverStock</v>
      </c>
      <c r="B16" s="14" t="s">
        <v>51</v>
      </c>
      <c r="C16" s="15" t="s">
        <v>34</v>
      </c>
      <c r="D16" s="16">
        <f>IFERROR(VLOOKUP(B16,#REF!,3,FALSE),0)</f>
        <v>0</v>
      </c>
      <c r="E16" s="47">
        <f t="shared" si="1"/>
        <v>16</v>
      </c>
      <c r="F16" s="16" t="str">
        <f>IFERROR(VLOOKUP(B16,#REF!,6,FALSE),"")</f>
        <v/>
      </c>
      <c r="G16" s="17">
        <v>12000</v>
      </c>
      <c r="H16" s="17">
        <v>12000</v>
      </c>
      <c r="I16" s="17" t="str">
        <f>IFERROR(VLOOKUP(B16,#REF!,9,FALSE),"")</f>
        <v/>
      </c>
      <c r="J16" s="17">
        <v>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8000</v>
      </c>
      <c r="Q16" s="17">
        <v>0</v>
      </c>
      <c r="R16" s="19">
        <v>20000</v>
      </c>
      <c r="S16" s="20">
        <v>40</v>
      </c>
      <c r="T16" s="21" t="s">
        <v>35</v>
      </c>
      <c r="U16" s="19">
        <v>500</v>
      </c>
      <c r="V16" s="17">
        <v>0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4000</v>
      </c>
      <c r="AC16" s="15" t="s">
        <v>37</v>
      </c>
    </row>
    <row r="17" spans="1:29" hidden="1">
      <c r="A17" s="10" t="str">
        <f t="shared" si="0"/>
        <v>OverStock</v>
      </c>
      <c r="B17" s="14" t="s">
        <v>52</v>
      </c>
      <c r="C17" s="15" t="s">
        <v>53</v>
      </c>
      <c r="D17" s="16">
        <f>IFERROR(VLOOKUP(B17,#REF!,3,FALSE),0)</f>
        <v>0</v>
      </c>
      <c r="E17" s="47">
        <f t="shared" si="1"/>
        <v>24</v>
      </c>
      <c r="F17" s="16" t="str">
        <f>IFERROR(VLOOKUP(B17,#REF!,6,FALSE),"")</f>
        <v/>
      </c>
      <c r="G17" s="17">
        <v>129000</v>
      </c>
      <c r="H17" s="17">
        <v>30000</v>
      </c>
      <c r="I17" s="17" t="str">
        <f>IFERROR(VLOOKUP(B17,#REF!,9,FALSE),"")</f>
        <v/>
      </c>
      <c r="J17" s="17">
        <v>63000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48000</v>
      </c>
      <c r="Q17" s="17">
        <v>15000</v>
      </c>
      <c r="R17" s="19">
        <v>192000</v>
      </c>
      <c r="S17" s="20">
        <v>73.099999999999994</v>
      </c>
      <c r="T17" s="21">
        <v>56.2</v>
      </c>
      <c r="U17" s="19">
        <v>2625</v>
      </c>
      <c r="V17" s="17">
        <v>3415</v>
      </c>
      <c r="W17" s="22">
        <v>1.3</v>
      </c>
      <c r="X17" s="23">
        <f t="shared" si="2"/>
        <v>100</v>
      </c>
      <c r="Y17" s="17">
        <v>21087</v>
      </c>
      <c r="Z17" s="17">
        <v>610</v>
      </c>
      <c r="AA17" s="17">
        <v>10440</v>
      </c>
      <c r="AB17" s="17">
        <v>1320</v>
      </c>
      <c r="AC17" s="15" t="s">
        <v>37</v>
      </c>
    </row>
    <row r="18" spans="1:29" hidden="1">
      <c r="A18" s="10" t="str">
        <f t="shared" si="0"/>
        <v>Normal</v>
      </c>
      <c r="B18" s="14" t="s">
        <v>54</v>
      </c>
      <c r="C18" s="15" t="s">
        <v>53</v>
      </c>
      <c r="D18" s="16">
        <f>IFERROR(VLOOKUP(B18,#REF!,3,FALSE),0)</f>
        <v>0</v>
      </c>
      <c r="E18" s="47">
        <f t="shared" si="1"/>
        <v>5</v>
      </c>
      <c r="F18" s="16" t="str">
        <f>IFERROR(VLOOKUP(B18,#REF!,6,FALSE),"")</f>
        <v/>
      </c>
      <c r="G18" s="17">
        <v>606000</v>
      </c>
      <c r="H18" s="17">
        <v>303000</v>
      </c>
      <c r="I18" s="17" t="str">
        <f>IFERROR(VLOOKUP(B18,#REF!,9,FALSE),"")</f>
        <v/>
      </c>
      <c r="J18" s="17">
        <v>270000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270000</v>
      </c>
      <c r="Q18" s="17">
        <v>0</v>
      </c>
      <c r="R18" s="19">
        <v>876000</v>
      </c>
      <c r="S18" s="20">
        <v>16.3</v>
      </c>
      <c r="T18" s="21">
        <v>238.9</v>
      </c>
      <c r="U18" s="19">
        <v>53625</v>
      </c>
      <c r="V18" s="17">
        <v>3667</v>
      </c>
      <c r="W18" s="22">
        <v>0.1</v>
      </c>
      <c r="X18" s="23">
        <f t="shared" si="2"/>
        <v>50</v>
      </c>
      <c r="Y18" s="17">
        <v>0</v>
      </c>
      <c r="Z18" s="17">
        <v>33000</v>
      </c>
      <c r="AA18" s="17">
        <v>0</v>
      </c>
      <c r="AB18" s="17">
        <v>0</v>
      </c>
      <c r="AC18" s="15" t="s">
        <v>37</v>
      </c>
    </row>
    <row r="19" spans="1:29" hidden="1">
      <c r="A19" s="10" t="str">
        <f t="shared" si="0"/>
        <v>FCST</v>
      </c>
      <c r="B19" s="14" t="s">
        <v>55</v>
      </c>
      <c r="C19" s="15" t="s">
        <v>53</v>
      </c>
      <c r="D19" s="16">
        <f>IFERROR(VLOOKUP(B19,#REF!,3,FALSE),0)</f>
        <v>0</v>
      </c>
      <c r="E19" s="47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35</v>
      </c>
      <c r="T19" s="21">
        <v>0</v>
      </c>
      <c r="U19" s="19">
        <v>0</v>
      </c>
      <c r="V19" s="17">
        <v>3667</v>
      </c>
      <c r="W19" s="22" t="s">
        <v>44</v>
      </c>
      <c r="X19" s="23" t="str">
        <f t="shared" si="2"/>
        <v>F</v>
      </c>
      <c r="Y19" s="17">
        <v>0</v>
      </c>
      <c r="Z19" s="17">
        <v>15000</v>
      </c>
      <c r="AA19" s="17">
        <v>21000</v>
      </c>
      <c r="AB19" s="17">
        <v>3000</v>
      </c>
      <c r="AC19" s="15" t="s">
        <v>37</v>
      </c>
    </row>
    <row r="20" spans="1:29" hidden="1">
      <c r="A20" s="10" t="str">
        <f t="shared" si="0"/>
        <v>OverStock</v>
      </c>
      <c r="B20" s="14" t="s">
        <v>56</v>
      </c>
      <c r="C20" s="15" t="s">
        <v>53</v>
      </c>
      <c r="D20" s="16">
        <f>IFERROR(VLOOKUP(B20,#REF!,3,FALSE),0)</f>
        <v>0</v>
      </c>
      <c r="E20" s="47">
        <f t="shared" si="1"/>
        <v>15.4</v>
      </c>
      <c r="F20" s="16" t="str">
        <f>IFERROR(VLOOKUP(B20,#REF!,6,FALSE),"")</f>
        <v/>
      </c>
      <c r="G20" s="17">
        <v>558000</v>
      </c>
      <c r="H20" s="17">
        <v>180000</v>
      </c>
      <c r="I20" s="17" t="str">
        <f>IFERROR(VLOOKUP(B20,#REF!,9,FALSE),"")</f>
        <v/>
      </c>
      <c r="J20" s="17">
        <v>498000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498000</v>
      </c>
      <c r="Q20" s="17">
        <v>0</v>
      </c>
      <c r="R20" s="19">
        <v>1056000</v>
      </c>
      <c r="S20" s="20">
        <v>32.700000000000003</v>
      </c>
      <c r="T20" s="21">
        <v>1583.2</v>
      </c>
      <c r="U20" s="19">
        <v>32250</v>
      </c>
      <c r="V20" s="17">
        <v>667</v>
      </c>
      <c r="W20" s="22">
        <v>0</v>
      </c>
      <c r="X20" s="23">
        <f t="shared" si="2"/>
        <v>50</v>
      </c>
      <c r="Y20" s="17">
        <v>0</v>
      </c>
      <c r="Z20" s="17">
        <v>3000</v>
      </c>
      <c r="AA20" s="17">
        <v>3000</v>
      </c>
      <c r="AB20" s="17">
        <v>0</v>
      </c>
      <c r="AC20" s="15" t="s">
        <v>37</v>
      </c>
    </row>
    <row r="21" spans="1:29" hidden="1">
      <c r="A21" s="10" t="str">
        <f t="shared" si="0"/>
        <v>OverStock</v>
      </c>
      <c r="B21" s="14" t="s">
        <v>57</v>
      </c>
      <c r="C21" s="15" t="s">
        <v>53</v>
      </c>
      <c r="D21" s="16">
        <f>IFERROR(VLOOKUP(B21,#REF!,3,FALSE),0)</f>
        <v>0</v>
      </c>
      <c r="E21" s="47">
        <f t="shared" si="1"/>
        <v>2</v>
      </c>
      <c r="F21" s="16" t="str">
        <f>IFERROR(VLOOKUP(B21,#REF!,6,FALSE),"")</f>
        <v/>
      </c>
      <c r="G21" s="17">
        <v>435000</v>
      </c>
      <c r="H21" s="17">
        <v>198000</v>
      </c>
      <c r="I21" s="17" t="str">
        <f>IFERROR(VLOOKUP(B21,#REF!,9,FALSE),"")</f>
        <v/>
      </c>
      <c r="J21" s="17">
        <v>36400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36400</v>
      </c>
      <c r="Q21" s="17">
        <v>0</v>
      </c>
      <c r="R21" s="19">
        <v>471400</v>
      </c>
      <c r="S21" s="20">
        <v>25.7</v>
      </c>
      <c r="T21" s="21" t="s">
        <v>35</v>
      </c>
      <c r="U21" s="19">
        <v>18375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0" t="str">
        <f t="shared" si="0"/>
        <v>OverStock</v>
      </c>
      <c r="B22" s="14" t="s">
        <v>58</v>
      </c>
      <c r="C22" s="15" t="s">
        <v>53</v>
      </c>
      <c r="D22" s="16">
        <f>IFERROR(VLOOKUP(B22,#REF!,3,FALSE),0)</f>
        <v>0</v>
      </c>
      <c r="E22" s="47">
        <f t="shared" si="1"/>
        <v>15</v>
      </c>
      <c r="F22" s="16" t="str">
        <f>IFERROR(VLOOKUP(B22,#REF!,6,FALSE),"")</f>
        <v/>
      </c>
      <c r="G22" s="17">
        <v>54000</v>
      </c>
      <c r="H22" s="17">
        <v>12000</v>
      </c>
      <c r="I22" s="17" t="str">
        <f>IFERROR(VLOOKUP(B22,#REF!,9,FALSE),"")</f>
        <v/>
      </c>
      <c r="J22" s="17">
        <v>45000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45000</v>
      </c>
      <c r="Q22" s="17">
        <v>0</v>
      </c>
      <c r="R22" s="19">
        <v>99000</v>
      </c>
      <c r="S22" s="20">
        <v>33</v>
      </c>
      <c r="T22" s="21">
        <v>5823.5</v>
      </c>
      <c r="U22" s="19">
        <v>3000</v>
      </c>
      <c r="V22" s="17">
        <v>17</v>
      </c>
      <c r="W22" s="22">
        <v>0</v>
      </c>
      <c r="X22" s="23">
        <f t="shared" si="2"/>
        <v>50</v>
      </c>
      <c r="Y22" s="17">
        <v>0</v>
      </c>
      <c r="Z22" s="17">
        <v>0</v>
      </c>
      <c r="AA22" s="17">
        <v>150</v>
      </c>
      <c r="AB22" s="17">
        <v>33000</v>
      </c>
      <c r="AC22" s="15" t="s">
        <v>37</v>
      </c>
    </row>
    <row r="23" spans="1:29" hidden="1">
      <c r="A23" s="10" t="str">
        <f t="shared" si="0"/>
        <v>ZeroZero</v>
      </c>
      <c r="B23" s="14" t="s">
        <v>420</v>
      </c>
      <c r="C23" s="15" t="s">
        <v>417</v>
      </c>
      <c r="D23" s="16">
        <f>IFERROR(VLOOKUP(B23,#REF!,3,FALSE),0)</f>
        <v>0</v>
      </c>
      <c r="E23" s="47" t="str">
        <f t="shared" si="1"/>
        <v>前八週無拉料</v>
      </c>
      <c r="F23" s="16" t="str">
        <f>IFERROR(VLOOKUP(B23,#REF!,6,FALSE),"")</f>
        <v/>
      </c>
      <c r="G23" s="17">
        <v>70000</v>
      </c>
      <c r="H23" s="17">
        <v>0</v>
      </c>
      <c r="I23" s="17" t="str">
        <f>IFERROR(VLOOKUP(B23,#REF!,9,FALSE),"")</f>
        <v/>
      </c>
      <c r="J23" s="17">
        <v>95000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95000</v>
      </c>
      <c r="Q23" s="17">
        <v>0</v>
      </c>
      <c r="R23" s="19">
        <v>165000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0" t="str">
        <f t="shared" si="0"/>
        <v>OverStock</v>
      </c>
      <c r="B24" s="14" t="s">
        <v>60</v>
      </c>
      <c r="C24" s="15" t="s">
        <v>53</v>
      </c>
      <c r="D24" s="16">
        <f>IFERROR(VLOOKUP(B24,#REF!,3,FALSE),0)</f>
        <v>0</v>
      </c>
      <c r="E24" s="47">
        <f t="shared" si="1"/>
        <v>13.8</v>
      </c>
      <c r="F24" s="16" t="str">
        <f>IFERROR(VLOOKUP(B24,#REF!,6,FALSE),"")</f>
        <v/>
      </c>
      <c r="G24" s="17">
        <v>132000</v>
      </c>
      <c r="H24" s="17">
        <v>6000</v>
      </c>
      <c r="I24" s="17" t="str">
        <f>IFERROR(VLOOKUP(B24,#REF!,9,FALSE),"")</f>
        <v/>
      </c>
      <c r="J24" s="17">
        <v>129000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129000</v>
      </c>
      <c r="Q24" s="17">
        <v>0</v>
      </c>
      <c r="R24" s="19">
        <v>261000</v>
      </c>
      <c r="S24" s="20">
        <v>27.8</v>
      </c>
      <c r="T24" s="21">
        <v>87</v>
      </c>
      <c r="U24" s="19">
        <v>9375</v>
      </c>
      <c r="V24" s="17">
        <v>2999</v>
      </c>
      <c r="W24" s="22">
        <v>0.3</v>
      </c>
      <c r="X24" s="23">
        <f t="shared" si="2"/>
        <v>50</v>
      </c>
      <c r="Y24" s="17">
        <v>0</v>
      </c>
      <c r="Z24" s="17">
        <v>6000</v>
      </c>
      <c r="AA24" s="17">
        <v>36000</v>
      </c>
      <c r="AB24" s="17">
        <v>27000</v>
      </c>
      <c r="AC24" s="15" t="s">
        <v>37</v>
      </c>
    </row>
    <row r="25" spans="1:29" hidden="1">
      <c r="A25" s="10" t="str">
        <f t="shared" si="0"/>
        <v>Normal</v>
      </c>
      <c r="B25" s="14" t="s">
        <v>61</v>
      </c>
      <c r="C25" s="15" t="s">
        <v>53</v>
      </c>
      <c r="D25" s="16">
        <f>IFERROR(VLOOKUP(B25,#REF!,3,FALSE),0)</f>
        <v>0</v>
      </c>
      <c r="E25" s="47">
        <f t="shared" si="1"/>
        <v>2.7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6000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6000</v>
      </c>
      <c r="R25" s="19">
        <v>6000</v>
      </c>
      <c r="S25" s="20">
        <v>2.7</v>
      </c>
      <c r="T25" s="21">
        <v>2.8</v>
      </c>
      <c r="U25" s="19">
        <v>2250</v>
      </c>
      <c r="V25" s="17">
        <v>2178</v>
      </c>
      <c r="W25" s="22">
        <v>1</v>
      </c>
      <c r="X25" s="23">
        <f t="shared" si="2"/>
        <v>100</v>
      </c>
      <c r="Y25" s="17">
        <v>0</v>
      </c>
      <c r="Z25" s="17">
        <v>7606</v>
      </c>
      <c r="AA25" s="17">
        <v>20800</v>
      </c>
      <c r="AB25" s="17">
        <v>6400</v>
      </c>
      <c r="AC25" s="15" t="s">
        <v>37</v>
      </c>
    </row>
    <row r="26" spans="1:29" hidden="1">
      <c r="A26" s="10" t="str">
        <f t="shared" si="0"/>
        <v>ZeroZero</v>
      </c>
      <c r="B26" s="25" t="s">
        <v>649</v>
      </c>
      <c r="C26" s="15" t="s">
        <v>341</v>
      </c>
      <c r="D26" s="27">
        <v>0</v>
      </c>
      <c r="E26" s="47" t="str">
        <f t="shared" si="1"/>
        <v>前八週無拉料</v>
      </c>
      <c r="F26" s="16" t="s">
        <v>35</v>
      </c>
      <c r="G26" s="28">
        <v>50000</v>
      </c>
      <c r="H26" s="17">
        <v>50000</v>
      </c>
      <c r="I26" s="17" t="s">
        <v>35</v>
      </c>
      <c r="J26" s="28">
        <v>37500</v>
      </c>
      <c r="K26" s="18" t="str">
        <f>IFERROR(VLOOKUP(B26,#REF!,10,FALSE),"")</f>
        <v/>
      </c>
      <c r="L26" s="18" t="str">
        <f>IFERROR(VLOOKUP(B26,#REF!,11,FALSE),"")</f>
        <v/>
      </c>
      <c r="M26" s="29"/>
      <c r="N26" s="18" t="str">
        <f>IFERROR(VLOOKUP(B26,#REF!,12,FALSE),"")</f>
        <v/>
      </c>
      <c r="O26" s="28">
        <v>0</v>
      </c>
      <c r="P26" s="28">
        <v>37500</v>
      </c>
      <c r="Q26" s="28">
        <v>0</v>
      </c>
      <c r="R26" s="30">
        <v>87500</v>
      </c>
      <c r="S26" s="20" t="s">
        <v>35</v>
      </c>
      <c r="T26" s="21" t="s">
        <v>35</v>
      </c>
      <c r="U26" s="30">
        <v>0</v>
      </c>
      <c r="V26" s="17" t="s">
        <v>35</v>
      </c>
      <c r="W26" s="22" t="s">
        <v>36</v>
      </c>
      <c r="X26" s="23" t="str">
        <f t="shared" si="2"/>
        <v>E</v>
      </c>
      <c r="Y26" s="28">
        <v>0</v>
      </c>
      <c r="Z26" s="28">
        <v>0</v>
      </c>
      <c r="AA26" s="28">
        <v>0</v>
      </c>
      <c r="AB26" s="28">
        <v>0</v>
      </c>
      <c r="AC26" s="15" t="s">
        <v>37</v>
      </c>
    </row>
    <row r="27" spans="1:29" hidden="1">
      <c r="A27" s="10" t="str">
        <f t="shared" si="0"/>
        <v>Normal</v>
      </c>
      <c r="B27" s="14" t="s">
        <v>63</v>
      </c>
      <c r="C27" s="15" t="s">
        <v>53</v>
      </c>
      <c r="D27" s="16">
        <f>IFERROR(VLOOKUP(B27,#REF!,3,FALSE),0)</f>
        <v>0</v>
      </c>
      <c r="E27" s="47">
        <f t="shared" si="1"/>
        <v>8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6000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6000</v>
      </c>
      <c r="R27" s="19">
        <v>6000</v>
      </c>
      <c r="S27" s="20">
        <v>8</v>
      </c>
      <c r="T27" s="21">
        <v>9.6999999999999993</v>
      </c>
      <c r="U27" s="19">
        <v>750</v>
      </c>
      <c r="V27" s="17">
        <v>621</v>
      </c>
      <c r="W27" s="22">
        <v>0.8</v>
      </c>
      <c r="X27" s="23">
        <f t="shared" si="2"/>
        <v>100</v>
      </c>
      <c r="Y27" s="17">
        <v>760</v>
      </c>
      <c r="Z27" s="17">
        <v>3120</v>
      </c>
      <c r="AA27" s="17">
        <v>3090</v>
      </c>
      <c r="AB27" s="17">
        <v>2860</v>
      </c>
      <c r="AC27" s="15" t="s">
        <v>37</v>
      </c>
    </row>
    <row r="28" spans="1:29" hidden="1">
      <c r="A28" s="10" t="str">
        <f t="shared" si="0"/>
        <v>OverStock</v>
      </c>
      <c r="B28" s="14" t="s">
        <v>64</v>
      </c>
      <c r="C28" s="15" t="s">
        <v>53</v>
      </c>
      <c r="D28" s="16">
        <f>IFERROR(VLOOKUP(B28,#REF!,3,FALSE),0)</f>
        <v>0</v>
      </c>
      <c r="E28" s="47">
        <f t="shared" si="1"/>
        <v>16</v>
      </c>
      <c r="F28" s="16" t="str">
        <f>IFERROR(VLOOKUP(B28,#REF!,6,FALSE),"")</f>
        <v/>
      </c>
      <c r="G28" s="17">
        <v>522000</v>
      </c>
      <c r="H28" s="17">
        <v>249000</v>
      </c>
      <c r="I28" s="17" t="str">
        <f>IFERROR(VLOOKUP(B28,#REF!,9,FALSE),"")</f>
        <v/>
      </c>
      <c r="J28" s="17">
        <v>336000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336000</v>
      </c>
      <c r="Q28" s="17">
        <v>0</v>
      </c>
      <c r="R28" s="19">
        <v>858000</v>
      </c>
      <c r="S28" s="20">
        <v>40.9</v>
      </c>
      <c r="T28" s="21">
        <v>99</v>
      </c>
      <c r="U28" s="19">
        <v>21000</v>
      </c>
      <c r="V28" s="17">
        <v>8666</v>
      </c>
      <c r="W28" s="22">
        <v>0.4</v>
      </c>
      <c r="X28" s="23">
        <f t="shared" si="2"/>
        <v>50</v>
      </c>
      <c r="Y28" s="17">
        <v>0</v>
      </c>
      <c r="Z28" s="17">
        <v>30000</v>
      </c>
      <c r="AA28" s="17">
        <v>96000</v>
      </c>
      <c r="AB28" s="17">
        <v>96000</v>
      </c>
      <c r="AC28" s="15" t="s">
        <v>37</v>
      </c>
    </row>
    <row r="29" spans="1:29" hidden="1">
      <c r="A29" s="10" t="str">
        <f t="shared" si="0"/>
        <v>OverStock</v>
      </c>
      <c r="B29" s="14" t="s">
        <v>65</v>
      </c>
      <c r="C29" s="15" t="s">
        <v>53</v>
      </c>
      <c r="D29" s="16">
        <f>IFERROR(VLOOKUP(B29,#REF!,3,FALSE),0)</f>
        <v>0</v>
      </c>
      <c r="E29" s="47">
        <f t="shared" si="1"/>
        <v>2864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1074000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1068000</v>
      </c>
      <c r="Q29" s="17">
        <v>6000</v>
      </c>
      <c r="R29" s="19">
        <v>1074000</v>
      </c>
      <c r="S29" s="20">
        <v>2864</v>
      </c>
      <c r="T29" s="21" t="s">
        <v>35</v>
      </c>
      <c r="U29" s="19">
        <v>375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10" t="str">
        <f t="shared" si="0"/>
        <v>OverStock</v>
      </c>
      <c r="B30" s="14" t="s">
        <v>66</v>
      </c>
      <c r="C30" s="15" t="s">
        <v>53</v>
      </c>
      <c r="D30" s="16">
        <f>IFERROR(VLOOKUP(B30,#REF!,3,FALSE),0)</f>
        <v>0</v>
      </c>
      <c r="E30" s="47">
        <f t="shared" si="1"/>
        <v>18</v>
      </c>
      <c r="F30" s="16" t="str">
        <f>IFERROR(VLOOKUP(B30,#REF!,6,FALSE),"")</f>
        <v/>
      </c>
      <c r="G30" s="17">
        <v>4131000</v>
      </c>
      <c r="H30" s="17">
        <v>0</v>
      </c>
      <c r="I30" s="17" t="str">
        <f>IFERROR(VLOOKUP(B30,#REF!,9,FALSE),"")</f>
        <v/>
      </c>
      <c r="J30" s="17">
        <v>2145000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822000</v>
      </c>
      <c r="Q30" s="17">
        <v>1323000</v>
      </c>
      <c r="R30" s="19">
        <v>6276000</v>
      </c>
      <c r="S30" s="20">
        <v>52.6</v>
      </c>
      <c r="T30" s="21">
        <v>31.1</v>
      </c>
      <c r="U30" s="19">
        <v>119250</v>
      </c>
      <c r="V30" s="17">
        <v>201622</v>
      </c>
      <c r="W30" s="22">
        <v>1.7</v>
      </c>
      <c r="X30" s="23">
        <f t="shared" si="2"/>
        <v>100</v>
      </c>
      <c r="Y30" s="17">
        <v>184592</v>
      </c>
      <c r="Z30" s="17">
        <v>1045850</v>
      </c>
      <c r="AA30" s="17">
        <v>1002560</v>
      </c>
      <c r="AB30" s="17">
        <v>620860</v>
      </c>
      <c r="AC30" s="15" t="s">
        <v>37</v>
      </c>
    </row>
    <row r="31" spans="1:29" hidden="1">
      <c r="A31" s="10" t="str">
        <f t="shared" si="0"/>
        <v>OverStock</v>
      </c>
      <c r="B31" s="14" t="s">
        <v>67</v>
      </c>
      <c r="C31" s="15" t="s">
        <v>53</v>
      </c>
      <c r="D31" s="16">
        <f>IFERROR(VLOOKUP(B31,#REF!,3,FALSE),0)</f>
        <v>0</v>
      </c>
      <c r="E31" s="47">
        <f t="shared" si="1"/>
        <v>21.2</v>
      </c>
      <c r="F31" s="16" t="str">
        <f>IFERROR(VLOOKUP(B31,#REF!,6,FALSE),"")</f>
        <v/>
      </c>
      <c r="G31" s="17">
        <v>717000</v>
      </c>
      <c r="H31" s="17">
        <v>177000</v>
      </c>
      <c r="I31" s="17" t="str">
        <f>IFERROR(VLOOKUP(B31,#REF!,9,FALSE),"")</f>
        <v/>
      </c>
      <c r="J31" s="17">
        <v>390000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390000</v>
      </c>
      <c r="Q31" s="17">
        <v>0</v>
      </c>
      <c r="R31" s="19">
        <v>1107000</v>
      </c>
      <c r="S31" s="20">
        <v>60.2</v>
      </c>
      <c r="T31" s="21" t="s">
        <v>35</v>
      </c>
      <c r="U31" s="19">
        <v>18375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0" t="str">
        <f t="shared" si="0"/>
        <v>Normal</v>
      </c>
      <c r="B32" s="14" t="s">
        <v>68</v>
      </c>
      <c r="C32" s="15" t="s">
        <v>53</v>
      </c>
      <c r="D32" s="16">
        <f>IFERROR(VLOOKUP(B32,#REF!,3,FALSE),0)</f>
        <v>0</v>
      </c>
      <c r="E32" s="47">
        <f t="shared" si="1"/>
        <v>0.5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3000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3000</v>
      </c>
      <c r="R32" s="19">
        <v>3000</v>
      </c>
      <c r="S32" s="20">
        <v>0.5</v>
      </c>
      <c r="T32" s="21">
        <v>0.1</v>
      </c>
      <c r="U32" s="19">
        <v>6375</v>
      </c>
      <c r="V32" s="17">
        <v>20571</v>
      </c>
      <c r="W32" s="22">
        <v>3.2</v>
      </c>
      <c r="X32" s="23">
        <f t="shared" si="2"/>
        <v>150</v>
      </c>
      <c r="Y32" s="17">
        <v>5483</v>
      </c>
      <c r="Z32" s="17">
        <v>57379</v>
      </c>
      <c r="AA32" s="17">
        <v>152276</v>
      </c>
      <c r="AB32" s="17">
        <v>31543</v>
      </c>
      <c r="AC32" s="15" t="s">
        <v>37</v>
      </c>
    </row>
    <row r="33" spans="1:29" hidden="1">
      <c r="A33" s="10" t="str">
        <f t="shared" si="0"/>
        <v>Normal</v>
      </c>
      <c r="B33" s="14" t="s">
        <v>69</v>
      </c>
      <c r="C33" s="15" t="s">
        <v>53</v>
      </c>
      <c r="D33" s="16">
        <f>IFERROR(VLOOKUP(B33,#REF!,3,FALSE),0)</f>
        <v>0</v>
      </c>
      <c r="E33" s="47">
        <f t="shared" si="1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>
        <v>0</v>
      </c>
      <c r="T33" s="21" t="s">
        <v>35</v>
      </c>
      <c r="U33" s="19">
        <v>375</v>
      </c>
      <c r="V33" s="17">
        <v>0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12000</v>
      </c>
      <c r="AC33" s="15" t="s">
        <v>37</v>
      </c>
    </row>
    <row r="34" spans="1:29" hidden="1">
      <c r="A34" s="10" t="str">
        <f t="shared" si="0"/>
        <v>OverStock</v>
      </c>
      <c r="B34" s="14" t="s">
        <v>70</v>
      </c>
      <c r="C34" s="15" t="s">
        <v>53</v>
      </c>
      <c r="D34" s="16">
        <f>IFERROR(VLOOKUP(B34,#REF!,3,FALSE),0)</f>
        <v>0</v>
      </c>
      <c r="E34" s="47">
        <f t="shared" si="1"/>
        <v>220.4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744000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744000</v>
      </c>
      <c r="Q34" s="17">
        <v>0</v>
      </c>
      <c r="R34" s="19">
        <v>744000</v>
      </c>
      <c r="S34" s="20">
        <v>220.4</v>
      </c>
      <c r="T34" s="21" t="s">
        <v>35</v>
      </c>
      <c r="U34" s="19">
        <v>3375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 hidden="1">
      <c r="A35" s="10" t="str">
        <f t="shared" si="0"/>
        <v>OverStock</v>
      </c>
      <c r="B35" s="14" t="s">
        <v>71</v>
      </c>
      <c r="C35" s="15" t="s">
        <v>53</v>
      </c>
      <c r="D35" s="16">
        <f>IFERROR(VLOOKUP(B35,#REF!,3,FALSE),0)</f>
        <v>0</v>
      </c>
      <c r="E35" s="47">
        <f t="shared" si="1"/>
        <v>16</v>
      </c>
      <c r="F35" s="16" t="str">
        <f>IFERROR(VLOOKUP(B35,#REF!,6,FALSE),"")</f>
        <v/>
      </c>
      <c r="G35" s="17">
        <v>8676000</v>
      </c>
      <c r="H35" s="17">
        <v>1596000</v>
      </c>
      <c r="I35" s="17" t="str">
        <f>IFERROR(VLOOKUP(B35,#REF!,9,FALSE),"")</f>
        <v/>
      </c>
      <c r="J35" s="17">
        <v>1784450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1784450</v>
      </c>
      <c r="Q35" s="17">
        <v>0</v>
      </c>
      <c r="R35" s="19">
        <v>10460450</v>
      </c>
      <c r="S35" s="20">
        <v>93.6</v>
      </c>
      <c r="T35" s="21">
        <v>360.7</v>
      </c>
      <c r="U35" s="19">
        <v>111750</v>
      </c>
      <c r="V35" s="17">
        <v>29000</v>
      </c>
      <c r="W35" s="22">
        <v>0.3</v>
      </c>
      <c r="X35" s="23">
        <f t="shared" si="2"/>
        <v>50</v>
      </c>
      <c r="Y35" s="17">
        <v>9000</v>
      </c>
      <c r="Z35" s="17">
        <v>69000</v>
      </c>
      <c r="AA35" s="17">
        <v>249000</v>
      </c>
      <c r="AB35" s="17">
        <v>90000</v>
      </c>
      <c r="AC35" s="15" t="s">
        <v>37</v>
      </c>
    </row>
    <row r="36" spans="1:29" hidden="1">
      <c r="A36" s="10" t="str">
        <f t="shared" si="0"/>
        <v>Normal</v>
      </c>
      <c r="B36" s="14" t="s">
        <v>72</v>
      </c>
      <c r="C36" s="15" t="s">
        <v>53</v>
      </c>
      <c r="D36" s="16">
        <f>IFERROR(VLOOKUP(B36,#REF!,3,FALSE),0)</f>
        <v>0</v>
      </c>
      <c r="E36" s="47">
        <f t="shared" si="1"/>
        <v>1.1000000000000001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15000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15000</v>
      </c>
      <c r="Q36" s="17">
        <v>0</v>
      </c>
      <c r="R36" s="19">
        <v>15000</v>
      </c>
      <c r="S36" s="20">
        <v>1.1000000000000001</v>
      </c>
      <c r="T36" s="21" t="s">
        <v>35</v>
      </c>
      <c r="U36" s="19">
        <v>14250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0" t="str">
        <f t="shared" si="0"/>
        <v>OverStock</v>
      </c>
      <c r="B37" s="14" t="s">
        <v>73</v>
      </c>
      <c r="C37" s="15" t="s">
        <v>53</v>
      </c>
      <c r="D37" s="16">
        <f>IFERROR(VLOOKUP(B37,#REF!,3,FALSE),0)</f>
        <v>0</v>
      </c>
      <c r="E37" s="47">
        <f t="shared" si="1"/>
        <v>7.7</v>
      </c>
      <c r="F37" s="16" t="str">
        <f>IFERROR(VLOOKUP(B37,#REF!,6,FALSE),"")</f>
        <v/>
      </c>
      <c r="G37" s="17">
        <v>3780000</v>
      </c>
      <c r="H37" s="17">
        <v>576000</v>
      </c>
      <c r="I37" s="17" t="str">
        <f>IFERROR(VLOOKUP(B37,#REF!,9,FALSE),"")</f>
        <v/>
      </c>
      <c r="J37" s="17">
        <v>1137000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354000</v>
      </c>
      <c r="Q37" s="17">
        <v>783000</v>
      </c>
      <c r="R37" s="19">
        <v>4917000</v>
      </c>
      <c r="S37" s="20">
        <v>33.299999999999997</v>
      </c>
      <c r="T37" s="21">
        <v>38.799999999999997</v>
      </c>
      <c r="U37" s="19">
        <v>147750</v>
      </c>
      <c r="V37" s="17">
        <v>126684</v>
      </c>
      <c r="W37" s="22">
        <v>0.9</v>
      </c>
      <c r="X37" s="23">
        <f t="shared" si="2"/>
        <v>100</v>
      </c>
      <c r="Y37" s="17">
        <v>146863</v>
      </c>
      <c r="Z37" s="17">
        <v>673500</v>
      </c>
      <c r="AA37" s="17">
        <v>551500</v>
      </c>
      <c r="AB37" s="17">
        <v>466332</v>
      </c>
      <c r="AC37" s="15" t="s">
        <v>37</v>
      </c>
    </row>
    <row r="38" spans="1:29">
      <c r="A38" s="10" t="str">
        <f t="shared" si="0"/>
        <v>ZeroZero</v>
      </c>
      <c r="B38" s="14" t="s">
        <v>183</v>
      </c>
      <c r="C38" s="15" t="s">
        <v>53</v>
      </c>
      <c r="D38" s="16">
        <f>IFERROR(VLOOKUP(B38,#REF!,3,FALSE),0)</f>
        <v>0</v>
      </c>
      <c r="E38" s="47" t="str">
        <f t="shared" si="1"/>
        <v>前八週無拉料</v>
      </c>
      <c r="F38" s="16" t="str">
        <f>IFERROR(VLOOKUP(B38,#REF!,6,FALSE),"")</f>
        <v/>
      </c>
      <c r="G38" s="17">
        <v>1420000</v>
      </c>
      <c r="H38" s="17">
        <v>1120000</v>
      </c>
      <c r="I38" s="17" t="str">
        <f>IFERROR(VLOOKUP(B38,#REF!,9,FALSE),"")</f>
        <v/>
      </c>
      <c r="J38" s="17">
        <v>150000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150000</v>
      </c>
      <c r="Q38" s="17">
        <v>0</v>
      </c>
      <c r="R38" s="19">
        <v>1570000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 hidden="1">
      <c r="A39" s="10" t="str">
        <f t="shared" si="0"/>
        <v>OverStock</v>
      </c>
      <c r="B39" s="14" t="s">
        <v>75</v>
      </c>
      <c r="C39" s="15" t="s">
        <v>53</v>
      </c>
      <c r="D39" s="16">
        <f>IFERROR(VLOOKUP(B39,#REF!,3,FALSE),0)</f>
        <v>0</v>
      </c>
      <c r="E39" s="47">
        <f t="shared" si="1"/>
        <v>82.3</v>
      </c>
      <c r="F39" s="16" t="str">
        <f>IFERROR(VLOOKUP(B39,#REF!,6,FALSE),"")</f>
        <v/>
      </c>
      <c r="G39" s="17">
        <v>576000</v>
      </c>
      <c r="H39" s="17">
        <v>168000</v>
      </c>
      <c r="I39" s="17" t="str">
        <f>IFERROR(VLOOKUP(B39,#REF!,9,FALSE),"")</f>
        <v/>
      </c>
      <c r="J39" s="17">
        <v>216000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201000</v>
      </c>
      <c r="Q39" s="17">
        <v>15000</v>
      </c>
      <c r="R39" s="19">
        <v>792000</v>
      </c>
      <c r="S39" s="20">
        <v>301.7</v>
      </c>
      <c r="T39" s="21">
        <v>82.2</v>
      </c>
      <c r="U39" s="19">
        <v>2625</v>
      </c>
      <c r="V39" s="17">
        <v>9631</v>
      </c>
      <c r="W39" s="22">
        <v>3.7</v>
      </c>
      <c r="X39" s="23">
        <f t="shared" si="2"/>
        <v>150</v>
      </c>
      <c r="Y39" s="17">
        <v>16995</v>
      </c>
      <c r="Z39" s="17">
        <v>47485</v>
      </c>
      <c r="AA39" s="17">
        <v>37200</v>
      </c>
      <c r="AB39" s="17">
        <v>6000</v>
      </c>
      <c r="AC39" s="15" t="s">
        <v>37</v>
      </c>
    </row>
    <row r="40" spans="1:29" hidden="1">
      <c r="A40" s="10" t="str">
        <f t="shared" si="0"/>
        <v>FCST</v>
      </c>
      <c r="B40" s="14" t="s">
        <v>76</v>
      </c>
      <c r="C40" s="15" t="s">
        <v>53</v>
      </c>
      <c r="D40" s="16">
        <f>IFERROR(VLOOKUP(B40,#REF!,3,FALSE),0)</f>
        <v>0</v>
      </c>
      <c r="E40" s="47" t="str">
        <f t="shared" si="1"/>
        <v>前八週無拉料</v>
      </c>
      <c r="F40" s="16" t="str">
        <f>IFERROR(VLOOKUP(B40,#REF!,6,FALSE),"")</f>
        <v/>
      </c>
      <c r="G40" s="17">
        <v>120000</v>
      </c>
      <c r="H40" s="17">
        <v>120000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120000</v>
      </c>
      <c r="S40" s="20" t="s">
        <v>35</v>
      </c>
      <c r="T40" s="21">
        <v>135</v>
      </c>
      <c r="U40" s="19">
        <v>0</v>
      </c>
      <c r="V40" s="17">
        <v>889</v>
      </c>
      <c r="W40" s="22" t="s">
        <v>44</v>
      </c>
      <c r="X40" s="23" t="str">
        <f t="shared" si="2"/>
        <v>F</v>
      </c>
      <c r="Y40" s="17">
        <v>7160</v>
      </c>
      <c r="Z40" s="17">
        <v>7000</v>
      </c>
      <c r="AA40" s="17">
        <v>0</v>
      </c>
      <c r="AB40" s="17">
        <v>0</v>
      </c>
      <c r="AC40" s="15" t="s">
        <v>37</v>
      </c>
    </row>
    <row r="41" spans="1:29" hidden="1">
      <c r="A41" s="10" t="str">
        <f t="shared" si="0"/>
        <v>OverStock</v>
      </c>
      <c r="B41" s="14" t="s">
        <v>77</v>
      </c>
      <c r="C41" s="15" t="s">
        <v>53</v>
      </c>
      <c r="D41" s="16">
        <f>IFERROR(VLOOKUP(B41,#REF!,3,FALSE),0)</f>
        <v>0</v>
      </c>
      <c r="E41" s="47">
        <f t="shared" si="1"/>
        <v>0.4</v>
      </c>
      <c r="F41" s="16" t="str">
        <f>IFERROR(VLOOKUP(B41,#REF!,6,FALSE),"")</f>
        <v/>
      </c>
      <c r="G41" s="17">
        <v>2010000</v>
      </c>
      <c r="H41" s="17">
        <v>645000</v>
      </c>
      <c r="I41" s="17" t="str">
        <f>IFERROR(VLOOKUP(B41,#REF!,9,FALSE),"")</f>
        <v/>
      </c>
      <c r="J41" s="17">
        <v>30000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30000</v>
      </c>
      <c r="Q41" s="17">
        <v>0</v>
      </c>
      <c r="R41" s="19">
        <v>2040000</v>
      </c>
      <c r="S41" s="20">
        <v>27.1</v>
      </c>
      <c r="T41" s="21">
        <v>86.2</v>
      </c>
      <c r="U41" s="19">
        <v>75375</v>
      </c>
      <c r="V41" s="17">
        <v>23667</v>
      </c>
      <c r="W41" s="22">
        <v>0.3</v>
      </c>
      <c r="X41" s="23">
        <f t="shared" si="2"/>
        <v>50</v>
      </c>
      <c r="Y41" s="17">
        <v>90000</v>
      </c>
      <c r="Z41" s="17">
        <v>111000</v>
      </c>
      <c r="AA41" s="17">
        <v>18000</v>
      </c>
      <c r="AB41" s="17">
        <v>63000</v>
      </c>
      <c r="AC41" s="15" t="s">
        <v>37</v>
      </c>
    </row>
    <row r="42" spans="1:29" hidden="1">
      <c r="A42" s="10" t="str">
        <f t="shared" si="0"/>
        <v>Normal</v>
      </c>
      <c r="B42" s="14" t="s">
        <v>78</v>
      </c>
      <c r="C42" s="15" t="s">
        <v>53</v>
      </c>
      <c r="D42" s="16">
        <f>IFERROR(VLOOKUP(B42,#REF!,3,FALSE),0)</f>
        <v>0</v>
      </c>
      <c r="E42" s="47">
        <f t="shared" si="1"/>
        <v>2.8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90000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90000</v>
      </c>
      <c r="Q42" s="17">
        <v>0</v>
      </c>
      <c r="R42" s="19">
        <v>90000</v>
      </c>
      <c r="S42" s="20">
        <v>2.8</v>
      </c>
      <c r="T42" s="21" t="s">
        <v>35</v>
      </c>
      <c r="U42" s="19">
        <v>31875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 hidden="1">
      <c r="A43" s="10" t="str">
        <f t="shared" si="0"/>
        <v>Normal</v>
      </c>
      <c r="B43" s="14" t="s">
        <v>79</v>
      </c>
      <c r="C43" s="15" t="s">
        <v>53</v>
      </c>
      <c r="D43" s="16">
        <f>IFERROR(VLOOKUP(B43,#REF!,3,FALSE),0)</f>
        <v>0</v>
      </c>
      <c r="E43" s="47">
        <f t="shared" si="1"/>
        <v>0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>
        <v>0</v>
      </c>
      <c r="T43" s="21" t="s">
        <v>35</v>
      </c>
      <c r="U43" s="19">
        <v>3000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0" t="str">
        <f t="shared" si="0"/>
        <v>OverStock</v>
      </c>
      <c r="B44" s="14" t="s">
        <v>80</v>
      </c>
      <c r="C44" s="15" t="s">
        <v>53</v>
      </c>
      <c r="D44" s="16">
        <f>IFERROR(VLOOKUP(B44,#REF!,3,FALSE),0)</f>
        <v>0</v>
      </c>
      <c r="E44" s="47">
        <f t="shared" si="1"/>
        <v>2.4</v>
      </c>
      <c r="F44" s="16" t="str">
        <f>IFERROR(VLOOKUP(B44,#REF!,6,FALSE),"")</f>
        <v/>
      </c>
      <c r="G44" s="17">
        <v>1230000</v>
      </c>
      <c r="H44" s="17">
        <v>963000</v>
      </c>
      <c r="I44" s="17" t="str">
        <f>IFERROR(VLOOKUP(B44,#REF!,9,FALSE),"")</f>
        <v/>
      </c>
      <c r="J44" s="17">
        <v>46000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46000</v>
      </c>
      <c r="Q44" s="17">
        <v>0</v>
      </c>
      <c r="R44" s="19">
        <v>1276000</v>
      </c>
      <c r="S44" s="20">
        <v>65.400000000000006</v>
      </c>
      <c r="T44" s="21" t="s">
        <v>35</v>
      </c>
      <c r="U44" s="19">
        <v>19500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0" t="str">
        <f t="shared" si="0"/>
        <v>Normal</v>
      </c>
      <c r="B45" s="14" t="s">
        <v>81</v>
      </c>
      <c r="C45" s="15" t="s">
        <v>53</v>
      </c>
      <c r="D45" s="16">
        <f>IFERROR(VLOOKUP(B45,#REF!,3,FALSE),0)</f>
        <v>0</v>
      </c>
      <c r="E45" s="47">
        <f t="shared" si="1"/>
        <v>2.2999999999999998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6000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6000</v>
      </c>
      <c r="Q45" s="17">
        <v>0</v>
      </c>
      <c r="R45" s="19">
        <v>6000</v>
      </c>
      <c r="S45" s="20">
        <v>2.2999999999999998</v>
      </c>
      <c r="T45" s="21">
        <v>4.0999999999999996</v>
      </c>
      <c r="U45" s="19">
        <v>2625</v>
      </c>
      <c r="V45" s="17">
        <v>1456</v>
      </c>
      <c r="W45" s="22">
        <v>0.6</v>
      </c>
      <c r="X45" s="23">
        <f t="shared" si="2"/>
        <v>100</v>
      </c>
      <c r="Y45" s="17">
        <v>5500</v>
      </c>
      <c r="Z45" s="17">
        <v>2900</v>
      </c>
      <c r="AA45" s="17">
        <v>12900</v>
      </c>
      <c r="AB45" s="17">
        <v>29416</v>
      </c>
      <c r="AC45" s="15" t="s">
        <v>37</v>
      </c>
    </row>
    <row r="46" spans="1:29" hidden="1">
      <c r="A46" s="10" t="str">
        <f t="shared" si="0"/>
        <v>ZeroZero</v>
      </c>
      <c r="B46" s="25" t="s">
        <v>578</v>
      </c>
      <c r="C46" s="15" t="s">
        <v>341</v>
      </c>
      <c r="D46" s="27">
        <v>0</v>
      </c>
      <c r="E46" s="47" t="str">
        <f t="shared" si="1"/>
        <v>前八週無拉料</v>
      </c>
      <c r="F46" s="16" t="s">
        <v>35</v>
      </c>
      <c r="G46" s="28">
        <v>300000</v>
      </c>
      <c r="H46" s="17">
        <v>300000</v>
      </c>
      <c r="I46" s="17" t="s">
        <v>35</v>
      </c>
      <c r="J46" s="28">
        <v>85000</v>
      </c>
      <c r="K46" s="18" t="str">
        <f>IFERROR(VLOOKUP(B46,#REF!,10,FALSE),"")</f>
        <v/>
      </c>
      <c r="L46" s="18" t="str">
        <f>IFERROR(VLOOKUP(B46,#REF!,11,FALSE),"")</f>
        <v/>
      </c>
      <c r="M46" s="29"/>
      <c r="N46" s="18" t="str">
        <f>IFERROR(VLOOKUP(B46,#REF!,12,FALSE),"")</f>
        <v/>
      </c>
      <c r="O46" s="28">
        <v>0</v>
      </c>
      <c r="P46" s="28">
        <v>85000</v>
      </c>
      <c r="Q46" s="28">
        <v>0</v>
      </c>
      <c r="R46" s="30">
        <v>385000</v>
      </c>
      <c r="S46" s="20" t="s">
        <v>35</v>
      </c>
      <c r="T46" s="21" t="s">
        <v>35</v>
      </c>
      <c r="U46" s="30">
        <v>0</v>
      </c>
      <c r="V46" s="17" t="s">
        <v>35</v>
      </c>
      <c r="W46" s="22" t="s">
        <v>36</v>
      </c>
      <c r="X46" s="23" t="str">
        <f t="shared" si="2"/>
        <v>E</v>
      </c>
      <c r="Y46" s="28">
        <v>0</v>
      </c>
      <c r="Z46" s="28">
        <v>0</v>
      </c>
      <c r="AA46" s="28">
        <v>0</v>
      </c>
      <c r="AB46" s="28">
        <v>0</v>
      </c>
      <c r="AC46" s="15" t="s">
        <v>37</v>
      </c>
    </row>
    <row r="47" spans="1:29">
      <c r="A47" s="10" t="str">
        <f t="shared" si="0"/>
        <v>ZeroZero</v>
      </c>
      <c r="B47" s="14" t="s">
        <v>694</v>
      </c>
      <c r="C47" s="15" t="s">
        <v>53</v>
      </c>
      <c r="D47" s="16">
        <f>IFERROR(VLOOKUP(B47,#REF!,3,FALSE),0)</f>
        <v>0</v>
      </c>
      <c r="E47" s="47" t="str">
        <f t="shared" si="1"/>
        <v>前八週無拉料</v>
      </c>
      <c r="F47" s="16" t="str">
        <f>IFERROR(VLOOKUP(B47,#REF!,6,FALSE),"")</f>
        <v/>
      </c>
      <c r="G47" s="17">
        <v>189000</v>
      </c>
      <c r="H47" s="17">
        <v>36000</v>
      </c>
      <c r="I47" s="17" t="str">
        <f>IFERROR(VLOOKUP(B47,#REF!,9,FALSE),"")</f>
        <v/>
      </c>
      <c r="J47" s="17">
        <v>15000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15000</v>
      </c>
      <c r="Q47" s="17">
        <v>0</v>
      </c>
      <c r="R47" s="19">
        <v>204000</v>
      </c>
      <c r="S47" s="20" t="s">
        <v>35</v>
      </c>
      <c r="T47" s="21" t="s">
        <v>35</v>
      </c>
      <c r="U47" s="19">
        <v>0</v>
      </c>
      <c r="V47" s="17">
        <v>0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9600</v>
      </c>
      <c r="AB47" s="17">
        <v>38360</v>
      </c>
      <c r="AC47" s="15" t="s">
        <v>37</v>
      </c>
    </row>
    <row r="48" spans="1:29" hidden="1">
      <c r="A48" s="10" t="str">
        <f t="shared" si="0"/>
        <v>Normal</v>
      </c>
      <c r="B48" s="14" t="s">
        <v>84</v>
      </c>
      <c r="C48" s="15" t="s">
        <v>53</v>
      </c>
      <c r="D48" s="16">
        <f>IFERROR(VLOOKUP(B48,#REF!,3,FALSE),0)</f>
        <v>0</v>
      </c>
      <c r="E48" s="47">
        <f t="shared" si="1"/>
        <v>0.9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3000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3000</v>
      </c>
      <c r="R48" s="19">
        <v>3000</v>
      </c>
      <c r="S48" s="20">
        <v>0.9</v>
      </c>
      <c r="T48" s="21">
        <v>5.8</v>
      </c>
      <c r="U48" s="19">
        <v>3375</v>
      </c>
      <c r="V48" s="17">
        <v>517</v>
      </c>
      <c r="W48" s="22">
        <v>0.2</v>
      </c>
      <c r="X48" s="23">
        <f t="shared" si="2"/>
        <v>50</v>
      </c>
      <c r="Y48" s="17">
        <v>930</v>
      </c>
      <c r="Z48" s="17">
        <v>3720</v>
      </c>
      <c r="AA48" s="17">
        <v>0</v>
      </c>
      <c r="AB48" s="17">
        <v>0</v>
      </c>
      <c r="AC48" s="15" t="s">
        <v>37</v>
      </c>
    </row>
    <row r="49" spans="1:29" hidden="1">
      <c r="A49" s="10" t="str">
        <f t="shared" si="0"/>
        <v>ZeroZero</v>
      </c>
      <c r="B49" s="14" t="s">
        <v>315</v>
      </c>
      <c r="C49" s="15" t="s">
        <v>50</v>
      </c>
      <c r="D49" s="16">
        <f>IFERROR(VLOOKUP(B49,#REF!,3,FALSE),0)</f>
        <v>0</v>
      </c>
      <c r="E49" s="47" t="str">
        <f t="shared" si="1"/>
        <v>前八週無拉料</v>
      </c>
      <c r="F49" s="16" t="str">
        <f>IFERROR(VLOOKUP(B49,#REF!,6,FALSE),"")</f>
        <v/>
      </c>
      <c r="G49" s="17">
        <v>162000</v>
      </c>
      <c r="H49" s="17">
        <v>162000</v>
      </c>
      <c r="I49" s="17" t="str">
        <f>IFERROR(VLOOKUP(B49,#REF!,9,FALSE),"")</f>
        <v/>
      </c>
      <c r="J49" s="17">
        <v>135000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135000</v>
      </c>
      <c r="Q49" s="17">
        <v>0</v>
      </c>
      <c r="R49" s="19">
        <v>297000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0" t="str">
        <f t="shared" si="0"/>
        <v>FCST</v>
      </c>
      <c r="B50" s="14" t="s">
        <v>86</v>
      </c>
      <c r="C50" s="15" t="s">
        <v>53</v>
      </c>
      <c r="D50" s="16">
        <f>IFERROR(VLOOKUP(B50,#REF!,3,FALSE),0)</f>
        <v>0</v>
      </c>
      <c r="E50" s="47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153000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153000</v>
      </c>
      <c r="Q50" s="17">
        <v>0</v>
      </c>
      <c r="R50" s="19">
        <v>153000</v>
      </c>
      <c r="S50" s="20" t="s">
        <v>35</v>
      </c>
      <c r="T50" s="21">
        <v>16.5</v>
      </c>
      <c r="U50" s="19">
        <v>0</v>
      </c>
      <c r="V50" s="17">
        <v>9267</v>
      </c>
      <c r="W50" s="22" t="s">
        <v>44</v>
      </c>
      <c r="X50" s="23" t="str">
        <f t="shared" si="2"/>
        <v>F</v>
      </c>
      <c r="Y50" s="17">
        <v>39000</v>
      </c>
      <c r="Z50" s="17">
        <v>50083</v>
      </c>
      <c r="AA50" s="17">
        <v>34736</v>
      </c>
      <c r="AB50" s="17">
        <v>23235</v>
      </c>
      <c r="AC50" s="15" t="s">
        <v>37</v>
      </c>
    </row>
    <row r="51" spans="1:29" hidden="1">
      <c r="A51" s="10" t="str">
        <f t="shared" si="0"/>
        <v>Normal</v>
      </c>
      <c r="B51" s="14" t="s">
        <v>87</v>
      </c>
      <c r="C51" s="15" t="s">
        <v>53</v>
      </c>
      <c r="D51" s="16">
        <f>IFERROR(VLOOKUP(B51,#REF!,3,FALSE),0)</f>
        <v>0</v>
      </c>
      <c r="E51" s="47">
        <f t="shared" si="1"/>
        <v>24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9000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9000</v>
      </c>
      <c r="Q51" s="17">
        <v>0</v>
      </c>
      <c r="R51" s="19">
        <v>9000</v>
      </c>
      <c r="S51" s="20">
        <v>24</v>
      </c>
      <c r="T51" s="21">
        <v>27</v>
      </c>
      <c r="U51" s="19">
        <v>375</v>
      </c>
      <c r="V51" s="17">
        <v>333</v>
      </c>
      <c r="W51" s="22">
        <v>0.9</v>
      </c>
      <c r="X51" s="23">
        <f t="shared" si="2"/>
        <v>100</v>
      </c>
      <c r="Y51" s="17">
        <v>0</v>
      </c>
      <c r="Z51" s="17">
        <v>3000</v>
      </c>
      <c r="AA51" s="17">
        <v>0</v>
      </c>
      <c r="AB51" s="17">
        <v>0</v>
      </c>
      <c r="AC51" s="15" t="s">
        <v>37</v>
      </c>
    </row>
    <row r="52" spans="1:29" hidden="1">
      <c r="A52" s="10" t="str">
        <f t="shared" si="0"/>
        <v>OverStock</v>
      </c>
      <c r="B52" s="14" t="s">
        <v>88</v>
      </c>
      <c r="C52" s="15" t="s">
        <v>53</v>
      </c>
      <c r="D52" s="16">
        <f>IFERROR(VLOOKUP(B52,#REF!,3,FALSE),0)</f>
        <v>0</v>
      </c>
      <c r="E52" s="47">
        <f t="shared" si="1"/>
        <v>20</v>
      </c>
      <c r="F52" s="16" t="str">
        <f>IFERROR(VLOOKUP(B52,#REF!,6,FALSE),"")</f>
        <v/>
      </c>
      <c r="G52" s="17">
        <v>93000</v>
      </c>
      <c r="H52" s="17">
        <v>72000</v>
      </c>
      <c r="I52" s="17" t="str">
        <f>IFERROR(VLOOKUP(B52,#REF!,9,FALSE),"")</f>
        <v/>
      </c>
      <c r="J52" s="17">
        <v>75000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33000</v>
      </c>
      <c r="Q52" s="17">
        <v>42000</v>
      </c>
      <c r="R52" s="19">
        <v>168000</v>
      </c>
      <c r="S52" s="20">
        <v>44.8</v>
      </c>
      <c r="T52" s="21">
        <v>25.8</v>
      </c>
      <c r="U52" s="19">
        <v>3750</v>
      </c>
      <c r="V52" s="17">
        <v>6522</v>
      </c>
      <c r="W52" s="22">
        <v>1.7</v>
      </c>
      <c r="X52" s="23">
        <f t="shared" si="2"/>
        <v>100</v>
      </c>
      <c r="Y52" s="17">
        <v>14300</v>
      </c>
      <c r="Z52" s="17">
        <v>23800</v>
      </c>
      <c r="AA52" s="17">
        <v>33900</v>
      </c>
      <c r="AB52" s="17">
        <v>26500</v>
      </c>
      <c r="AC52" s="15" t="s">
        <v>37</v>
      </c>
    </row>
    <row r="53" spans="1:29" hidden="1">
      <c r="A53" s="10" t="str">
        <f t="shared" si="0"/>
        <v>Normal</v>
      </c>
      <c r="B53" s="14" t="s">
        <v>89</v>
      </c>
      <c r="C53" s="15" t="s">
        <v>53</v>
      </c>
      <c r="D53" s="16">
        <f>IFERROR(VLOOKUP(B53,#REF!,3,FALSE),0)</f>
        <v>0</v>
      </c>
      <c r="E53" s="47">
        <f t="shared" si="1"/>
        <v>1.8</v>
      </c>
      <c r="F53" s="16" t="str">
        <f>IFERROR(VLOOKUP(B53,#REF!,6,FALSE),"")</f>
        <v/>
      </c>
      <c r="G53" s="17">
        <v>378000</v>
      </c>
      <c r="H53" s="17">
        <v>378000</v>
      </c>
      <c r="I53" s="17" t="str">
        <f>IFERROR(VLOOKUP(B53,#REF!,9,FALSE),"")</f>
        <v/>
      </c>
      <c r="J53" s="17">
        <v>44100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8100</v>
      </c>
      <c r="Q53" s="17">
        <v>36000</v>
      </c>
      <c r="R53" s="19">
        <v>422100</v>
      </c>
      <c r="S53" s="20">
        <v>17.600000000000001</v>
      </c>
      <c r="T53" s="21">
        <v>12.4</v>
      </c>
      <c r="U53" s="19">
        <v>24000</v>
      </c>
      <c r="V53" s="17">
        <v>34007</v>
      </c>
      <c r="W53" s="22">
        <v>1.4</v>
      </c>
      <c r="X53" s="23">
        <f t="shared" si="2"/>
        <v>100</v>
      </c>
      <c r="Y53" s="17">
        <v>42000</v>
      </c>
      <c r="Z53" s="17">
        <v>161367</v>
      </c>
      <c r="AA53" s="17">
        <v>164900</v>
      </c>
      <c r="AB53" s="17">
        <v>110500</v>
      </c>
      <c r="AC53" s="15" t="s">
        <v>37</v>
      </c>
    </row>
    <row r="54" spans="1:29" hidden="1">
      <c r="A54" s="10" t="str">
        <f t="shared" si="0"/>
        <v>OverStock</v>
      </c>
      <c r="B54" s="14" t="s">
        <v>90</v>
      </c>
      <c r="C54" s="15" t="s">
        <v>53</v>
      </c>
      <c r="D54" s="16">
        <f>IFERROR(VLOOKUP(B54,#REF!,3,FALSE),0)</f>
        <v>0</v>
      </c>
      <c r="E54" s="47">
        <f t="shared" si="1"/>
        <v>8</v>
      </c>
      <c r="F54" s="16" t="str">
        <f>IFERROR(VLOOKUP(B54,#REF!,6,FALSE),"")</f>
        <v/>
      </c>
      <c r="G54" s="17">
        <v>48000</v>
      </c>
      <c r="H54" s="17">
        <v>48000</v>
      </c>
      <c r="I54" s="17" t="str">
        <f>IFERROR(VLOOKUP(B54,#REF!,9,FALSE),"")</f>
        <v/>
      </c>
      <c r="J54" s="17">
        <v>18000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18000</v>
      </c>
      <c r="Q54" s="17">
        <v>0</v>
      </c>
      <c r="R54" s="19">
        <v>66000</v>
      </c>
      <c r="S54" s="20">
        <v>29.3</v>
      </c>
      <c r="T54" s="21">
        <v>18</v>
      </c>
      <c r="U54" s="19">
        <v>2250</v>
      </c>
      <c r="V54" s="17">
        <v>3667</v>
      </c>
      <c r="W54" s="22">
        <v>1.6</v>
      </c>
      <c r="X54" s="23">
        <f t="shared" si="2"/>
        <v>100</v>
      </c>
      <c r="Y54" s="17">
        <v>24000</v>
      </c>
      <c r="Z54" s="17">
        <v>12000</v>
      </c>
      <c r="AA54" s="17">
        <v>6000</v>
      </c>
      <c r="AB54" s="17">
        <v>0</v>
      </c>
      <c r="AC54" s="15" t="s">
        <v>37</v>
      </c>
    </row>
    <row r="55" spans="1:29" hidden="1">
      <c r="A55" s="10" t="str">
        <f t="shared" si="0"/>
        <v>Normal</v>
      </c>
      <c r="B55" s="14" t="s">
        <v>91</v>
      </c>
      <c r="C55" s="15" t="s">
        <v>53</v>
      </c>
      <c r="D55" s="16">
        <f>IFERROR(VLOOKUP(B55,#REF!,3,FALSE),0)</f>
        <v>0</v>
      </c>
      <c r="E55" s="47">
        <f t="shared" si="1"/>
        <v>2.9</v>
      </c>
      <c r="F55" s="16" t="str">
        <f>IFERROR(VLOOKUP(B55,#REF!,6,FALSE),"")</f>
        <v/>
      </c>
      <c r="G55" s="17">
        <v>198000</v>
      </c>
      <c r="H55" s="17">
        <v>0</v>
      </c>
      <c r="I55" s="17" t="str">
        <f>IFERROR(VLOOKUP(B55,#REF!,9,FALSE),"")</f>
        <v/>
      </c>
      <c r="J55" s="17">
        <v>54000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18000</v>
      </c>
      <c r="Q55" s="17">
        <v>36000</v>
      </c>
      <c r="R55" s="19">
        <v>252000</v>
      </c>
      <c r="S55" s="20">
        <v>13.4</v>
      </c>
      <c r="T55" s="21">
        <v>34.1</v>
      </c>
      <c r="U55" s="19">
        <v>18750</v>
      </c>
      <c r="V55" s="17">
        <v>7387</v>
      </c>
      <c r="W55" s="22">
        <v>0.4</v>
      </c>
      <c r="X55" s="23">
        <f t="shared" si="2"/>
        <v>50</v>
      </c>
      <c r="Y55" s="17">
        <v>3200</v>
      </c>
      <c r="Z55" s="17">
        <v>47280</v>
      </c>
      <c r="AA55" s="17">
        <v>26520</v>
      </c>
      <c r="AB55" s="17">
        <v>0</v>
      </c>
      <c r="AC55" s="15" t="s">
        <v>37</v>
      </c>
    </row>
    <row r="56" spans="1:29" hidden="1">
      <c r="A56" s="10" t="str">
        <f t="shared" si="0"/>
        <v>OverStock</v>
      </c>
      <c r="B56" s="14" t="s">
        <v>92</v>
      </c>
      <c r="C56" s="15" t="s">
        <v>53</v>
      </c>
      <c r="D56" s="16">
        <f>IFERROR(VLOOKUP(B56,#REF!,3,FALSE),0)</f>
        <v>0</v>
      </c>
      <c r="E56" s="47">
        <f t="shared" si="1"/>
        <v>48</v>
      </c>
      <c r="F56" s="16" t="str">
        <f>IFERROR(VLOOKUP(B56,#REF!,6,FALSE),"")</f>
        <v/>
      </c>
      <c r="G56" s="17">
        <v>30000</v>
      </c>
      <c r="H56" s="17">
        <v>0</v>
      </c>
      <c r="I56" s="17" t="str">
        <f>IFERROR(VLOOKUP(B56,#REF!,9,FALSE),"")</f>
        <v/>
      </c>
      <c r="J56" s="17">
        <v>36000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33000</v>
      </c>
      <c r="Q56" s="17">
        <v>3000</v>
      </c>
      <c r="R56" s="19">
        <v>66000</v>
      </c>
      <c r="S56" s="20">
        <v>88</v>
      </c>
      <c r="T56" s="21">
        <v>198.2</v>
      </c>
      <c r="U56" s="19">
        <v>750</v>
      </c>
      <c r="V56" s="17">
        <v>333</v>
      </c>
      <c r="W56" s="22">
        <v>0.4</v>
      </c>
      <c r="X56" s="23">
        <f t="shared" si="2"/>
        <v>50</v>
      </c>
      <c r="Y56" s="17">
        <v>3000</v>
      </c>
      <c r="Z56" s="17">
        <v>0</v>
      </c>
      <c r="AA56" s="17">
        <v>3000</v>
      </c>
      <c r="AB56" s="17">
        <v>0</v>
      </c>
      <c r="AC56" s="15" t="s">
        <v>37</v>
      </c>
    </row>
    <row r="57" spans="1:29" hidden="1">
      <c r="A57" s="10" t="str">
        <f t="shared" si="0"/>
        <v>OverStock</v>
      </c>
      <c r="B57" s="14" t="s">
        <v>93</v>
      </c>
      <c r="C57" s="15" t="s">
        <v>53</v>
      </c>
      <c r="D57" s="16">
        <f>IFERROR(VLOOKUP(B57,#REF!,3,FALSE),0)</f>
        <v>0</v>
      </c>
      <c r="E57" s="47">
        <f t="shared" si="1"/>
        <v>37.299999999999997</v>
      </c>
      <c r="F57" s="16" t="str">
        <f>IFERROR(VLOOKUP(B57,#REF!,6,FALSE),"")</f>
        <v/>
      </c>
      <c r="G57" s="17">
        <v>54000</v>
      </c>
      <c r="H57" s="17">
        <v>54000</v>
      </c>
      <c r="I57" s="17" t="str">
        <f>IFERROR(VLOOKUP(B57,#REF!,9,FALSE),"")</f>
        <v/>
      </c>
      <c r="J57" s="17">
        <v>42000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42000</v>
      </c>
      <c r="Q57" s="17">
        <v>0</v>
      </c>
      <c r="R57" s="19">
        <v>96000</v>
      </c>
      <c r="S57" s="20">
        <v>85.3</v>
      </c>
      <c r="T57" s="21">
        <v>96</v>
      </c>
      <c r="U57" s="19">
        <v>1125</v>
      </c>
      <c r="V57" s="17">
        <v>1000</v>
      </c>
      <c r="W57" s="22">
        <v>0.9</v>
      </c>
      <c r="X57" s="23">
        <f t="shared" si="2"/>
        <v>100</v>
      </c>
      <c r="Y57" s="17">
        <v>0</v>
      </c>
      <c r="Z57" s="17">
        <v>9000</v>
      </c>
      <c r="AA57" s="17">
        <v>90</v>
      </c>
      <c r="AB57" s="17">
        <v>0</v>
      </c>
      <c r="AC57" s="15" t="s">
        <v>37</v>
      </c>
    </row>
    <row r="58" spans="1:29" hidden="1">
      <c r="A58" s="10" t="str">
        <f t="shared" si="0"/>
        <v>ZeroZero</v>
      </c>
      <c r="B58" s="14" t="s">
        <v>445</v>
      </c>
      <c r="C58" s="15" t="s">
        <v>50</v>
      </c>
      <c r="D58" s="16">
        <f>IFERROR(VLOOKUP(B58,#REF!,3,FALSE),0)</f>
        <v>0</v>
      </c>
      <c r="E58" s="47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57000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57000</v>
      </c>
      <c r="Q58" s="17">
        <v>0</v>
      </c>
      <c r="R58" s="19">
        <v>57000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0" t="str">
        <f t="shared" si="0"/>
        <v>ZeroZero</v>
      </c>
      <c r="B59" s="14" t="s">
        <v>182</v>
      </c>
      <c r="C59" s="15" t="s">
        <v>53</v>
      </c>
      <c r="D59" s="16">
        <f>IFERROR(VLOOKUP(B59,#REF!,3,FALSE),0)</f>
        <v>0</v>
      </c>
      <c r="E59" s="47" t="str">
        <f t="shared" si="1"/>
        <v>前八週無拉料</v>
      </c>
      <c r="F59" s="16" t="str">
        <f>IFERROR(VLOOKUP(B59,#REF!,6,FALSE),"")</f>
        <v/>
      </c>
      <c r="G59" s="17">
        <v>850000</v>
      </c>
      <c r="H59" s="17">
        <v>690000</v>
      </c>
      <c r="I59" s="17" t="str">
        <f>IFERROR(VLOOKUP(B59,#REF!,9,FALSE),"")</f>
        <v/>
      </c>
      <c r="J59" s="17">
        <v>120000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120000</v>
      </c>
      <c r="Q59" s="17">
        <v>0</v>
      </c>
      <c r="R59" s="19">
        <v>970000</v>
      </c>
      <c r="S59" s="20" t="s">
        <v>35</v>
      </c>
      <c r="T59" s="21" t="s">
        <v>35</v>
      </c>
      <c r="U59" s="19">
        <v>0</v>
      </c>
      <c r="V59" s="17">
        <v>0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10" t="str">
        <f t="shared" si="0"/>
        <v>ZeroZero</v>
      </c>
      <c r="B60" s="25" t="s">
        <v>648</v>
      </c>
      <c r="C60" s="15" t="s">
        <v>341</v>
      </c>
      <c r="D60" s="27">
        <v>0</v>
      </c>
      <c r="E60" s="47" t="str">
        <f t="shared" si="1"/>
        <v>前八週無拉料</v>
      </c>
      <c r="F60" s="16" t="s">
        <v>35</v>
      </c>
      <c r="G60" s="28">
        <v>15000</v>
      </c>
      <c r="H60" s="17">
        <v>5000</v>
      </c>
      <c r="I60" s="17" t="s">
        <v>35</v>
      </c>
      <c r="J60" s="28">
        <v>500</v>
      </c>
      <c r="K60" s="18" t="str">
        <f>IFERROR(VLOOKUP(B60,#REF!,10,FALSE),"")</f>
        <v/>
      </c>
      <c r="L60" s="18" t="str">
        <f>IFERROR(VLOOKUP(B60,#REF!,11,FALSE),"")</f>
        <v/>
      </c>
      <c r="M60" s="29"/>
      <c r="N60" s="18" t="str">
        <f>IFERROR(VLOOKUP(B60,#REF!,12,FALSE),"")</f>
        <v/>
      </c>
      <c r="O60" s="28">
        <v>0</v>
      </c>
      <c r="P60" s="28">
        <v>500</v>
      </c>
      <c r="Q60" s="28">
        <v>0</v>
      </c>
      <c r="R60" s="30">
        <v>15500</v>
      </c>
      <c r="S60" s="20" t="s">
        <v>35</v>
      </c>
      <c r="T60" s="21" t="s">
        <v>35</v>
      </c>
      <c r="U60" s="30">
        <v>0</v>
      </c>
      <c r="V60" s="17" t="s">
        <v>35</v>
      </c>
      <c r="W60" s="22" t="s">
        <v>36</v>
      </c>
      <c r="X60" s="23" t="str">
        <f t="shared" si="2"/>
        <v>E</v>
      </c>
      <c r="Y60" s="28">
        <v>0</v>
      </c>
      <c r="Z60" s="28">
        <v>0</v>
      </c>
      <c r="AA60" s="28">
        <v>0</v>
      </c>
      <c r="AB60" s="28">
        <v>0</v>
      </c>
      <c r="AC60" s="15" t="s">
        <v>37</v>
      </c>
    </row>
    <row r="61" spans="1:29" hidden="1">
      <c r="A61" s="10" t="str">
        <f t="shared" si="0"/>
        <v>FCST</v>
      </c>
      <c r="B61" s="14" t="s">
        <v>97</v>
      </c>
      <c r="C61" s="15" t="s">
        <v>53</v>
      </c>
      <c r="D61" s="16">
        <f>IFERROR(VLOOKUP(B61,#REF!,3,FALSE),0)</f>
        <v>0</v>
      </c>
      <c r="E61" s="47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3000</v>
      </c>
      <c r="R61" s="19">
        <v>3000</v>
      </c>
      <c r="S61" s="20" t="s">
        <v>35</v>
      </c>
      <c r="T61" s="21">
        <v>42.3</v>
      </c>
      <c r="U61" s="19">
        <v>0</v>
      </c>
      <c r="V61" s="17">
        <v>71</v>
      </c>
      <c r="W61" s="22" t="s">
        <v>44</v>
      </c>
      <c r="X61" s="23" t="str">
        <f t="shared" si="2"/>
        <v>F</v>
      </c>
      <c r="Y61" s="17">
        <v>0</v>
      </c>
      <c r="Z61" s="17">
        <v>640</v>
      </c>
      <c r="AA61" s="17">
        <v>0</v>
      </c>
      <c r="AB61" s="17">
        <v>0</v>
      </c>
      <c r="AC61" s="15" t="s">
        <v>37</v>
      </c>
    </row>
    <row r="62" spans="1:29">
      <c r="A62" s="10" t="str">
        <f t="shared" si="0"/>
        <v>ZeroZero</v>
      </c>
      <c r="B62" s="14" t="s">
        <v>118</v>
      </c>
      <c r="C62" s="15" t="s">
        <v>53</v>
      </c>
      <c r="D62" s="16">
        <f>IFERROR(VLOOKUP(B62,#REF!,3,FALSE),0)</f>
        <v>0</v>
      </c>
      <c r="E62" s="47" t="str">
        <f t="shared" si="1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165000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165000</v>
      </c>
      <c r="Q62" s="17">
        <v>0</v>
      </c>
      <c r="R62" s="19">
        <v>165000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10" t="str">
        <f t="shared" si="0"/>
        <v>None</v>
      </c>
      <c r="B63" s="14" t="s">
        <v>99</v>
      </c>
      <c r="C63" s="15" t="s">
        <v>53</v>
      </c>
      <c r="D63" s="16">
        <f>IFERROR(VLOOKUP(B63,#REF!,3,FALSE),0)</f>
        <v>0</v>
      </c>
      <c r="E63" s="47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35</v>
      </c>
      <c r="T63" s="21" t="s">
        <v>35</v>
      </c>
      <c r="U63" s="19">
        <v>0</v>
      </c>
      <c r="V63" s="17">
        <v>0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 hidden="1">
      <c r="A64" s="10" t="str">
        <f t="shared" si="0"/>
        <v>ZeroZero</v>
      </c>
      <c r="B64" s="14" t="s">
        <v>404</v>
      </c>
      <c r="C64" s="15" t="s">
        <v>50</v>
      </c>
      <c r="D64" s="16">
        <f>IFERROR(VLOOKUP(B64,#REF!,3,FALSE),0)</f>
        <v>0</v>
      </c>
      <c r="E64" s="47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510000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510000</v>
      </c>
      <c r="Q64" s="17">
        <v>0</v>
      </c>
      <c r="R64" s="19">
        <v>510000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0" t="str">
        <f t="shared" si="0"/>
        <v>OverStock</v>
      </c>
      <c r="B65" s="14" t="s">
        <v>101</v>
      </c>
      <c r="C65" s="15" t="s">
        <v>53</v>
      </c>
      <c r="D65" s="16">
        <f>IFERROR(VLOOKUP(B65,#REF!,3,FALSE),0)</f>
        <v>0</v>
      </c>
      <c r="E65" s="47">
        <f t="shared" si="1"/>
        <v>165.3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248000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221000</v>
      </c>
      <c r="Q65" s="17">
        <v>27000</v>
      </c>
      <c r="R65" s="19">
        <v>248000</v>
      </c>
      <c r="S65" s="20">
        <v>165.3</v>
      </c>
      <c r="T65" s="21">
        <v>24.7</v>
      </c>
      <c r="U65" s="19">
        <v>1500</v>
      </c>
      <c r="V65" s="17">
        <v>10053</v>
      </c>
      <c r="W65" s="22">
        <v>6.7</v>
      </c>
      <c r="X65" s="23">
        <f t="shared" si="2"/>
        <v>150</v>
      </c>
      <c r="Y65" s="17">
        <v>1600</v>
      </c>
      <c r="Z65" s="17">
        <v>51700</v>
      </c>
      <c r="AA65" s="17">
        <v>37768</v>
      </c>
      <c r="AB65" s="17">
        <v>900</v>
      </c>
      <c r="AC65" s="15" t="s">
        <v>37</v>
      </c>
    </row>
    <row r="66" spans="1:29" hidden="1">
      <c r="A66" s="10" t="str">
        <f t="shared" si="0"/>
        <v>OverStock</v>
      </c>
      <c r="B66" s="14" t="s">
        <v>102</v>
      </c>
      <c r="C66" s="15" t="s">
        <v>53</v>
      </c>
      <c r="D66" s="16">
        <f>IFERROR(VLOOKUP(B66,#REF!,3,FALSE),0)</f>
        <v>0</v>
      </c>
      <c r="E66" s="47">
        <f t="shared" si="1"/>
        <v>18.3</v>
      </c>
      <c r="F66" s="16" t="str">
        <f>IFERROR(VLOOKUP(B66,#REF!,6,FALSE),"")</f>
        <v/>
      </c>
      <c r="G66" s="17">
        <v>39000</v>
      </c>
      <c r="H66" s="17">
        <v>0</v>
      </c>
      <c r="I66" s="17" t="str">
        <f>IFERROR(VLOOKUP(B66,#REF!,9,FALSE),"")</f>
        <v/>
      </c>
      <c r="J66" s="17">
        <v>48000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45000</v>
      </c>
      <c r="Q66" s="17">
        <v>3000</v>
      </c>
      <c r="R66" s="19">
        <v>87000</v>
      </c>
      <c r="S66" s="20">
        <v>33.1</v>
      </c>
      <c r="T66" s="21">
        <v>52.2</v>
      </c>
      <c r="U66" s="19">
        <v>2625</v>
      </c>
      <c r="V66" s="17">
        <v>1667</v>
      </c>
      <c r="W66" s="22">
        <v>0.6</v>
      </c>
      <c r="X66" s="23">
        <f t="shared" si="2"/>
        <v>100</v>
      </c>
      <c r="Y66" s="17">
        <v>9000</v>
      </c>
      <c r="Z66" s="17">
        <v>0</v>
      </c>
      <c r="AA66" s="17">
        <v>12000</v>
      </c>
      <c r="AB66" s="17">
        <v>6000</v>
      </c>
      <c r="AC66" s="15" t="s">
        <v>37</v>
      </c>
    </row>
    <row r="67" spans="1:29" hidden="1">
      <c r="A67" s="10" t="str">
        <f t="shared" si="0"/>
        <v>OverStock</v>
      </c>
      <c r="B67" s="14" t="s">
        <v>103</v>
      </c>
      <c r="C67" s="15" t="s">
        <v>53</v>
      </c>
      <c r="D67" s="16">
        <f>IFERROR(VLOOKUP(B67,#REF!,3,FALSE),0)</f>
        <v>0</v>
      </c>
      <c r="E67" s="47">
        <f t="shared" si="1"/>
        <v>0</v>
      </c>
      <c r="F67" s="16" t="str">
        <f>IFERROR(VLOOKUP(B67,#REF!,6,FALSE),"")</f>
        <v/>
      </c>
      <c r="G67" s="17">
        <v>612000</v>
      </c>
      <c r="H67" s="17">
        <v>189000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612000</v>
      </c>
      <c r="S67" s="20">
        <v>116.6</v>
      </c>
      <c r="T67" s="21">
        <v>27.4</v>
      </c>
      <c r="U67" s="19">
        <v>5250</v>
      </c>
      <c r="V67" s="17">
        <v>22333</v>
      </c>
      <c r="W67" s="22">
        <v>4.3</v>
      </c>
      <c r="X67" s="23">
        <f t="shared" si="2"/>
        <v>150</v>
      </c>
      <c r="Y67" s="17">
        <v>30000</v>
      </c>
      <c r="Z67" s="17">
        <v>15000</v>
      </c>
      <c r="AA67" s="17">
        <v>171000</v>
      </c>
      <c r="AB67" s="17">
        <v>141000</v>
      </c>
      <c r="AC67" s="15" t="s">
        <v>37</v>
      </c>
    </row>
    <row r="68" spans="1:29" hidden="1">
      <c r="A68" s="10" t="str">
        <f t="shared" ref="A68:A131" si="3">IF(OR(U68=0,LEN(U68)=0)*OR(V68=0,LEN(V68)=0),IF(R68&gt;0,"ZeroZero","None"),IF(IF(LEN(S68)=0,0,S68)&gt;24,"OverStock",IF(U68=0,"FCST","Normal")))</f>
        <v>FCST</v>
      </c>
      <c r="B68" s="14" t="s">
        <v>104</v>
      </c>
      <c r="C68" s="15" t="s">
        <v>53</v>
      </c>
      <c r="D68" s="16">
        <f>IFERROR(VLOOKUP(B68,#REF!,3,FALSE),0)</f>
        <v>0</v>
      </c>
      <c r="E68" s="47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3000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3000</v>
      </c>
      <c r="R68" s="19">
        <v>3000</v>
      </c>
      <c r="S68" s="20" t="s">
        <v>35</v>
      </c>
      <c r="T68" s="21">
        <v>90.9</v>
      </c>
      <c r="U68" s="19">
        <v>0</v>
      </c>
      <c r="V68" s="17">
        <v>33</v>
      </c>
      <c r="W68" s="22" t="s">
        <v>44</v>
      </c>
      <c r="X68" s="23" t="str">
        <f t="shared" ref="X68:X131" si="5">IF($W68="E","E",IF($W68="F","F",IF($W68&lt;0.5,50,IF($W68&lt;2,100,150))))</f>
        <v>F</v>
      </c>
      <c r="Y68" s="17">
        <v>300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0" t="str">
        <f t="shared" si="3"/>
        <v>OverStock</v>
      </c>
      <c r="B69" s="14" t="s">
        <v>105</v>
      </c>
      <c r="C69" s="15" t="s">
        <v>53</v>
      </c>
      <c r="D69" s="16">
        <f>IFERROR(VLOOKUP(B69,#REF!,3,FALSE),0)</f>
        <v>0</v>
      </c>
      <c r="E69" s="47">
        <f t="shared" si="4"/>
        <v>9.1</v>
      </c>
      <c r="F69" s="16" t="str">
        <f>IFERROR(VLOOKUP(B69,#REF!,6,FALSE),"")</f>
        <v/>
      </c>
      <c r="G69" s="17">
        <v>1029000</v>
      </c>
      <c r="H69" s="17">
        <v>372000</v>
      </c>
      <c r="I69" s="17" t="str">
        <f>IFERROR(VLOOKUP(B69,#REF!,9,FALSE),"")</f>
        <v/>
      </c>
      <c r="J69" s="17">
        <v>492000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207000</v>
      </c>
      <c r="Q69" s="17">
        <v>285000</v>
      </c>
      <c r="R69" s="19">
        <v>1521000</v>
      </c>
      <c r="S69" s="20">
        <v>28.2</v>
      </c>
      <c r="T69" s="21">
        <v>24.2</v>
      </c>
      <c r="U69" s="19">
        <v>54000</v>
      </c>
      <c r="V69" s="17">
        <v>62850</v>
      </c>
      <c r="W69" s="22">
        <v>1.2</v>
      </c>
      <c r="X69" s="23">
        <f t="shared" si="5"/>
        <v>100</v>
      </c>
      <c r="Y69" s="17">
        <v>70900</v>
      </c>
      <c r="Z69" s="17">
        <v>358700</v>
      </c>
      <c r="AA69" s="17">
        <v>207150</v>
      </c>
      <c r="AB69" s="17">
        <v>146150</v>
      </c>
      <c r="AC69" s="15" t="s">
        <v>37</v>
      </c>
    </row>
    <row r="70" spans="1:29" hidden="1">
      <c r="A70" s="10" t="str">
        <f t="shared" si="3"/>
        <v>FCST</v>
      </c>
      <c r="B70" s="14" t="s">
        <v>106</v>
      </c>
      <c r="C70" s="15" t="s">
        <v>53</v>
      </c>
      <c r="D70" s="16">
        <f>IFERROR(VLOOKUP(B70,#REF!,3,FALSE),0)</f>
        <v>0</v>
      </c>
      <c r="E70" s="47" t="str">
        <f t="shared" si="4"/>
        <v>前八週無拉料</v>
      </c>
      <c r="F70" s="16" t="str">
        <f>IFERROR(VLOOKUP(B70,#REF!,6,FALSE),"")</f>
        <v/>
      </c>
      <c r="G70" s="17">
        <v>24000</v>
      </c>
      <c r="H70" s="17">
        <v>9000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24000</v>
      </c>
      <c r="S70" s="20" t="s">
        <v>35</v>
      </c>
      <c r="T70" s="21">
        <v>14.4</v>
      </c>
      <c r="U70" s="19">
        <v>0</v>
      </c>
      <c r="V70" s="17">
        <v>1667</v>
      </c>
      <c r="W70" s="22" t="s">
        <v>44</v>
      </c>
      <c r="X70" s="23" t="str">
        <f t="shared" si="5"/>
        <v>F</v>
      </c>
      <c r="Y70" s="17">
        <v>0</v>
      </c>
      <c r="Z70" s="17">
        <v>3000</v>
      </c>
      <c r="AA70" s="17">
        <v>21000</v>
      </c>
      <c r="AB70" s="17">
        <v>0</v>
      </c>
      <c r="AC70" s="15" t="s">
        <v>37</v>
      </c>
    </row>
    <row r="71" spans="1:29" hidden="1">
      <c r="A71" s="10" t="str">
        <f t="shared" si="3"/>
        <v>OverStock</v>
      </c>
      <c r="B71" s="14" t="s">
        <v>107</v>
      </c>
      <c r="C71" s="15" t="s">
        <v>53</v>
      </c>
      <c r="D71" s="16">
        <f>IFERROR(VLOOKUP(B71,#REF!,3,FALSE),0)</f>
        <v>0</v>
      </c>
      <c r="E71" s="47">
        <f t="shared" si="4"/>
        <v>224</v>
      </c>
      <c r="F71" s="16" t="str">
        <f>IFERROR(VLOOKUP(B71,#REF!,6,FALSE),"")</f>
        <v/>
      </c>
      <c r="G71" s="17">
        <v>129000</v>
      </c>
      <c r="H71" s="17">
        <v>42000</v>
      </c>
      <c r="I71" s="17" t="str">
        <f>IFERROR(VLOOKUP(B71,#REF!,9,FALSE),"")</f>
        <v/>
      </c>
      <c r="J71" s="17">
        <v>84000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84000</v>
      </c>
      <c r="Q71" s="17">
        <v>0</v>
      </c>
      <c r="R71" s="19">
        <v>213000</v>
      </c>
      <c r="S71" s="20">
        <v>568</v>
      </c>
      <c r="T71" s="21">
        <v>79.900000000000006</v>
      </c>
      <c r="U71" s="19">
        <v>375</v>
      </c>
      <c r="V71" s="17">
        <v>2667</v>
      </c>
      <c r="W71" s="22">
        <v>7.1</v>
      </c>
      <c r="X71" s="23">
        <f t="shared" si="5"/>
        <v>150</v>
      </c>
      <c r="Y71" s="17">
        <v>0</v>
      </c>
      <c r="Z71" s="17">
        <v>0</v>
      </c>
      <c r="AA71" s="17">
        <v>48000</v>
      </c>
      <c r="AB71" s="17">
        <v>45000</v>
      </c>
      <c r="AC71" s="15" t="s">
        <v>37</v>
      </c>
    </row>
    <row r="72" spans="1:29">
      <c r="A72" s="10" t="str">
        <f t="shared" si="3"/>
        <v>ZeroZero</v>
      </c>
      <c r="B72" s="14" t="s">
        <v>274</v>
      </c>
      <c r="C72" s="15" t="s">
        <v>53</v>
      </c>
      <c r="D72" s="16">
        <f>IFERROR(VLOOKUP(B72,#REF!,3,FALSE),0)</f>
        <v>0</v>
      </c>
      <c r="E72" s="47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45000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45000</v>
      </c>
      <c r="Q72" s="17">
        <v>0</v>
      </c>
      <c r="R72" s="19">
        <v>45000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0" t="str">
        <f t="shared" si="3"/>
        <v>None</v>
      </c>
      <c r="B73" s="14" t="s">
        <v>109</v>
      </c>
      <c r="C73" s="15" t="s">
        <v>53</v>
      </c>
      <c r="D73" s="16">
        <f>IFERROR(VLOOKUP(B73,#REF!,3,FALSE),0)</f>
        <v>0</v>
      </c>
      <c r="E73" s="47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35</v>
      </c>
      <c r="T73" s="21" t="s">
        <v>35</v>
      </c>
      <c r="U73" s="19">
        <v>0</v>
      </c>
      <c r="V73" s="17">
        <v>0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 hidden="1">
      <c r="A74" s="10" t="str">
        <f t="shared" si="3"/>
        <v>Normal</v>
      </c>
      <c r="B74" s="14" t="s">
        <v>110</v>
      </c>
      <c r="C74" s="15" t="s">
        <v>53</v>
      </c>
      <c r="D74" s="16">
        <f>IFERROR(VLOOKUP(B74,#REF!,3,FALSE),0)</f>
        <v>0</v>
      </c>
      <c r="E74" s="47">
        <f t="shared" si="4"/>
        <v>2.7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3000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3000</v>
      </c>
      <c r="Q74" s="17">
        <v>0</v>
      </c>
      <c r="R74" s="19">
        <v>3000</v>
      </c>
      <c r="S74" s="20">
        <v>2.7</v>
      </c>
      <c r="T74" s="21">
        <v>9</v>
      </c>
      <c r="U74" s="19">
        <v>1125</v>
      </c>
      <c r="V74" s="17">
        <v>333</v>
      </c>
      <c r="W74" s="22">
        <v>0.3</v>
      </c>
      <c r="X74" s="23">
        <f t="shared" si="5"/>
        <v>50</v>
      </c>
      <c r="Y74" s="17">
        <v>0</v>
      </c>
      <c r="Z74" s="17">
        <v>3000</v>
      </c>
      <c r="AA74" s="17">
        <v>3000</v>
      </c>
      <c r="AB74" s="17">
        <v>3000</v>
      </c>
      <c r="AC74" s="15" t="s">
        <v>37</v>
      </c>
    </row>
    <row r="75" spans="1:29" hidden="1">
      <c r="A75" s="10" t="str">
        <f t="shared" si="3"/>
        <v>None</v>
      </c>
      <c r="B75" s="14" t="s">
        <v>111</v>
      </c>
      <c r="C75" s="15" t="s">
        <v>53</v>
      </c>
      <c r="D75" s="16">
        <f>IFERROR(VLOOKUP(B75,#REF!,3,FALSE),0)</f>
        <v>0</v>
      </c>
      <c r="E75" s="47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0</v>
      </c>
      <c r="S75" s="20" t="s">
        <v>35</v>
      </c>
      <c r="T75" s="21" t="s">
        <v>35</v>
      </c>
      <c r="U75" s="19">
        <v>0</v>
      </c>
      <c r="V75" s="17">
        <v>0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0" t="str">
        <f t="shared" si="3"/>
        <v>ZeroZero</v>
      </c>
      <c r="B76" s="14" t="s">
        <v>515</v>
      </c>
      <c r="C76" s="15" t="s">
        <v>50</v>
      </c>
      <c r="D76" s="16">
        <f>IFERROR(VLOOKUP(B76,#REF!,3,FALSE),0)</f>
        <v>0</v>
      </c>
      <c r="E76" s="47" t="str">
        <f t="shared" si="4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279000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279000</v>
      </c>
      <c r="Q76" s="17">
        <v>0</v>
      </c>
      <c r="R76" s="19">
        <v>279000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 hidden="1">
      <c r="A77" s="10" t="str">
        <f t="shared" si="3"/>
        <v>OverStock</v>
      </c>
      <c r="B77" s="14" t="s">
        <v>113</v>
      </c>
      <c r="C77" s="15" t="s">
        <v>53</v>
      </c>
      <c r="D77" s="16">
        <f>IFERROR(VLOOKUP(B77,#REF!,3,FALSE),0)</f>
        <v>0</v>
      </c>
      <c r="E77" s="47">
        <f t="shared" si="4"/>
        <v>22.5</v>
      </c>
      <c r="F77" s="16" t="str">
        <f>IFERROR(VLOOKUP(B77,#REF!,6,FALSE),"")</f>
        <v/>
      </c>
      <c r="G77" s="17">
        <v>150000</v>
      </c>
      <c r="H77" s="17">
        <v>60000</v>
      </c>
      <c r="I77" s="17" t="str">
        <f>IFERROR(VLOOKUP(B77,#REF!,9,FALSE),"")</f>
        <v/>
      </c>
      <c r="J77" s="17">
        <v>135000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105000</v>
      </c>
      <c r="Q77" s="17">
        <v>30000</v>
      </c>
      <c r="R77" s="19">
        <v>285000</v>
      </c>
      <c r="S77" s="20">
        <v>47.5</v>
      </c>
      <c r="T77" s="21">
        <v>51.9</v>
      </c>
      <c r="U77" s="19">
        <v>6000</v>
      </c>
      <c r="V77" s="17">
        <v>5489</v>
      </c>
      <c r="W77" s="22">
        <v>0.9</v>
      </c>
      <c r="X77" s="23">
        <f t="shared" si="5"/>
        <v>100</v>
      </c>
      <c r="Y77" s="17">
        <v>1500</v>
      </c>
      <c r="Z77" s="17">
        <v>27100</v>
      </c>
      <c r="AA77" s="17">
        <v>34100</v>
      </c>
      <c r="AB77" s="17">
        <v>26100</v>
      </c>
      <c r="AC77" s="15" t="s">
        <v>37</v>
      </c>
    </row>
    <row r="78" spans="1:29" hidden="1">
      <c r="A78" s="10" t="str">
        <f t="shared" si="3"/>
        <v>OverStock</v>
      </c>
      <c r="B78" s="14" t="s">
        <v>114</v>
      </c>
      <c r="C78" s="15" t="s">
        <v>53</v>
      </c>
      <c r="D78" s="16">
        <f>IFERROR(VLOOKUP(B78,#REF!,3,FALSE),0)</f>
        <v>0</v>
      </c>
      <c r="E78" s="47">
        <f t="shared" si="4"/>
        <v>2.7</v>
      </c>
      <c r="F78" s="16" t="str">
        <f>IFERROR(VLOOKUP(B78,#REF!,6,FALSE),"")</f>
        <v/>
      </c>
      <c r="G78" s="17">
        <v>36000</v>
      </c>
      <c r="H78" s="17">
        <v>36000</v>
      </c>
      <c r="I78" s="17" t="str">
        <f>IFERROR(VLOOKUP(B78,#REF!,9,FALSE),"")</f>
        <v/>
      </c>
      <c r="J78" s="17">
        <v>3000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3000</v>
      </c>
      <c r="Q78" s="17">
        <v>0</v>
      </c>
      <c r="R78" s="19">
        <v>39000</v>
      </c>
      <c r="S78" s="20">
        <v>34.700000000000003</v>
      </c>
      <c r="T78" s="21">
        <v>19.5</v>
      </c>
      <c r="U78" s="19">
        <v>1125</v>
      </c>
      <c r="V78" s="17">
        <v>2000</v>
      </c>
      <c r="W78" s="22">
        <v>1.8</v>
      </c>
      <c r="X78" s="23">
        <f t="shared" si="5"/>
        <v>100</v>
      </c>
      <c r="Y78" s="17">
        <v>0</v>
      </c>
      <c r="Z78" s="17">
        <v>0</v>
      </c>
      <c r="AA78" s="17">
        <v>18000</v>
      </c>
      <c r="AB78" s="17">
        <v>0</v>
      </c>
      <c r="AC78" s="15" t="s">
        <v>37</v>
      </c>
    </row>
    <row r="79" spans="1:29" hidden="1">
      <c r="A79" s="10" t="str">
        <f t="shared" si="3"/>
        <v>FCST</v>
      </c>
      <c r="B79" s="14" t="s">
        <v>115</v>
      </c>
      <c r="C79" s="15" t="s">
        <v>53</v>
      </c>
      <c r="D79" s="16">
        <f>IFERROR(VLOOKUP(B79,#REF!,3,FALSE),0)</f>
        <v>0</v>
      </c>
      <c r="E79" s="47" t="str">
        <f t="shared" si="4"/>
        <v>前八週無拉料</v>
      </c>
      <c r="F79" s="16" t="str">
        <f>IFERROR(VLOOKUP(B79,#REF!,6,FALSE),"")</f>
        <v/>
      </c>
      <c r="G79" s="17">
        <v>501000</v>
      </c>
      <c r="H79" s="17">
        <v>381000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501000</v>
      </c>
      <c r="S79" s="20" t="s">
        <v>35</v>
      </c>
      <c r="T79" s="21">
        <v>79.099999999999994</v>
      </c>
      <c r="U79" s="19">
        <v>0</v>
      </c>
      <c r="V79" s="17">
        <v>6333</v>
      </c>
      <c r="W79" s="22" t="s">
        <v>44</v>
      </c>
      <c r="X79" s="23" t="str">
        <f t="shared" si="5"/>
        <v>F</v>
      </c>
      <c r="Y79" s="17">
        <v>0</v>
      </c>
      <c r="Z79" s="17">
        <v>0</v>
      </c>
      <c r="AA79" s="17">
        <v>165000</v>
      </c>
      <c r="AB79" s="17">
        <v>78000</v>
      </c>
      <c r="AC79" s="15" t="s">
        <v>37</v>
      </c>
    </row>
    <row r="80" spans="1:29" hidden="1">
      <c r="A80" s="10" t="str">
        <f t="shared" si="3"/>
        <v>Normal</v>
      </c>
      <c r="B80" s="14" t="s">
        <v>116</v>
      </c>
      <c r="C80" s="15" t="s">
        <v>53</v>
      </c>
      <c r="D80" s="16">
        <f>IFERROR(VLOOKUP(B80,#REF!,3,FALSE),0)</f>
        <v>0</v>
      </c>
      <c r="E80" s="47">
        <f t="shared" si="4"/>
        <v>14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21000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21000</v>
      </c>
      <c r="Q80" s="17">
        <v>0</v>
      </c>
      <c r="R80" s="19">
        <v>21000</v>
      </c>
      <c r="S80" s="20">
        <v>14</v>
      </c>
      <c r="T80" s="21">
        <v>21</v>
      </c>
      <c r="U80" s="19">
        <v>1500</v>
      </c>
      <c r="V80" s="17">
        <v>1000</v>
      </c>
      <c r="W80" s="22">
        <v>0.7</v>
      </c>
      <c r="X80" s="23">
        <f t="shared" si="5"/>
        <v>100</v>
      </c>
      <c r="Y80" s="17">
        <v>3000</v>
      </c>
      <c r="Z80" s="17">
        <v>3000</v>
      </c>
      <c r="AA80" s="17">
        <v>6000</v>
      </c>
      <c r="AB80" s="17">
        <v>3000</v>
      </c>
      <c r="AC80" s="15" t="s">
        <v>37</v>
      </c>
    </row>
    <row r="81" spans="1:29" hidden="1">
      <c r="A81" s="10" t="str">
        <f t="shared" si="3"/>
        <v>OverStock</v>
      </c>
      <c r="B81" s="14" t="s">
        <v>117</v>
      </c>
      <c r="C81" s="15" t="s">
        <v>53</v>
      </c>
      <c r="D81" s="16">
        <f>IFERROR(VLOOKUP(B81,#REF!,3,FALSE),0)</f>
        <v>0</v>
      </c>
      <c r="E81" s="47">
        <f t="shared" si="4"/>
        <v>12</v>
      </c>
      <c r="F81" s="16" t="str">
        <f>IFERROR(VLOOKUP(B81,#REF!,6,FALSE),"")</f>
        <v/>
      </c>
      <c r="G81" s="17">
        <v>66000</v>
      </c>
      <c r="H81" s="17">
        <v>15000</v>
      </c>
      <c r="I81" s="17" t="str">
        <f>IFERROR(VLOOKUP(B81,#REF!,9,FALSE),"")</f>
        <v/>
      </c>
      <c r="J81" s="17">
        <v>45000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39000</v>
      </c>
      <c r="Q81" s="17">
        <v>6000</v>
      </c>
      <c r="R81" s="19">
        <v>111000</v>
      </c>
      <c r="S81" s="20">
        <v>29.6</v>
      </c>
      <c r="T81" s="21">
        <v>16.7</v>
      </c>
      <c r="U81" s="19">
        <v>3750</v>
      </c>
      <c r="V81" s="17">
        <v>6628</v>
      </c>
      <c r="W81" s="22">
        <v>1.8</v>
      </c>
      <c r="X81" s="23">
        <f t="shared" si="5"/>
        <v>100</v>
      </c>
      <c r="Y81" s="17">
        <v>12400</v>
      </c>
      <c r="Z81" s="17">
        <v>20813</v>
      </c>
      <c r="AA81" s="17">
        <v>38618</v>
      </c>
      <c r="AB81" s="17">
        <v>17460</v>
      </c>
      <c r="AC81" s="15" t="s">
        <v>37</v>
      </c>
    </row>
    <row r="82" spans="1:29">
      <c r="A82" s="10" t="str">
        <f t="shared" si="3"/>
        <v>ZeroZero</v>
      </c>
      <c r="B82" s="14" t="s">
        <v>178</v>
      </c>
      <c r="C82" s="15" t="s">
        <v>53</v>
      </c>
      <c r="D82" s="16">
        <f>IFERROR(VLOOKUP(B82,#REF!,3,FALSE),0)</f>
        <v>0</v>
      </c>
      <c r="E82" s="47" t="str">
        <f t="shared" si="4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98000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98000</v>
      </c>
      <c r="Q82" s="17">
        <v>0</v>
      </c>
      <c r="R82" s="19">
        <v>98000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 hidden="1">
      <c r="A83" s="10" t="str">
        <f t="shared" si="3"/>
        <v>Normal</v>
      </c>
      <c r="B83" s="14" t="s">
        <v>119</v>
      </c>
      <c r="C83" s="15" t="s">
        <v>53</v>
      </c>
      <c r="D83" s="16">
        <f>IFERROR(VLOOKUP(B83,#REF!,3,FALSE),0)</f>
        <v>0</v>
      </c>
      <c r="E83" s="47">
        <f t="shared" si="4"/>
        <v>2.8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33000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33000</v>
      </c>
      <c r="Q83" s="17">
        <v>0</v>
      </c>
      <c r="R83" s="19">
        <v>33000</v>
      </c>
      <c r="S83" s="20">
        <v>2.8</v>
      </c>
      <c r="T83" s="21" t="s">
        <v>35</v>
      </c>
      <c r="U83" s="19">
        <v>12000</v>
      </c>
      <c r="V83" s="17" t="s">
        <v>35</v>
      </c>
      <c r="W83" s="22" t="s">
        <v>36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 hidden="1">
      <c r="A84" s="10" t="str">
        <f t="shared" si="3"/>
        <v>OverStock</v>
      </c>
      <c r="B84" s="14" t="s">
        <v>120</v>
      </c>
      <c r="C84" s="15" t="s">
        <v>53</v>
      </c>
      <c r="D84" s="16">
        <f>IFERROR(VLOOKUP(B84,#REF!,3,FALSE),0)</f>
        <v>0</v>
      </c>
      <c r="E84" s="47">
        <f t="shared" si="4"/>
        <v>453.3</v>
      </c>
      <c r="F84" s="16" t="str">
        <f>IFERROR(VLOOKUP(B84,#REF!,6,FALSE),"")</f>
        <v/>
      </c>
      <c r="G84" s="17">
        <v>297000</v>
      </c>
      <c r="H84" s="17">
        <v>3000</v>
      </c>
      <c r="I84" s="17" t="str">
        <f>IFERROR(VLOOKUP(B84,#REF!,9,FALSE),"")</f>
        <v/>
      </c>
      <c r="J84" s="17">
        <v>510000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510000</v>
      </c>
      <c r="Q84" s="17">
        <v>0</v>
      </c>
      <c r="R84" s="19">
        <v>807000</v>
      </c>
      <c r="S84" s="20">
        <v>717.3</v>
      </c>
      <c r="T84" s="21" t="s">
        <v>35</v>
      </c>
      <c r="U84" s="19">
        <v>1125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10" t="str">
        <f t="shared" si="3"/>
        <v>Normal</v>
      </c>
      <c r="B85" s="14" t="s">
        <v>121</v>
      </c>
      <c r="C85" s="15" t="s">
        <v>53</v>
      </c>
      <c r="D85" s="16">
        <f>IFERROR(VLOOKUP(B85,#REF!,3,FALSE),0)</f>
        <v>0</v>
      </c>
      <c r="E85" s="47">
        <f t="shared" si="4"/>
        <v>4.8</v>
      </c>
      <c r="F85" s="16" t="str">
        <f>IFERROR(VLOOKUP(B85,#REF!,6,FALSE),"")</f>
        <v/>
      </c>
      <c r="G85" s="17">
        <v>342000</v>
      </c>
      <c r="H85" s="17">
        <v>147000</v>
      </c>
      <c r="I85" s="17" t="str">
        <f>IFERROR(VLOOKUP(B85,#REF!,9,FALSE),"")</f>
        <v/>
      </c>
      <c r="J85" s="17">
        <v>96000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96000</v>
      </c>
      <c r="Q85" s="17">
        <v>0</v>
      </c>
      <c r="R85" s="19">
        <v>438000</v>
      </c>
      <c r="S85" s="20">
        <v>22</v>
      </c>
      <c r="T85" s="21">
        <v>119.4</v>
      </c>
      <c r="U85" s="19">
        <v>19875</v>
      </c>
      <c r="V85" s="17">
        <v>3667</v>
      </c>
      <c r="W85" s="22">
        <v>0.2</v>
      </c>
      <c r="X85" s="23">
        <f t="shared" si="5"/>
        <v>50</v>
      </c>
      <c r="Y85" s="17">
        <v>0</v>
      </c>
      <c r="Z85" s="17">
        <v>33000</v>
      </c>
      <c r="AA85" s="17">
        <v>0</v>
      </c>
      <c r="AB85" s="17">
        <v>0</v>
      </c>
      <c r="AC85" s="15" t="s">
        <v>37</v>
      </c>
    </row>
    <row r="86" spans="1:29" hidden="1">
      <c r="A86" s="10" t="str">
        <f t="shared" si="3"/>
        <v>Normal</v>
      </c>
      <c r="B86" s="14" t="s">
        <v>122</v>
      </c>
      <c r="C86" s="15" t="s">
        <v>53</v>
      </c>
      <c r="D86" s="16">
        <f>IFERROR(VLOOKUP(B86,#REF!,3,FALSE),0)</f>
        <v>0</v>
      </c>
      <c r="E86" s="47">
        <f t="shared" si="4"/>
        <v>16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12000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12000</v>
      </c>
      <c r="Q86" s="17">
        <v>0</v>
      </c>
      <c r="R86" s="19">
        <v>12000</v>
      </c>
      <c r="S86" s="20">
        <v>16</v>
      </c>
      <c r="T86" s="21" t="s">
        <v>35</v>
      </c>
      <c r="U86" s="19">
        <v>750</v>
      </c>
      <c r="V86" s="17">
        <v>0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3000</v>
      </c>
      <c r="AC86" s="15" t="s">
        <v>37</v>
      </c>
    </row>
    <row r="87" spans="1:29" hidden="1">
      <c r="A87" s="10" t="str">
        <f t="shared" si="3"/>
        <v>OverStock</v>
      </c>
      <c r="B87" s="14" t="s">
        <v>123</v>
      </c>
      <c r="C87" s="15" t="s">
        <v>53</v>
      </c>
      <c r="D87" s="16">
        <f>IFERROR(VLOOKUP(B87,#REF!,3,FALSE),0)</f>
        <v>0</v>
      </c>
      <c r="E87" s="47">
        <f t="shared" si="4"/>
        <v>18.7</v>
      </c>
      <c r="F87" s="16" t="str">
        <f>IFERROR(VLOOKUP(B87,#REF!,6,FALSE),"")</f>
        <v/>
      </c>
      <c r="G87" s="17">
        <v>168000</v>
      </c>
      <c r="H87" s="17">
        <v>0</v>
      </c>
      <c r="I87" s="17" t="str">
        <f>IFERROR(VLOOKUP(B87,#REF!,9,FALSE),"")</f>
        <v/>
      </c>
      <c r="J87" s="17">
        <v>63000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63000</v>
      </c>
      <c r="Q87" s="17">
        <v>0</v>
      </c>
      <c r="R87" s="19">
        <v>231000</v>
      </c>
      <c r="S87" s="20">
        <v>68.400000000000006</v>
      </c>
      <c r="T87" s="21">
        <v>173.3</v>
      </c>
      <c r="U87" s="19">
        <v>3375</v>
      </c>
      <c r="V87" s="17">
        <v>1333</v>
      </c>
      <c r="W87" s="22">
        <v>0.4</v>
      </c>
      <c r="X87" s="23">
        <f t="shared" si="5"/>
        <v>50</v>
      </c>
      <c r="Y87" s="17">
        <v>8000</v>
      </c>
      <c r="Z87" s="17">
        <v>4000</v>
      </c>
      <c r="AA87" s="17">
        <v>0</v>
      </c>
      <c r="AB87" s="17">
        <v>0</v>
      </c>
      <c r="AC87" s="15" t="s">
        <v>37</v>
      </c>
    </row>
    <row r="88" spans="1:29">
      <c r="A88" s="10" t="str">
        <f t="shared" si="3"/>
        <v>ZeroZero</v>
      </c>
      <c r="B88" s="14" t="s">
        <v>272</v>
      </c>
      <c r="C88" s="15" t="s">
        <v>53</v>
      </c>
      <c r="D88" s="16">
        <f>IFERROR(VLOOKUP(B88,#REF!,3,FALSE),0)</f>
        <v>0</v>
      </c>
      <c r="E88" s="47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99000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99000</v>
      </c>
      <c r="Q88" s="17">
        <v>0</v>
      </c>
      <c r="R88" s="19">
        <v>99000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0" t="str">
        <f t="shared" si="3"/>
        <v>None</v>
      </c>
      <c r="B89" s="14" t="s">
        <v>125</v>
      </c>
      <c r="C89" s="15" t="s">
        <v>53</v>
      </c>
      <c r="D89" s="16">
        <f>IFERROR(VLOOKUP(B89,#REF!,3,FALSE),0)</f>
        <v>0</v>
      </c>
      <c r="E89" s="47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 hidden="1">
      <c r="A90" s="10" t="str">
        <f t="shared" si="3"/>
        <v>Normal</v>
      </c>
      <c r="B90" s="14" t="s">
        <v>126</v>
      </c>
      <c r="C90" s="15" t="s">
        <v>53</v>
      </c>
      <c r="D90" s="16">
        <f>IFERROR(VLOOKUP(B90,#REF!,3,FALSE),0)</f>
        <v>0</v>
      </c>
      <c r="E90" s="47">
        <f t="shared" si="4"/>
        <v>21.3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24000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24000</v>
      </c>
      <c r="Q90" s="17">
        <v>0</v>
      </c>
      <c r="R90" s="19">
        <v>24000</v>
      </c>
      <c r="S90" s="20">
        <v>21.3</v>
      </c>
      <c r="T90" s="21">
        <v>18</v>
      </c>
      <c r="U90" s="19">
        <v>1125</v>
      </c>
      <c r="V90" s="17">
        <v>1333</v>
      </c>
      <c r="W90" s="22">
        <v>1.2</v>
      </c>
      <c r="X90" s="23">
        <f t="shared" si="5"/>
        <v>100</v>
      </c>
      <c r="Y90" s="17">
        <v>6000</v>
      </c>
      <c r="Z90" s="17">
        <v>6000</v>
      </c>
      <c r="AA90" s="17">
        <v>9000</v>
      </c>
      <c r="AB90" s="17">
        <v>0</v>
      </c>
      <c r="AC90" s="15" t="s">
        <v>37</v>
      </c>
    </row>
    <row r="91" spans="1:29" hidden="1">
      <c r="A91" s="10" t="str">
        <f t="shared" si="3"/>
        <v>FCST</v>
      </c>
      <c r="B91" s="14" t="s">
        <v>127</v>
      </c>
      <c r="C91" s="15" t="s">
        <v>53</v>
      </c>
      <c r="D91" s="16">
        <f>IFERROR(VLOOKUP(B91,#REF!,3,FALSE),0)</f>
        <v>0</v>
      </c>
      <c r="E91" s="47" t="str">
        <f t="shared" si="4"/>
        <v>前八週無拉料</v>
      </c>
      <c r="F91" s="16" t="str">
        <f>IFERROR(VLOOKUP(B91,#REF!,6,FALSE),"")</f>
        <v/>
      </c>
      <c r="G91" s="17">
        <v>9000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9000</v>
      </c>
      <c r="S91" s="20" t="s">
        <v>35</v>
      </c>
      <c r="T91" s="21">
        <v>16.5</v>
      </c>
      <c r="U91" s="19">
        <v>0</v>
      </c>
      <c r="V91" s="17">
        <v>544</v>
      </c>
      <c r="W91" s="22" t="s">
        <v>44</v>
      </c>
      <c r="X91" s="23" t="str">
        <f t="shared" si="5"/>
        <v>F</v>
      </c>
      <c r="Y91" s="17">
        <v>0</v>
      </c>
      <c r="Z91" s="17">
        <v>4900</v>
      </c>
      <c r="AA91" s="17">
        <v>0</v>
      </c>
      <c r="AB91" s="17">
        <v>0</v>
      </c>
      <c r="AC91" s="15" t="s">
        <v>37</v>
      </c>
    </row>
    <row r="92" spans="1:29" hidden="1">
      <c r="A92" s="10" t="str">
        <f t="shared" si="3"/>
        <v>FCST</v>
      </c>
      <c r="B92" s="14" t="s">
        <v>128</v>
      </c>
      <c r="C92" s="15" t="s">
        <v>53</v>
      </c>
      <c r="D92" s="16">
        <f>IFERROR(VLOOKUP(B92,#REF!,3,FALSE),0)</f>
        <v>0</v>
      </c>
      <c r="E92" s="47" t="str">
        <f t="shared" si="4"/>
        <v>前八週無拉料</v>
      </c>
      <c r="F92" s="16" t="str">
        <f>IFERROR(VLOOKUP(B92,#REF!,6,FALSE),"")</f>
        <v/>
      </c>
      <c r="G92" s="17">
        <v>6000</v>
      </c>
      <c r="H92" s="17">
        <v>6000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6000</v>
      </c>
      <c r="S92" s="20" t="s">
        <v>35</v>
      </c>
      <c r="T92" s="21">
        <v>109.1</v>
      </c>
      <c r="U92" s="19">
        <v>0</v>
      </c>
      <c r="V92" s="17">
        <v>55</v>
      </c>
      <c r="W92" s="22" t="s">
        <v>44</v>
      </c>
      <c r="X92" s="23" t="str">
        <f t="shared" si="5"/>
        <v>F</v>
      </c>
      <c r="Y92" s="17">
        <v>499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0" t="str">
        <f t="shared" si="3"/>
        <v>ZeroZero</v>
      </c>
      <c r="B93" s="14" t="s">
        <v>188</v>
      </c>
      <c r="C93" s="15" t="s">
        <v>53</v>
      </c>
      <c r="D93" s="16">
        <f>IFERROR(VLOOKUP(B93,#REF!,3,FALSE),0)</f>
        <v>0</v>
      </c>
      <c r="E93" s="47" t="str">
        <f t="shared" si="4"/>
        <v>前八週無拉料</v>
      </c>
      <c r="F93" s="16" t="str">
        <f>IFERROR(VLOOKUP(B93,#REF!,6,FALSE),"")</f>
        <v/>
      </c>
      <c r="G93" s="17">
        <v>78000</v>
      </c>
      <c r="H93" s="17">
        <v>63000</v>
      </c>
      <c r="I93" s="17" t="str">
        <f>IFERROR(VLOOKUP(B93,#REF!,9,FALSE),"")</f>
        <v/>
      </c>
      <c r="J93" s="17">
        <v>72000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72000</v>
      </c>
      <c r="Q93" s="17">
        <v>0</v>
      </c>
      <c r="R93" s="19">
        <v>150000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0" t="str">
        <f t="shared" si="3"/>
        <v>ZeroZero</v>
      </c>
      <c r="B94" s="14" t="s">
        <v>413</v>
      </c>
      <c r="C94" s="15" t="s">
        <v>50</v>
      </c>
      <c r="D94" s="16">
        <f>IFERROR(VLOOKUP(B94,#REF!,3,FALSE),0)</f>
        <v>0</v>
      </c>
      <c r="E94" s="47" t="str">
        <f t="shared" si="4"/>
        <v>前八週無拉料</v>
      </c>
      <c r="F94" s="16" t="str">
        <f>IFERROR(VLOOKUP(B94,#REF!,6,FALSE),"")</f>
        <v/>
      </c>
      <c r="G94" s="17">
        <v>15000</v>
      </c>
      <c r="H94" s="17">
        <v>15000</v>
      </c>
      <c r="I94" s="17" t="str">
        <f>IFERROR(VLOOKUP(B94,#REF!,9,FALSE),"")</f>
        <v/>
      </c>
      <c r="J94" s="17">
        <v>60000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60000</v>
      </c>
      <c r="Q94" s="17">
        <v>0</v>
      </c>
      <c r="R94" s="19">
        <v>75000</v>
      </c>
      <c r="S94" s="20" t="s">
        <v>35</v>
      </c>
      <c r="T94" s="21" t="s">
        <v>35</v>
      </c>
      <c r="U94" s="19">
        <v>0</v>
      </c>
      <c r="V94" s="17">
        <v>0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6000</v>
      </c>
      <c r="AB94" s="17">
        <v>48000</v>
      </c>
      <c r="AC94" s="15" t="s">
        <v>37</v>
      </c>
    </row>
    <row r="95" spans="1:29" hidden="1">
      <c r="A95" s="10" t="str">
        <f t="shared" si="3"/>
        <v>FCST</v>
      </c>
      <c r="B95" s="14" t="s">
        <v>131</v>
      </c>
      <c r="C95" s="15" t="s">
        <v>53</v>
      </c>
      <c r="D95" s="16">
        <f>IFERROR(VLOOKUP(B95,#REF!,3,FALSE),0)</f>
        <v>0</v>
      </c>
      <c r="E95" s="47" t="str">
        <f t="shared" si="4"/>
        <v>前八週無拉料</v>
      </c>
      <c r="F95" s="16" t="str">
        <f>IFERROR(VLOOKUP(B95,#REF!,6,FALSE),"")</f>
        <v/>
      </c>
      <c r="G95" s="17">
        <v>21000</v>
      </c>
      <c r="H95" s="17">
        <v>21000</v>
      </c>
      <c r="I95" s="17" t="str">
        <f>IFERROR(VLOOKUP(B95,#REF!,9,FALSE),"")</f>
        <v/>
      </c>
      <c r="J95" s="17">
        <v>27000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27000</v>
      </c>
      <c r="Q95" s="17">
        <v>0</v>
      </c>
      <c r="R95" s="19">
        <v>48000</v>
      </c>
      <c r="S95" s="20" t="s">
        <v>35</v>
      </c>
      <c r="T95" s="21">
        <v>1090.9000000000001</v>
      </c>
      <c r="U95" s="19">
        <v>0</v>
      </c>
      <c r="V95" s="17">
        <v>44</v>
      </c>
      <c r="W95" s="22" t="s">
        <v>44</v>
      </c>
      <c r="X95" s="23" t="str">
        <f t="shared" si="5"/>
        <v>F</v>
      </c>
      <c r="Y95" s="17">
        <v>400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0" t="str">
        <f t="shared" si="3"/>
        <v>OverStock</v>
      </c>
      <c r="B96" s="14" t="s">
        <v>132</v>
      </c>
      <c r="C96" s="15" t="s">
        <v>53</v>
      </c>
      <c r="D96" s="16">
        <f>IFERROR(VLOOKUP(B96,#REF!,3,FALSE),0)</f>
        <v>0</v>
      </c>
      <c r="E96" s="47">
        <f t="shared" si="4"/>
        <v>32.5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183000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180000</v>
      </c>
      <c r="Q96" s="17">
        <v>3000</v>
      </c>
      <c r="R96" s="19">
        <v>183000</v>
      </c>
      <c r="S96" s="20">
        <v>32.5</v>
      </c>
      <c r="T96" s="21">
        <v>1335.8</v>
      </c>
      <c r="U96" s="19">
        <v>5625</v>
      </c>
      <c r="V96" s="17">
        <v>137</v>
      </c>
      <c r="W96" s="22">
        <v>0</v>
      </c>
      <c r="X96" s="23">
        <f t="shared" si="5"/>
        <v>50</v>
      </c>
      <c r="Y96" s="17">
        <v>0</v>
      </c>
      <c r="Z96" s="17">
        <v>0</v>
      </c>
      <c r="AA96" s="17">
        <v>1230</v>
      </c>
      <c r="AB96" s="17">
        <v>0</v>
      </c>
      <c r="AC96" s="15" t="s">
        <v>37</v>
      </c>
    </row>
    <row r="97" spans="1:29">
      <c r="A97" s="10" t="str">
        <f t="shared" si="3"/>
        <v>ZeroZero</v>
      </c>
      <c r="B97" s="14" t="s">
        <v>108</v>
      </c>
      <c r="C97" s="15" t="s">
        <v>53</v>
      </c>
      <c r="D97" s="16">
        <f>IFERROR(VLOOKUP(B97,#REF!,3,FALSE),0)</f>
        <v>0</v>
      </c>
      <c r="E97" s="47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72000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72000</v>
      </c>
      <c r="Q97" s="17">
        <v>0</v>
      </c>
      <c r="R97" s="19">
        <v>72000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0" t="str">
        <f t="shared" si="3"/>
        <v>OverStock</v>
      </c>
      <c r="B98" s="14" t="s">
        <v>134</v>
      </c>
      <c r="C98" s="15" t="s">
        <v>53</v>
      </c>
      <c r="D98" s="16">
        <f>IFERROR(VLOOKUP(B98,#REF!,3,FALSE),0)</f>
        <v>0</v>
      </c>
      <c r="E98" s="47">
        <f t="shared" si="4"/>
        <v>12.7</v>
      </c>
      <c r="F98" s="16" t="str">
        <f>IFERROR(VLOOKUP(B98,#REF!,6,FALSE),"")</f>
        <v/>
      </c>
      <c r="G98" s="17">
        <v>1188000</v>
      </c>
      <c r="H98" s="17">
        <v>876000</v>
      </c>
      <c r="I98" s="17" t="str">
        <f>IFERROR(VLOOKUP(B98,#REF!,9,FALSE),"")</f>
        <v/>
      </c>
      <c r="J98" s="17">
        <v>774000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774000</v>
      </c>
      <c r="Q98" s="17">
        <v>0</v>
      </c>
      <c r="R98" s="19">
        <v>1962000</v>
      </c>
      <c r="S98" s="20">
        <v>32.299999999999997</v>
      </c>
      <c r="T98" s="21">
        <v>218</v>
      </c>
      <c r="U98" s="19">
        <v>60750</v>
      </c>
      <c r="V98" s="17">
        <v>9000</v>
      </c>
      <c r="W98" s="22">
        <v>0.1</v>
      </c>
      <c r="X98" s="23">
        <f t="shared" si="5"/>
        <v>50</v>
      </c>
      <c r="Y98" s="17">
        <v>6000</v>
      </c>
      <c r="Z98" s="17">
        <v>48000</v>
      </c>
      <c r="AA98" s="17">
        <v>27000</v>
      </c>
      <c r="AB98" s="17">
        <v>3000</v>
      </c>
      <c r="AC98" s="15" t="s">
        <v>37</v>
      </c>
    </row>
    <row r="99" spans="1:29" hidden="1">
      <c r="A99" s="10" t="str">
        <f t="shared" si="3"/>
        <v>Normal</v>
      </c>
      <c r="B99" s="14" t="s">
        <v>135</v>
      </c>
      <c r="C99" s="15" t="s">
        <v>53</v>
      </c>
      <c r="D99" s="16">
        <f>IFERROR(VLOOKUP(B99,#REF!,3,FALSE),0)</f>
        <v>0</v>
      </c>
      <c r="E99" s="47">
        <f t="shared" si="4"/>
        <v>0</v>
      </c>
      <c r="F99" s="16" t="str">
        <f>IFERROR(VLOOKUP(B99,#REF!,6,FALSE),"")</f>
        <v/>
      </c>
      <c r="G99" s="17">
        <v>3000</v>
      </c>
      <c r="H99" s="17">
        <v>3000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3000</v>
      </c>
      <c r="S99" s="20">
        <v>8</v>
      </c>
      <c r="T99" s="21" t="s">
        <v>35</v>
      </c>
      <c r="U99" s="19">
        <v>375</v>
      </c>
      <c r="V99" s="17">
        <v>0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0" t="str">
        <f t="shared" si="3"/>
        <v>OverStock</v>
      </c>
      <c r="B100" s="14" t="s">
        <v>136</v>
      </c>
      <c r="C100" s="15" t="s">
        <v>53</v>
      </c>
      <c r="D100" s="16">
        <f>IFERROR(VLOOKUP(B100,#REF!,3,FALSE),0)</f>
        <v>0</v>
      </c>
      <c r="E100" s="47">
        <f t="shared" si="4"/>
        <v>80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30000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30000</v>
      </c>
      <c r="Q100" s="17">
        <v>0</v>
      </c>
      <c r="R100" s="19">
        <v>30000</v>
      </c>
      <c r="S100" s="20">
        <v>80</v>
      </c>
      <c r="T100" s="21" t="s">
        <v>35</v>
      </c>
      <c r="U100" s="19">
        <v>375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0" t="str">
        <f t="shared" si="3"/>
        <v>OverStock</v>
      </c>
      <c r="B101" s="14" t="s">
        <v>137</v>
      </c>
      <c r="C101" s="15" t="s">
        <v>53</v>
      </c>
      <c r="D101" s="16">
        <f>IFERROR(VLOOKUP(B101,#REF!,3,FALSE),0)</f>
        <v>0</v>
      </c>
      <c r="E101" s="47">
        <f t="shared" si="4"/>
        <v>40.200000000000003</v>
      </c>
      <c r="F101" s="16" t="str">
        <f>IFERROR(VLOOKUP(B101,#REF!,6,FALSE),"")</f>
        <v/>
      </c>
      <c r="G101" s="17">
        <v>1620000</v>
      </c>
      <c r="H101" s="17">
        <v>405000</v>
      </c>
      <c r="I101" s="17" t="str">
        <f>IFERROR(VLOOKUP(B101,#REF!,9,FALSE),"")</f>
        <v/>
      </c>
      <c r="J101" s="17">
        <v>1236000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1236000</v>
      </c>
      <c r="Q101" s="17">
        <v>0</v>
      </c>
      <c r="R101" s="19">
        <v>2856000</v>
      </c>
      <c r="S101" s="20">
        <v>92.9</v>
      </c>
      <c r="T101" s="21" t="s">
        <v>35</v>
      </c>
      <c r="U101" s="19">
        <v>30750</v>
      </c>
      <c r="V101" s="17">
        <v>0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0" t="str">
        <f t="shared" si="3"/>
        <v>OverStock</v>
      </c>
      <c r="B102" s="14" t="s">
        <v>138</v>
      </c>
      <c r="C102" s="15" t="s">
        <v>53</v>
      </c>
      <c r="D102" s="16">
        <f>IFERROR(VLOOKUP(B102,#REF!,3,FALSE),0)</f>
        <v>0</v>
      </c>
      <c r="E102" s="47">
        <f t="shared" si="4"/>
        <v>34.299999999999997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411000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411000</v>
      </c>
      <c r="Q102" s="17">
        <v>0</v>
      </c>
      <c r="R102" s="19">
        <v>411000</v>
      </c>
      <c r="S102" s="20">
        <v>34.299999999999997</v>
      </c>
      <c r="T102" s="21" t="s">
        <v>35</v>
      </c>
      <c r="U102" s="19">
        <v>12000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0" t="str">
        <f t="shared" si="3"/>
        <v>OverStock</v>
      </c>
      <c r="B103" s="14" t="s">
        <v>139</v>
      </c>
      <c r="C103" s="15" t="s">
        <v>53</v>
      </c>
      <c r="D103" s="16">
        <f>IFERROR(VLOOKUP(B103,#REF!,3,FALSE),0)</f>
        <v>0</v>
      </c>
      <c r="E103" s="47">
        <f t="shared" si="4"/>
        <v>13.3</v>
      </c>
      <c r="F103" s="16" t="str">
        <f>IFERROR(VLOOKUP(B103,#REF!,6,FALSE),"")</f>
        <v/>
      </c>
      <c r="G103" s="17">
        <v>3552000</v>
      </c>
      <c r="H103" s="17">
        <v>1341000</v>
      </c>
      <c r="I103" s="17" t="str">
        <f>IFERROR(VLOOKUP(B103,#REF!,9,FALSE),"")</f>
        <v/>
      </c>
      <c r="J103" s="17">
        <v>1368590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1368590</v>
      </c>
      <c r="Q103" s="17">
        <v>0</v>
      </c>
      <c r="R103" s="19">
        <v>4920590</v>
      </c>
      <c r="S103" s="20">
        <v>47.9</v>
      </c>
      <c r="T103" s="21">
        <v>351.5</v>
      </c>
      <c r="U103" s="19">
        <v>102750</v>
      </c>
      <c r="V103" s="17">
        <v>14000</v>
      </c>
      <c r="W103" s="22">
        <v>0.1</v>
      </c>
      <c r="X103" s="23">
        <f t="shared" si="5"/>
        <v>50</v>
      </c>
      <c r="Y103" s="17">
        <v>9000</v>
      </c>
      <c r="Z103" s="17">
        <v>57000</v>
      </c>
      <c r="AA103" s="17">
        <v>96000</v>
      </c>
      <c r="AB103" s="17">
        <v>27000</v>
      </c>
      <c r="AC103" s="15" t="s">
        <v>37</v>
      </c>
    </row>
    <row r="104" spans="1:29" hidden="1">
      <c r="A104" s="10" t="str">
        <f t="shared" si="3"/>
        <v>OverStock</v>
      </c>
      <c r="B104" s="14" t="s">
        <v>140</v>
      </c>
      <c r="C104" s="15" t="s">
        <v>53</v>
      </c>
      <c r="D104" s="16">
        <f>IFERROR(VLOOKUP(B104,#REF!,3,FALSE),0)</f>
        <v>0</v>
      </c>
      <c r="E104" s="47">
        <f t="shared" si="4"/>
        <v>7.6</v>
      </c>
      <c r="F104" s="16" t="str">
        <f>IFERROR(VLOOKUP(B104,#REF!,6,FALSE),"")</f>
        <v/>
      </c>
      <c r="G104" s="17">
        <v>3282000</v>
      </c>
      <c r="H104" s="17">
        <v>777000</v>
      </c>
      <c r="I104" s="17" t="str">
        <f>IFERROR(VLOOKUP(B104,#REF!,9,FALSE),"")</f>
        <v/>
      </c>
      <c r="J104" s="17">
        <v>870340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792340</v>
      </c>
      <c r="Q104" s="17">
        <v>78000</v>
      </c>
      <c r="R104" s="19">
        <v>4152340</v>
      </c>
      <c r="S104" s="20">
        <v>36.4</v>
      </c>
      <c r="T104" s="21">
        <v>83.6</v>
      </c>
      <c r="U104" s="19">
        <v>114000</v>
      </c>
      <c r="V104" s="17">
        <v>49667</v>
      </c>
      <c r="W104" s="22">
        <v>0.4</v>
      </c>
      <c r="X104" s="23">
        <f t="shared" si="5"/>
        <v>50</v>
      </c>
      <c r="Y104" s="17">
        <v>120000</v>
      </c>
      <c r="Z104" s="17">
        <v>117000</v>
      </c>
      <c r="AA104" s="17">
        <v>345000</v>
      </c>
      <c r="AB104" s="17">
        <v>153000</v>
      </c>
      <c r="AC104" s="15" t="s">
        <v>37</v>
      </c>
    </row>
    <row r="105" spans="1:29" hidden="1">
      <c r="A105" s="10" t="str">
        <f t="shared" si="3"/>
        <v>OverStock</v>
      </c>
      <c r="B105" s="14" t="s">
        <v>141</v>
      </c>
      <c r="C105" s="15" t="s">
        <v>53</v>
      </c>
      <c r="D105" s="16">
        <f>IFERROR(VLOOKUP(B105,#REF!,3,FALSE),0)</f>
        <v>0</v>
      </c>
      <c r="E105" s="47">
        <f t="shared" si="4"/>
        <v>77.3</v>
      </c>
      <c r="F105" s="16" t="str">
        <f>IFERROR(VLOOKUP(B105,#REF!,6,FALSE),"")</f>
        <v/>
      </c>
      <c r="G105" s="17">
        <v>30000</v>
      </c>
      <c r="H105" s="17">
        <v>24000</v>
      </c>
      <c r="I105" s="17" t="str">
        <f>IFERROR(VLOOKUP(B105,#REF!,9,FALSE),"")</f>
        <v/>
      </c>
      <c r="J105" s="17">
        <v>87000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87000</v>
      </c>
      <c r="Q105" s="17">
        <v>0</v>
      </c>
      <c r="R105" s="19">
        <v>117000</v>
      </c>
      <c r="S105" s="20">
        <v>104</v>
      </c>
      <c r="T105" s="21" t="s">
        <v>35</v>
      </c>
      <c r="U105" s="19">
        <v>1125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10" t="str">
        <f t="shared" si="3"/>
        <v>None</v>
      </c>
      <c r="B106" s="14" t="s">
        <v>142</v>
      </c>
      <c r="C106" s="15" t="s">
        <v>53</v>
      </c>
      <c r="D106" s="16">
        <f>IFERROR(VLOOKUP(B106,#REF!,3,FALSE),0)</f>
        <v>0</v>
      </c>
      <c r="E106" s="47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 t="s">
        <v>35</v>
      </c>
      <c r="T106" s="21" t="s">
        <v>35</v>
      </c>
      <c r="U106" s="19">
        <v>0</v>
      </c>
      <c r="V106" s="17">
        <v>0</v>
      </c>
      <c r="W106" s="22" t="s">
        <v>36</v>
      </c>
      <c r="X106" s="23" t="str">
        <f t="shared" si="5"/>
        <v>E</v>
      </c>
      <c r="Y106" s="17">
        <v>2000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 hidden="1">
      <c r="A107" s="10" t="str">
        <f t="shared" si="3"/>
        <v>OverStock</v>
      </c>
      <c r="B107" s="14" t="s">
        <v>143</v>
      </c>
      <c r="C107" s="15" t="s">
        <v>53</v>
      </c>
      <c r="D107" s="16">
        <f>IFERROR(VLOOKUP(B107,#REF!,3,FALSE),0)</f>
        <v>0</v>
      </c>
      <c r="E107" s="47">
        <f t="shared" si="4"/>
        <v>12.6</v>
      </c>
      <c r="F107" s="16" t="str">
        <f>IFERROR(VLOOKUP(B107,#REF!,6,FALSE),"")</f>
        <v/>
      </c>
      <c r="G107" s="17">
        <v>39000</v>
      </c>
      <c r="H107" s="17">
        <v>21000</v>
      </c>
      <c r="I107" s="17" t="str">
        <f>IFERROR(VLOOKUP(B107,#REF!,9,FALSE),"")</f>
        <v/>
      </c>
      <c r="J107" s="17">
        <v>33000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33000</v>
      </c>
      <c r="Q107" s="17">
        <v>0</v>
      </c>
      <c r="R107" s="19">
        <v>72000</v>
      </c>
      <c r="S107" s="20">
        <v>27.4</v>
      </c>
      <c r="T107" s="21">
        <v>216.2</v>
      </c>
      <c r="U107" s="19">
        <v>2625</v>
      </c>
      <c r="V107" s="17">
        <v>333</v>
      </c>
      <c r="W107" s="22">
        <v>0.1</v>
      </c>
      <c r="X107" s="23">
        <f t="shared" si="5"/>
        <v>50</v>
      </c>
      <c r="Y107" s="17">
        <v>3000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0" t="str">
        <f t="shared" si="3"/>
        <v>Normal</v>
      </c>
      <c r="B108" s="14" t="s">
        <v>144</v>
      </c>
      <c r="C108" s="15" t="s">
        <v>53</v>
      </c>
      <c r="D108" s="16">
        <f>IFERROR(VLOOKUP(B108,#REF!,3,FALSE),0)</f>
        <v>0</v>
      </c>
      <c r="E108" s="47">
        <f t="shared" si="4"/>
        <v>16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6000</v>
      </c>
      <c r="Q108" s="17">
        <v>0</v>
      </c>
      <c r="R108" s="19">
        <v>6000</v>
      </c>
      <c r="S108" s="20">
        <v>16</v>
      </c>
      <c r="T108" s="21" t="s">
        <v>35</v>
      </c>
      <c r="U108" s="19">
        <v>375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0" t="str">
        <f t="shared" si="3"/>
        <v>ZeroZero</v>
      </c>
      <c r="B109" s="14" t="s">
        <v>254</v>
      </c>
      <c r="C109" s="15" t="s">
        <v>53</v>
      </c>
      <c r="D109" s="16">
        <f>IFERROR(VLOOKUP(B109,#REF!,3,FALSE),0)</f>
        <v>0</v>
      </c>
      <c r="E109" s="47" t="str">
        <f t="shared" si="4"/>
        <v>前八週無拉料</v>
      </c>
      <c r="F109" s="16" t="str">
        <f>IFERROR(VLOOKUP(B109,#REF!,6,FALSE),"")</f>
        <v/>
      </c>
      <c r="G109" s="17">
        <v>21000</v>
      </c>
      <c r="H109" s="17">
        <v>0</v>
      </c>
      <c r="I109" s="17" t="str">
        <f>IFERROR(VLOOKUP(B109,#REF!,9,FALSE),"")</f>
        <v/>
      </c>
      <c r="J109" s="17">
        <v>33000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33000</v>
      </c>
      <c r="Q109" s="17">
        <v>0</v>
      </c>
      <c r="R109" s="19">
        <v>54000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10" t="str">
        <f t="shared" si="3"/>
        <v>Normal</v>
      </c>
      <c r="B110" s="14" t="s">
        <v>146</v>
      </c>
      <c r="C110" s="15" t="s">
        <v>53</v>
      </c>
      <c r="D110" s="16">
        <f>IFERROR(VLOOKUP(B110,#REF!,3,FALSE),0)</f>
        <v>0</v>
      </c>
      <c r="E110" s="47">
        <f t="shared" si="4"/>
        <v>4.9000000000000004</v>
      </c>
      <c r="F110" s="16" t="str">
        <f>IFERROR(VLOOKUP(B110,#REF!,6,FALSE),"")</f>
        <v/>
      </c>
      <c r="G110" s="17">
        <v>1506000</v>
      </c>
      <c r="H110" s="17">
        <v>165000</v>
      </c>
      <c r="I110" s="17" t="str">
        <f>IFERROR(VLOOKUP(B110,#REF!,9,FALSE),"")</f>
        <v/>
      </c>
      <c r="J110" s="17">
        <v>495000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495000</v>
      </c>
      <c r="Q110" s="17">
        <v>0</v>
      </c>
      <c r="R110" s="19">
        <v>2001000</v>
      </c>
      <c r="S110" s="20">
        <v>19.7</v>
      </c>
      <c r="T110" s="21">
        <v>30.3</v>
      </c>
      <c r="U110" s="19">
        <v>101625</v>
      </c>
      <c r="V110" s="17">
        <v>66000</v>
      </c>
      <c r="W110" s="22">
        <v>0.6</v>
      </c>
      <c r="X110" s="23">
        <f t="shared" si="5"/>
        <v>100</v>
      </c>
      <c r="Y110" s="17">
        <v>0</v>
      </c>
      <c r="Z110" s="17">
        <v>417000</v>
      </c>
      <c r="AA110" s="17">
        <v>276000</v>
      </c>
      <c r="AB110" s="17">
        <v>69000</v>
      </c>
      <c r="AC110" s="15" t="s">
        <v>37</v>
      </c>
    </row>
    <row r="111" spans="1:29" hidden="1">
      <c r="A111" s="10" t="str">
        <f t="shared" si="3"/>
        <v>OverStock</v>
      </c>
      <c r="B111" s="14" t="s">
        <v>147</v>
      </c>
      <c r="C111" s="15" t="s">
        <v>53</v>
      </c>
      <c r="D111" s="16">
        <f>IFERROR(VLOOKUP(B111,#REF!,3,FALSE),0)</f>
        <v>0</v>
      </c>
      <c r="E111" s="47">
        <f t="shared" si="4"/>
        <v>48</v>
      </c>
      <c r="F111" s="16" t="str">
        <f>IFERROR(VLOOKUP(B111,#REF!,6,FALSE),"")</f>
        <v/>
      </c>
      <c r="G111" s="17">
        <v>4000</v>
      </c>
      <c r="H111" s="17">
        <v>4000</v>
      </c>
      <c r="I111" s="17" t="str">
        <f>IFERROR(VLOOKUP(B111,#REF!,9,FALSE),"")</f>
        <v/>
      </c>
      <c r="J111" s="17">
        <v>4800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4800</v>
      </c>
      <c r="Q111" s="17">
        <v>0</v>
      </c>
      <c r="R111" s="19">
        <v>8800</v>
      </c>
      <c r="S111" s="20">
        <v>88</v>
      </c>
      <c r="T111" s="21">
        <v>19.8</v>
      </c>
      <c r="U111" s="19">
        <v>100</v>
      </c>
      <c r="V111" s="17">
        <v>444</v>
      </c>
      <c r="W111" s="22">
        <v>4.4000000000000004</v>
      </c>
      <c r="X111" s="23">
        <f t="shared" si="5"/>
        <v>150</v>
      </c>
      <c r="Y111" s="17">
        <v>0</v>
      </c>
      <c r="Z111" s="17">
        <v>1600</v>
      </c>
      <c r="AA111" s="17">
        <v>4800</v>
      </c>
      <c r="AB111" s="17">
        <v>3200</v>
      </c>
      <c r="AC111" s="15" t="s">
        <v>37</v>
      </c>
    </row>
    <row r="112" spans="1:29" hidden="1">
      <c r="A112" s="10" t="str">
        <f t="shared" si="3"/>
        <v>Normal</v>
      </c>
      <c r="B112" s="14" t="s">
        <v>148</v>
      </c>
      <c r="C112" s="15" t="s">
        <v>53</v>
      </c>
      <c r="D112" s="16">
        <f>IFERROR(VLOOKUP(B112,#REF!,3,FALSE),0)</f>
        <v>0</v>
      </c>
      <c r="E112" s="47">
        <f t="shared" si="4"/>
        <v>0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>
        <v>0</v>
      </c>
      <c r="T112" s="21" t="s">
        <v>35</v>
      </c>
      <c r="U112" s="19">
        <v>626</v>
      </c>
      <c r="V112" s="17">
        <v>0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10" t="str">
        <f t="shared" si="3"/>
        <v>ZeroZero</v>
      </c>
      <c r="B113" s="14" t="s">
        <v>330</v>
      </c>
      <c r="C113" s="15" t="s">
        <v>34</v>
      </c>
      <c r="D113" s="16">
        <f>IFERROR(VLOOKUP(B113,#REF!,3,FALSE),0)</f>
        <v>0</v>
      </c>
      <c r="E113" s="47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52500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52500</v>
      </c>
      <c r="Q113" s="17">
        <v>0</v>
      </c>
      <c r="R113" s="19">
        <v>52500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0" t="str">
        <f t="shared" si="3"/>
        <v>ZeroZero</v>
      </c>
      <c r="B114" s="14" t="s">
        <v>323</v>
      </c>
      <c r="C114" s="15" t="s">
        <v>50</v>
      </c>
      <c r="D114" s="16">
        <f>IFERROR(VLOOKUP(B114,#REF!,3,FALSE),0)</f>
        <v>0</v>
      </c>
      <c r="E114" s="47" t="str">
        <f t="shared" si="4"/>
        <v>前八週無拉料</v>
      </c>
      <c r="F114" s="16" t="str">
        <f>IFERROR(VLOOKUP(B114,#REF!,6,FALSE),"")</f>
        <v/>
      </c>
      <c r="G114" s="17">
        <v>260</v>
      </c>
      <c r="H114" s="17">
        <v>0</v>
      </c>
      <c r="I114" s="17" t="str">
        <f>IFERROR(VLOOKUP(B114,#REF!,9,FALSE),"")</f>
        <v/>
      </c>
      <c r="J114" s="17">
        <v>260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260</v>
      </c>
      <c r="Q114" s="17">
        <v>0</v>
      </c>
      <c r="R114" s="19">
        <v>520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10" t="str">
        <f t="shared" si="3"/>
        <v>FCST</v>
      </c>
      <c r="B115" s="14" t="s">
        <v>151</v>
      </c>
      <c r="C115" s="15" t="s">
        <v>53</v>
      </c>
      <c r="D115" s="16">
        <f>IFERROR(VLOOKUP(B115,#REF!,3,FALSE),0)</f>
        <v>0</v>
      </c>
      <c r="E115" s="47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5000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5000</v>
      </c>
      <c r="Q115" s="17">
        <v>0</v>
      </c>
      <c r="R115" s="19">
        <v>5000</v>
      </c>
      <c r="S115" s="20" t="s">
        <v>35</v>
      </c>
      <c r="T115" s="21">
        <v>2.4</v>
      </c>
      <c r="U115" s="19">
        <v>0</v>
      </c>
      <c r="V115" s="17">
        <v>2080</v>
      </c>
      <c r="W115" s="22" t="s">
        <v>44</v>
      </c>
      <c r="X115" s="23" t="str">
        <f t="shared" si="5"/>
        <v>F</v>
      </c>
      <c r="Y115" s="17">
        <v>6966</v>
      </c>
      <c r="Z115" s="17">
        <v>7200</v>
      </c>
      <c r="AA115" s="17">
        <v>4552</v>
      </c>
      <c r="AB115" s="17">
        <v>644</v>
      </c>
      <c r="AC115" s="15" t="s">
        <v>37</v>
      </c>
    </row>
    <row r="116" spans="1:29" hidden="1">
      <c r="A116" s="10" t="str">
        <f t="shared" si="3"/>
        <v>Normal</v>
      </c>
      <c r="B116" s="14" t="s">
        <v>152</v>
      </c>
      <c r="C116" s="15" t="s">
        <v>53</v>
      </c>
      <c r="D116" s="16">
        <f>IFERROR(VLOOKUP(B116,#REF!,3,FALSE),0)</f>
        <v>0</v>
      </c>
      <c r="E116" s="47">
        <f t="shared" si="4"/>
        <v>0</v>
      </c>
      <c r="F116" s="16" t="str">
        <f>IFERROR(VLOOKUP(B116,#REF!,6,FALSE),"")</f>
        <v/>
      </c>
      <c r="G116" s="17">
        <v>30000</v>
      </c>
      <c r="H116" s="17">
        <v>25000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30000</v>
      </c>
      <c r="S116" s="20">
        <v>16</v>
      </c>
      <c r="T116" s="21" t="s">
        <v>35</v>
      </c>
      <c r="U116" s="19">
        <v>1875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0" t="str">
        <f t="shared" si="3"/>
        <v>OverStock</v>
      </c>
      <c r="B117" s="14" t="s">
        <v>153</v>
      </c>
      <c r="C117" s="15" t="s">
        <v>53</v>
      </c>
      <c r="D117" s="16">
        <f>IFERROR(VLOOKUP(B117,#REF!,3,FALSE),0)</f>
        <v>0</v>
      </c>
      <c r="E117" s="47">
        <f t="shared" si="4"/>
        <v>80</v>
      </c>
      <c r="F117" s="16" t="str">
        <f>IFERROR(VLOOKUP(B117,#REF!,6,FALSE),"")</f>
        <v/>
      </c>
      <c r="G117" s="17">
        <v>117500</v>
      </c>
      <c r="H117" s="17">
        <v>12500</v>
      </c>
      <c r="I117" s="17" t="str">
        <f>IFERROR(VLOOKUP(B117,#REF!,9,FALSE),"")</f>
        <v/>
      </c>
      <c r="J117" s="17">
        <v>50000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42500</v>
      </c>
      <c r="Q117" s="17">
        <v>7500</v>
      </c>
      <c r="R117" s="19">
        <v>167500</v>
      </c>
      <c r="S117" s="20">
        <v>268</v>
      </c>
      <c r="T117" s="21">
        <v>235.9</v>
      </c>
      <c r="U117" s="19">
        <v>625</v>
      </c>
      <c r="V117" s="17">
        <v>710</v>
      </c>
      <c r="W117" s="22">
        <v>1.1000000000000001</v>
      </c>
      <c r="X117" s="23">
        <f t="shared" si="5"/>
        <v>100</v>
      </c>
      <c r="Y117" s="17">
        <v>1920</v>
      </c>
      <c r="Z117" s="17">
        <v>4468</v>
      </c>
      <c r="AA117" s="17">
        <v>0</v>
      </c>
      <c r="AB117" s="17">
        <v>0</v>
      </c>
      <c r="AC117" s="15" t="s">
        <v>37</v>
      </c>
    </row>
    <row r="118" spans="1:29" hidden="1">
      <c r="A118" s="10" t="str">
        <f t="shared" si="3"/>
        <v>OverStock</v>
      </c>
      <c r="B118" s="14" t="s">
        <v>154</v>
      </c>
      <c r="C118" s="15" t="s">
        <v>53</v>
      </c>
      <c r="D118" s="16">
        <f>IFERROR(VLOOKUP(B118,#REF!,3,FALSE),0)</f>
        <v>0</v>
      </c>
      <c r="E118" s="47">
        <f t="shared" si="4"/>
        <v>14.5</v>
      </c>
      <c r="F118" s="16" t="str">
        <f>IFERROR(VLOOKUP(B118,#REF!,6,FALSE),"")</f>
        <v/>
      </c>
      <c r="G118" s="17">
        <v>137500</v>
      </c>
      <c r="H118" s="17">
        <v>62500</v>
      </c>
      <c r="I118" s="17" t="str">
        <f>IFERROR(VLOOKUP(B118,#REF!,9,FALSE),"")</f>
        <v/>
      </c>
      <c r="J118" s="17">
        <v>59000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59000</v>
      </c>
      <c r="Q118" s="17">
        <v>0</v>
      </c>
      <c r="R118" s="19">
        <v>196500</v>
      </c>
      <c r="S118" s="20">
        <v>48.4</v>
      </c>
      <c r="T118" s="21">
        <v>176.9</v>
      </c>
      <c r="U118" s="19">
        <v>4063</v>
      </c>
      <c r="V118" s="17">
        <v>1111</v>
      </c>
      <c r="W118" s="22">
        <v>0.3</v>
      </c>
      <c r="X118" s="23">
        <f t="shared" si="5"/>
        <v>50</v>
      </c>
      <c r="Y118" s="17">
        <v>0</v>
      </c>
      <c r="Z118" s="17">
        <v>10000</v>
      </c>
      <c r="AA118" s="17">
        <v>0</v>
      </c>
      <c r="AB118" s="17">
        <v>0</v>
      </c>
      <c r="AC118" s="15" t="s">
        <v>37</v>
      </c>
    </row>
    <row r="119" spans="1:29" hidden="1">
      <c r="A119" s="10" t="str">
        <f t="shared" si="3"/>
        <v>FCST</v>
      </c>
      <c r="B119" s="14" t="s">
        <v>155</v>
      </c>
      <c r="C119" s="15" t="s">
        <v>53</v>
      </c>
      <c r="D119" s="16">
        <f>IFERROR(VLOOKUP(B119,#REF!,3,FALSE),0)</f>
        <v>0</v>
      </c>
      <c r="E119" s="47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>
        <v>0</v>
      </c>
      <c r="U119" s="19">
        <v>0</v>
      </c>
      <c r="V119" s="17">
        <v>4584</v>
      </c>
      <c r="W119" s="22" t="s">
        <v>44</v>
      </c>
      <c r="X119" s="23" t="str">
        <f t="shared" si="5"/>
        <v>F</v>
      </c>
      <c r="Y119" s="17">
        <v>6000</v>
      </c>
      <c r="Z119" s="17">
        <v>21600</v>
      </c>
      <c r="AA119" s="17">
        <v>13656</v>
      </c>
      <c r="AB119" s="17">
        <v>1932</v>
      </c>
      <c r="AC119" s="15" t="s">
        <v>37</v>
      </c>
    </row>
    <row r="120" spans="1:29" hidden="1">
      <c r="A120" s="10" t="str">
        <f t="shared" si="3"/>
        <v>OverStock</v>
      </c>
      <c r="B120" s="14" t="s">
        <v>156</v>
      </c>
      <c r="C120" s="15" t="s">
        <v>53</v>
      </c>
      <c r="D120" s="16">
        <f>IFERROR(VLOOKUP(B120,#REF!,3,FALSE),0)</f>
        <v>0</v>
      </c>
      <c r="E120" s="47">
        <f t="shared" si="4"/>
        <v>0</v>
      </c>
      <c r="F120" s="16" t="str">
        <f>IFERROR(VLOOKUP(B120,#REF!,6,FALSE),"")</f>
        <v/>
      </c>
      <c r="G120" s="17">
        <v>155000</v>
      </c>
      <c r="H120" s="17">
        <v>60000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155000</v>
      </c>
      <c r="S120" s="20">
        <v>38.1</v>
      </c>
      <c r="T120" s="21" t="s">
        <v>35</v>
      </c>
      <c r="U120" s="19">
        <v>4063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 hidden="1">
      <c r="A121" s="10" t="str">
        <f t="shared" si="3"/>
        <v>OverStock</v>
      </c>
      <c r="B121" s="14" t="s">
        <v>157</v>
      </c>
      <c r="C121" s="15" t="s">
        <v>53</v>
      </c>
      <c r="D121" s="16">
        <f>IFERROR(VLOOKUP(B121,#REF!,3,FALSE),0)</f>
        <v>0</v>
      </c>
      <c r="E121" s="47">
        <f t="shared" si="4"/>
        <v>57.1</v>
      </c>
      <c r="F121" s="16" t="str">
        <f>IFERROR(VLOOKUP(B121,#REF!,6,FALSE),"")</f>
        <v/>
      </c>
      <c r="G121" s="17">
        <v>100000</v>
      </c>
      <c r="H121" s="17">
        <v>40000</v>
      </c>
      <c r="I121" s="17" t="str">
        <f>IFERROR(VLOOKUP(B121,#REF!,9,FALSE),"")</f>
        <v/>
      </c>
      <c r="J121" s="17">
        <v>125000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105000</v>
      </c>
      <c r="Q121" s="17">
        <v>20000</v>
      </c>
      <c r="R121" s="19">
        <v>225000</v>
      </c>
      <c r="S121" s="20">
        <v>102.8</v>
      </c>
      <c r="T121" s="21">
        <v>39.5</v>
      </c>
      <c r="U121" s="19">
        <v>2188</v>
      </c>
      <c r="V121" s="17">
        <v>5692</v>
      </c>
      <c r="W121" s="22">
        <v>2.6</v>
      </c>
      <c r="X121" s="23">
        <f t="shared" si="5"/>
        <v>150</v>
      </c>
      <c r="Y121" s="17">
        <v>9428</v>
      </c>
      <c r="Z121" s="17">
        <v>17800</v>
      </c>
      <c r="AA121" s="17">
        <v>32000</v>
      </c>
      <c r="AB121" s="17">
        <v>16000</v>
      </c>
      <c r="AC121" s="15" t="s">
        <v>37</v>
      </c>
    </row>
    <row r="122" spans="1:29">
      <c r="A122" s="10" t="str">
        <f t="shared" si="3"/>
        <v>ZeroZero</v>
      </c>
      <c r="B122" s="14" t="s">
        <v>100</v>
      </c>
      <c r="C122" s="15" t="s">
        <v>53</v>
      </c>
      <c r="D122" s="16">
        <f>IFERROR(VLOOKUP(B122,#REF!,3,FALSE),0)</f>
        <v>0</v>
      </c>
      <c r="E122" s="47" t="str">
        <f t="shared" si="4"/>
        <v>前八週無拉料</v>
      </c>
      <c r="F122" s="16" t="str">
        <f>IFERROR(VLOOKUP(B122,#REF!,6,FALSE),"")</f>
        <v/>
      </c>
      <c r="G122" s="17">
        <v>150000</v>
      </c>
      <c r="H122" s="17">
        <v>150000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150000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 hidden="1">
      <c r="A123" s="10" t="str">
        <f t="shared" si="3"/>
        <v>Normal</v>
      </c>
      <c r="B123" s="14" t="s">
        <v>159</v>
      </c>
      <c r="C123" s="15" t="s">
        <v>53</v>
      </c>
      <c r="D123" s="16">
        <f>IFERROR(VLOOKUP(B123,#REF!,3,FALSE),0)</f>
        <v>0</v>
      </c>
      <c r="E123" s="47">
        <f t="shared" si="4"/>
        <v>8</v>
      </c>
      <c r="F123" s="16" t="str">
        <f>IFERROR(VLOOKUP(B123,#REF!,6,FALSE),"")</f>
        <v/>
      </c>
      <c r="G123" s="17">
        <v>5000</v>
      </c>
      <c r="H123" s="17">
        <v>5000</v>
      </c>
      <c r="I123" s="17" t="str">
        <f>IFERROR(VLOOKUP(B123,#REF!,9,FALSE),"")</f>
        <v/>
      </c>
      <c r="J123" s="17">
        <v>2500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2500</v>
      </c>
      <c r="R123" s="19">
        <v>7500</v>
      </c>
      <c r="S123" s="20">
        <v>24</v>
      </c>
      <c r="T123" s="21" t="s">
        <v>35</v>
      </c>
      <c r="U123" s="19">
        <v>313</v>
      </c>
      <c r="V123" s="17">
        <v>0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2500</v>
      </c>
      <c r="AB123" s="17">
        <v>0</v>
      </c>
      <c r="AC123" s="15" t="s">
        <v>37</v>
      </c>
    </row>
    <row r="124" spans="1:29" hidden="1">
      <c r="A124" s="10" t="str">
        <f t="shared" si="3"/>
        <v>FCST</v>
      </c>
      <c r="B124" s="14" t="s">
        <v>160</v>
      </c>
      <c r="C124" s="15" t="s">
        <v>53</v>
      </c>
      <c r="D124" s="16">
        <f>IFERROR(VLOOKUP(B124,#REF!,3,FALSE),0)</f>
        <v>0</v>
      </c>
      <c r="E124" s="47" t="str">
        <f t="shared" si="4"/>
        <v>前八週無拉料</v>
      </c>
      <c r="F124" s="16" t="str">
        <f>IFERROR(VLOOKUP(B124,#REF!,6,FALSE),"")</f>
        <v/>
      </c>
      <c r="G124" s="17">
        <v>7500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7500</v>
      </c>
      <c r="S124" s="20" t="s">
        <v>35</v>
      </c>
      <c r="T124" s="21">
        <v>9</v>
      </c>
      <c r="U124" s="19">
        <v>0</v>
      </c>
      <c r="V124" s="17">
        <v>833</v>
      </c>
      <c r="W124" s="22" t="s">
        <v>44</v>
      </c>
      <c r="X124" s="23" t="str">
        <f t="shared" si="5"/>
        <v>F</v>
      </c>
      <c r="Y124" s="17">
        <v>0</v>
      </c>
      <c r="Z124" s="17">
        <v>2500</v>
      </c>
      <c r="AA124" s="17">
        <v>5000</v>
      </c>
      <c r="AB124" s="17">
        <v>0</v>
      </c>
      <c r="AC124" s="15" t="s">
        <v>37</v>
      </c>
    </row>
    <row r="125" spans="1:29" hidden="1">
      <c r="A125" s="10" t="str">
        <f t="shared" si="3"/>
        <v>OverStock</v>
      </c>
      <c r="B125" s="14" t="s">
        <v>161</v>
      </c>
      <c r="C125" s="15" t="s">
        <v>53</v>
      </c>
      <c r="D125" s="16">
        <f>IFERROR(VLOOKUP(B125,#REF!,3,FALSE),0)</f>
        <v>0</v>
      </c>
      <c r="E125" s="47">
        <f t="shared" si="4"/>
        <v>62.3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58450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58450</v>
      </c>
      <c r="Q125" s="17">
        <v>0</v>
      </c>
      <c r="R125" s="19">
        <v>58450</v>
      </c>
      <c r="S125" s="20">
        <v>62.3</v>
      </c>
      <c r="T125" s="21">
        <v>107.4</v>
      </c>
      <c r="U125" s="19">
        <v>938</v>
      </c>
      <c r="V125" s="17">
        <v>544</v>
      </c>
      <c r="W125" s="22">
        <v>0.6</v>
      </c>
      <c r="X125" s="23">
        <f t="shared" si="5"/>
        <v>100</v>
      </c>
      <c r="Y125" s="17">
        <v>0</v>
      </c>
      <c r="Z125" s="17">
        <v>0</v>
      </c>
      <c r="AA125" s="17">
        <v>4900</v>
      </c>
      <c r="AB125" s="17">
        <v>0</v>
      </c>
      <c r="AC125" s="15" t="s">
        <v>37</v>
      </c>
    </row>
    <row r="126" spans="1:29" hidden="1">
      <c r="A126" s="10" t="str">
        <f t="shared" si="3"/>
        <v>Normal</v>
      </c>
      <c r="B126" s="14" t="s">
        <v>162</v>
      </c>
      <c r="C126" s="15" t="s">
        <v>53</v>
      </c>
      <c r="D126" s="16">
        <f>IFERROR(VLOOKUP(B126,#REF!,3,FALSE),0)</f>
        <v>0</v>
      </c>
      <c r="E126" s="47">
        <f t="shared" si="4"/>
        <v>8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2500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2500</v>
      </c>
      <c r="Q126" s="17">
        <v>0</v>
      </c>
      <c r="R126" s="19">
        <v>2500</v>
      </c>
      <c r="S126" s="20">
        <v>8</v>
      </c>
      <c r="T126" s="21" t="s">
        <v>35</v>
      </c>
      <c r="U126" s="19">
        <v>313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0" t="str">
        <f t="shared" si="3"/>
        <v>FCST</v>
      </c>
      <c r="B127" s="14" t="s">
        <v>163</v>
      </c>
      <c r="C127" s="15" t="s">
        <v>53</v>
      </c>
      <c r="D127" s="16">
        <f>IFERROR(VLOOKUP(B127,#REF!,3,FALSE),0)</f>
        <v>0</v>
      </c>
      <c r="E127" s="47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109527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109527</v>
      </c>
      <c r="Q127" s="17">
        <v>0</v>
      </c>
      <c r="R127" s="19">
        <v>109527</v>
      </c>
      <c r="S127" s="20" t="s">
        <v>35</v>
      </c>
      <c r="T127" s="21">
        <v>182.8</v>
      </c>
      <c r="U127" s="19">
        <v>0</v>
      </c>
      <c r="V127" s="17">
        <v>599</v>
      </c>
      <c r="W127" s="22" t="s">
        <v>44</v>
      </c>
      <c r="X127" s="23" t="str">
        <f t="shared" si="5"/>
        <v>F</v>
      </c>
      <c r="Y127" s="17">
        <v>0</v>
      </c>
      <c r="Z127" s="17">
        <v>0</v>
      </c>
      <c r="AA127" s="17">
        <v>5390</v>
      </c>
      <c r="AB127" s="17">
        <v>0</v>
      </c>
      <c r="AC127" s="15" t="s">
        <v>37</v>
      </c>
    </row>
    <row r="128" spans="1:29" hidden="1">
      <c r="A128" s="10" t="str">
        <f t="shared" si="3"/>
        <v>None</v>
      </c>
      <c r="B128" s="14" t="s">
        <v>164</v>
      </c>
      <c r="C128" s="15" t="s">
        <v>53</v>
      </c>
      <c r="D128" s="16">
        <f>IFERROR(VLOOKUP(B128,#REF!,3,FALSE),0)</f>
        <v>0</v>
      </c>
      <c r="E128" s="47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>
        <v>0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0" t="str">
        <f t="shared" si="3"/>
        <v>ZeroZero</v>
      </c>
      <c r="B129" s="14" t="s">
        <v>242</v>
      </c>
      <c r="C129" s="15" t="s">
        <v>53</v>
      </c>
      <c r="D129" s="16">
        <f>IFERROR(VLOOKUP(B129,#REF!,3,FALSE),0)</f>
        <v>0</v>
      </c>
      <c r="E129" s="47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30000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30000</v>
      </c>
      <c r="Q129" s="17">
        <v>0</v>
      </c>
      <c r="R129" s="19">
        <v>30000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 hidden="1">
      <c r="A130" s="10" t="str">
        <f t="shared" si="3"/>
        <v>ZeroZero</v>
      </c>
      <c r="B130" s="14" t="s">
        <v>329</v>
      </c>
      <c r="C130" s="15" t="s">
        <v>34</v>
      </c>
      <c r="D130" s="16">
        <f>IFERROR(VLOOKUP(B130,#REF!,3,FALSE),0)</f>
        <v>0</v>
      </c>
      <c r="E130" s="47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99000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99000</v>
      </c>
      <c r="Q130" s="17">
        <v>0</v>
      </c>
      <c r="R130" s="19">
        <v>99000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10" t="str">
        <f t="shared" si="3"/>
        <v>ZeroZero</v>
      </c>
      <c r="B131" s="14" t="s">
        <v>263</v>
      </c>
      <c r="C131" s="15" t="s">
        <v>53</v>
      </c>
      <c r="D131" s="16">
        <f>IFERROR(VLOOKUP(B131,#REF!,3,FALSE),0)</f>
        <v>0</v>
      </c>
      <c r="E131" s="47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50000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50000</v>
      </c>
      <c r="Q131" s="17">
        <v>0</v>
      </c>
      <c r="R131" s="19">
        <v>50000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 hidden="1">
      <c r="A132" s="10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168</v>
      </c>
      <c r="C132" s="15" t="s">
        <v>53</v>
      </c>
      <c r="D132" s="16">
        <f>IFERROR(VLOOKUP(B132,#REF!,3,FALSE),0)</f>
        <v>0</v>
      </c>
      <c r="E132" s="47">
        <f t="shared" ref="E132:E195" si="7">IF(U132=0,"前八週無拉料",ROUND(J132/U132,1))</f>
        <v>62.5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644804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577304</v>
      </c>
      <c r="Q132" s="17">
        <v>67500</v>
      </c>
      <c r="R132" s="19">
        <v>644804</v>
      </c>
      <c r="S132" s="20">
        <v>62.5</v>
      </c>
      <c r="T132" s="21">
        <v>104.2</v>
      </c>
      <c r="U132" s="19">
        <v>10313</v>
      </c>
      <c r="V132" s="17">
        <v>6189</v>
      </c>
      <c r="W132" s="22">
        <v>0.6</v>
      </c>
      <c r="X132" s="23">
        <f t="shared" ref="X132:X195" si="8">IF($W132="E","E",IF($W132="F","F",IF($W132&lt;0.5,50,IF($W132&lt;2,100,150))))</f>
        <v>100</v>
      </c>
      <c r="Y132" s="17">
        <v>1800</v>
      </c>
      <c r="Z132" s="17">
        <v>30600</v>
      </c>
      <c r="AA132" s="17">
        <v>38200</v>
      </c>
      <c r="AB132" s="17">
        <v>29300</v>
      </c>
      <c r="AC132" s="15" t="s">
        <v>37</v>
      </c>
    </row>
    <row r="133" spans="1:29" hidden="1">
      <c r="A133" s="10" t="str">
        <f t="shared" si="6"/>
        <v>OverStock</v>
      </c>
      <c r="B133" s="14" t="s">
        <v>169</v>
      </c>
      <c r="C133" s="15" t="s">
        <v>53</v>
      </c>
      <c r="D133" s="16">
        <f>IFERROR(VLOOKUP(B133,#REF!,3,FALSE),0)</f>
        <v>0</v>
      </c>
      <c r="E133" s="47">
        <f t="shared" si="7"/>
        <v>21.7</v>
      </c>
      <c r="F133" s="16" t="str">
        <f>IFERROR(VLOOKUP(B133,#REF!,6,FALSE),"")</f>
        <v/>
      </c>
      <c r="G133" s="17">
        <v>1415000</v>
      </c>
      <c r="H133" s="17">
        <v>220000</v>
      </c>
      <c r="I133" s="17" t="str">
        <f>IFERROR(VLOOKUP(B133,#REF!,9,FALSE),"")</f>
        <v/>
      </c>
      <c r="J133" s="17">
        <v>427500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172500</v>
      </c>
      <c r="Q133" s="17">
        <v>255000</v>
      </c>
      <c r="R133" s="19">
        <v>1842500</v>
      </c>
      <c r="S133" s="20">
        <v>93.6</v>
      </c>
      <c r="T133" s="21">
        <v>80.3</v>
      </c>
      <c r="U133" s="19">
        <v>19688</v>
      </c>
      <c r="V133" s="17">
        <v>22956</v>
      </c>
      <c r="W133" s="22">
        <v>1.2</v>
      </c>
      <c r="X133" s="23">
        <f t="shared" si="8"/>
        <v>100</v>
      </c>
      <c r="Y133" s="17">
        <v>29800</v>
      </c>
      <c r="Z133" s="17">
        <v>70400</v>
      </c>
      <c r="AA133" s="17">
        <v>186500</v>
      </c>
      <c r="AB133" s="17">
        <v>162400</v>
      </c>
      <c r="AC133" s="15" t="s">
        <v>37</v>
      </c>
    </row>
    <row r="134" spans="1:29" hidden="1">
      <c r="A134" s="10" t="str">
        <f t="shared" si="6"/>
        <v>OverStock</v>
      </c>
      <c r="B134" s="14" t="s">
        <v>170</v>
      </c>
      <c r="C134" s="15" t="s">
        <v>53</v>
      </c>
      <c r="D134" s="16">
        <f>IFERROR(VLOOKUP(B134,#REF!,3,FALSE),0)</f>
        <v>0</v>
      </c>
      <c r="E134" s="47">
        <f t="shared" si="7"/>
        <v>8</v>
      </c>
      <c r="F134" s="16" t="str">
        <f>IFERROR(VLOOKUP(B134,#REF!,6,FALSE),"")</f>
        <v/>
      </c>
      <c r="G134" s="17">
        <v>850000</v>
      </c>
      <c r="H134" s="17">
        <v>0</v>
      </c>
      <c r="I134" s="17" t="str">
        <f>IFERROR(VLOOKUP(B134,#REF!,9,FALSE),"")</f>
        <v/>
      </c>
      <c r="J134" s="17">
        <v>2500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2500</v>
      </c>
      <c r="R134" s="19">
        <v>852500</v>
      </c>
      <c r="S134" s="20">
        <v>2723.6</v>
      </c>
      <c r="T134" s="21" t="s">
        <v>35</v>
      </c>
      <c r="U134" s="19">
        <v>313</v>
      </c>
      <c r="V134" s="17">
        <v>0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9600</v>
      </c>
      <c r="AB134" s="17">
        <v>48968</v>
      </c>
      <c r="AC134" s="15" t="s">
        <v>37</v>
      </c>
    </row>
    <row r="135" spans="1:29">
      <c r="A135" s="10" t="str">
        <f t="shared" si="6"/>
        <v>ZeroZero</v>
      </c>
      <c r="B135" s="14" t="s">
        <v>98</v>
      </c>
      <c r="C135" s="15" t="s">
        <v>53</v>
      </c>
      <c r="D135" s="16">
        <f>IFERROR(VLOOKUP(B135,#REF!,3,FALSE),0)</f>
        <v>0</v>
      </c>
      <c r="E135" s="47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24000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24000</v>
      </c>
      <c r="Q135" s="17">
        <v>0</v>
      </c>
      <c r="R135" s="19">
        <v>24000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10" t="str">
        <f t="shared" si="6"/>
        <v>OverStock</v>
      </c>
      <c r="B136" s="14" t="s">
        <v>172</v>
      </c>
      <c r="C136" s="15" t="s">
        <v>53</v>
      </c>
      <c r="D136" s="16">
        <f>IFERROR(VLOOKUP(B136,#REF!,3,FALSE),0)</f>
        <v>0</v>
      </c>
      <c r="E136" s="47">
        <f t="shared" si="7"/>
        <v>0.1</v>
      </c>
      <c r="F136" s="16" t="str">
        <f>IFERROR(VLOOKUP(B136,#REF!,6,FALSE),"")</f>
        <v/>
      </c>
      <c r="G136" s="17">
        <v>3594000</v>
      </c>
      <c r="H136" s="17">
        <v>2385000</v>
      </c>
      <c r="I136" s="17" t="str">
        <f>IFERROR(VLOOKUP(B136,#REF!,9,FALSE),"")</f>
        <v/>
      </c>
      <c r="J136" s="17">
        <v>18000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15000</v>
      </c>
      <c r="Q136" s="17">
        <v>3000</v>
      </c>
      <c r="R136" s="19">
        <v>3612000</v>
      </c>
      <c r="S136" s="20">
        <v>29.7</v>
      </c>
      <c r="T136" s="21">
        <v>27.6</v>
      </c>
      <c r="U136" s="19">
        <v>121500</v>
      </c>
      <c r="V136" s="17">
        <v>130828</v>
      </c>
      <c r="W136" s="22">
        <v>1.1000000000000001</v>
      </c>
      <c r="X136" s="23">
        <f t="shared" si="8"/>
        <v>100</v>
      </c>
      <c r="Y136" s="17">
        <v>852648</v>
      </c>
      <c r="Z136" s="17">
        <v>228000</v>
      </c>
      <c r="AA136" s="17">
        <v>225800</v>
      </c>
      <c r="AB136" s="17">
        <v>4200</v>
      </c>
      <c r="AC136" s="15" t="s">
        <v>37</v>
      </c>
    </row>
    <row r="137" spans="1:29" hidden="1">
      <c r="A137" s="10" t="str">
        <f t="shared" si="6"/>
        <v>ZeroZero</v>
      </c>
      <c r="B137" s="25" t="s">
        <v>596</v>
      </c>
      <c r="C137" s="15" t="s">
        <v>341</v>
      </c>
      <c r="D137" s="27">
        <v>0</v>
      </c>
      <c r="E137" s="47" t="str">
        <f t="shared" si="7"/>
        <v>前八週無拉料</v>
      </c>
      <c r="F137" s="16" t="s">
        <v>35</v>
      </c>
      <c r="G137" s="28">
        <v>0</v>
      </c>
      <c r="H137" s="17">
        <v>0</v>
      </c>
      <c r="I137" s="17" t="s">
        <v>35</v>
      </c>
      <c r="J137" s="28">
        <v>30000</v>
      </c>
      <c r="K137" s="18" t="str">
        <f>IFERROR(VLOOKUP(B137,#REF!,10,FALSE),"")</f>
        <v/>
      </c>
      <c r="L137" s="18" t="str">
        <f>IFERROR(VLOOKUP(B137,#REF!,11,FALSE),"")</f>
        <v/>
      </c>
      <c r="M137" s="29"/>
      <c r="N137" s="18" t="str">
        <f>IFERROR(VLOOKUP(B137,#REF!,12,FALSE),"")</f>
        <v/>
      </c>
      <c r="O137" s="28">
        <v>0</v>
      </c>
      <c r="P137" s="28">
        <v>30000</v>
      </c>
      <c r="Q137" s="28">
        <v>0</v>
      </c>
      <c r="R137" s="30">
        <v>30000</v>
      </c>
      <c r="S137" s="20" t="s">
        <v>35</v>
      </c>
      <c r="T137" s="21" t="s">
        <v>35</v>
      </c>
      <c r="U137" s="30">
        <v>0</v>
      </c>
      <c r="V137" s="17">
        <v>0</v>
      </c>
      <c r="W137" s="22" t="s">
        <v>36</v>
      </c>
      <c r="X137" s="23" t="str">
        <f t="shared" si="8"/>
        <v>E</v>
      </c>
      <c r="Y137" s="28">
        <v>0</v>
      </c>
      <c r="Z137" s="28">
        <v>0</v>
      </c>
      <c r="AA137" s="28">
        <v>0</v>
      </c>
      <c r="AB137" s="28">
        <v>10000</v>
      </c>
      <c r="AC137" s="15" t="s">
        <v>37</v>
      </c>
    </row>
    <row r="138" spans="1:29" hidden="1">
      <c r="A138" s="10" t="str">
        <f t="shared" si="6"/>
        <v>FCST</v>
      </c>
      <c r="B138" s="14" t="s">
        <v>174</v>
      </c>
      <c r="C138" s="15" t="s">
        <v>53</v>
      </c>
      <c r="D138" s="16">
        <f>IFERROR(VLOOKUP(B138,#REF!,3,FALSE),0)</f>
        <v>0</v>
      </c>
      <c r="E138" s="47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22500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22500</v>
      </c>
      <c r="Q138" s="17">
        <v>0</v>
      </c>
      <c r="R138" s="19">
        <v>22500</v>
      </c>
      <c r="S138" s="20" t="s">
        <v>35</v>
      </c>
      <c r="T138" s="21">
        <v>2.4</v>
      </c>
      <c r="U138" s="19">
        <v>0</v>
      </c>
      <c r="V138" s="17">
        <v>9196</v>
      </c>
      <c r="W138" s="22" t="s">
        <v>44</v>
      </c>
      <c r="X138" s="23" t="str">
        <f t="shared" si="8"/>
        <v>F</v>
      </c>
      <c r="Y138" s="17">
        <v>30000</v>
      </c>
      <c r="Z138" s="17">
        <v>50439</v>
      </c>
      <c r="AA138" s="17">
        <v>34736</v>
      </c>
      <c r="AB138" s="17">
        <v>23235</v>
      </c>
      <c r="AC138" s="15" t="s">
        <v>37</v>
      </c>
    </row>
    <row r="139" spans="1:29" hidden="1">
      <c r="A139" s="10" t="str">
        <f t="shared" si="6"/>
        <v>OverStock</v>
      </c>
      <c r="B139" s="14" t="s">
        <v>175</v>
      </c>
      <c r="C139" s="15" t="s">
        <v>53</v>
      </c>
      <c r="D139" s="16">
        <f>IFERROR(VLOOKUP(B139,#REF!,3,FALSE),0)</f>
        <v>0</v>
      </c>
      <c r="E139" s="47">
        <f t="shared" si="7"/>
        <v>71.900000000000006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31500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24500</v>
      </c>
      <c r="Q139" s="17">
        <v>7000</v>
      </c>
      <c r="R139" s="19">
        <v>31500</v>
      </c>
      <c r="S139" s="20">
        <v>71.900000000000006</v>
      </c>
      <c r="T139" s="21" t="s">
        <v>35</v>
      </c>
      <c r="U139" s="19">
        <v>438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 hidden="1">
      <c r="A140" s="10" t="str">
        <f t="shared" si="6"/>
        <v>Normal</v>
      </c>
      <c r="B140" s="14" t="s">
        <v>176</v>
      </c>
      <c r="C140" s="15" t="s">
        <v>53</v>
      </c>
      <c r="D140" s="16">
        <f>IFERROR(VLOOKUP(B140,#REF!,3,FALSE),0)</f>
        <v>0</v>
      </c>
      <c r="E140" s="47">
        <f t="shared" si="7"/>
        <v>5.0999999999999996</v>
      </c>
      <c r="F140" s="16" t="str">
        <f>IFERROR(VLOOKUP(B140,#REF!,6,FALSE),"")</f>
        <v/>
      </c>
      <c r="G140" s="17">
        <v>266000</v>
      </c>
      <c r="H140" s="17">
        <v>0</v>
      </c>
      <c r="I140" s="17" t="str">
        <f>IFERROR(VLOOKUP(B140,#REF!,9,FALSE),"")</f>
        <v/>
      </c>
      <c r="J140" s="17">
        <v>175000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157500</v>
      </c>
      <c r="Q140" s="17">
        <v>17500</v>
      </c>
      <c r="R140" s="19">
        <v>441000</v>
      </c>
      <c r="S140" s="20">
        <v>12.9</v>
      </c>
      <c r="T140" s="21">
        <v>19.5</v>
      </c>
      <c r="U140" s="19">
        <v>34125</v>
      </c>
      <c r="V140" s="17">
        <v>22593</v>
      </c>
      <c r="W140" s="22">
        <v>0.7</v>
      </c>
      <c r="X140" s="23">
        <f t="shared" si="8"/>
        <v>100</v>
      </c>
      <c r="Y140" s="17">
        <v>617</v>
      </c>
      <c r="Z140" s="17">
        <v>132120</v>
      </c>
      <c r="AA140" s="17">
        <v>113298</v>
      </c>
      <c r="AB140" s="17">
        <v>59320</v>
      </c>
      <c r="AC140" s="15" t="s">
        <v>37</v>
      </c>
    </row>
    <row r="141" spans="1:29" hidden="1">
      <c r="A141" s="10" t="str">
        <f t="shared" si="6"/>
        <v>ZeroZero</v>
      </c>
      <c r="B141" s="14" t="s">
        <v>453</v>
      </c>
      <c r="C141" s="15" t="s">
        <v>50</v>
      </c>
      <c r="D141" s="16">
        <f>IFERROR(VLOOKUP(B141,#REF!,3,FALSE),0)</f>
        <v>0</v>
      </c>
      <c r="E141" s="47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10000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10000</v>
      </c>
      <c r="Q141" s="17">
        <v>0</v>
      </c>
      <c r="R141" s="19">
        <v>10000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10" t="str">
        <f t="shared" si="6"/>
        <v>ZeroZero</v>
      </c>
      <c r="B142" s="14" t="s">
        <v>83</v>
      </c>
      <c r="C142" s="15" t="s">
        <v>53</v>
      </c>
      <c r="D142" s="16">
        <f>IFERROR(VLOOKUP(B142,#REF!,3,FALSE),0)</f>
        <v>0</v>
      </c>
      <c r="E142" s="47" t="str">
        <f t="shared" si="7"/>
        <v>前八週無拉料</v>
      </c>
      <c r="F142" s="16" t="str">
        <f>IFERROR(VLOOKUP(B142,#REF!,6,FALSE),"")</f>
        <v/>
      </c>
      <c r="G142" s="17">
        <v>120000</v>
      </c>
      <c r="H142" s="17">
        <v>120000</v>
      </c>
      <c r="I142" s="17" t="str">
        <f>IFERROR(VLOOKUP(B142,#REF!,9,FALSE),"")</f>
        <v/>
      </c>
      <c r="J142" s="17">
        <v>18000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18000</v>
      </c>
      <c r="Q142" s="17">
        <v>0</v>
      </c>
      <c r="R142" s="19">
        <v>138000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10" t="str">
        <f t="shared" si="6"/>
        <v>Normal</v>
      </c>
      <c r="B143" s="14" t="s">
        <v>179</v>
      </c>
      <c r="C143" s="15" t="s">
        <v>53</v>
      </c>
      <c r="D143" s="16">
        <f>IFERROR(VLOOKUP(B143,#REF!,3,FALSE),0)</f>
        <v>0</v>
      </c>
      <c r="E143" s="47">
        <f t="shared" si="7"/>
        <v>12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9000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9000</v>
      </c>
      <c r="Q143" s="17">
        <v>0</v>
      </c>
      <c r="R143" s="19">
        <v>9000</v>
      </c>
      <c r="S143" s="20">
        <v>12</v>
      </c>
      <c r="T143" s="21" t="s">
        <v>35</v>
      </c>
      <c r="U143" s="19">
        <v>750</v>
      </c>
      <c r="V143" s="17">
        <v>0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0" t="str">
        <f t="shared" si="6"/>
        <v>Normal</v>
      </c>
      <c r="B144" s="14" t="s">
        <v>180</v>
      </c>
      <c r="C144" s="15" t="s">
        <v>53</v>
      </c>
      <c r="D144" s="16">
        <f>IFERROR(VLOOKUP(B144,#REF!,3,FALSE),0)</f>
        <v>0</v>
      </c>
      <c r="E144" s="47">
        <f t="shared" si="7"/>
        <v>12</v>
      </c>
      <c r="F144" s="16" t="str">
        <f>IFERROR(VLOOKUP(B144,#REF!,6,FALSE),"")</f>
        <v/>
      </c>
      <c r="G144" s="17">
        <v>3000</v>
      </c>
      <c r="H144" s="17">
        <v>0</v>
      </c>
      <c r="I144" s="17" t="str">
        <f>IFERROR(VLOOKUP(B144,#REF!,9,FALSE),"")</f>
        <v/>
      </c>
      <c r="J144" s="17">
        <v>9000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9000</v>
      </c>
      <c r="Q144" s="17">
        <v>0</v>
      </c>
      <c r="R144" s="19">
        <v>12000</v>
      </c>
      <c r="S144" s="20">
        <v>16</v>
      </c>
      <c r="T144" s="21" t="s">
        <v>35</v>
      </c>
      <c r="U144" s="19">
        <v>750</v>
      </c>
      <c r="V144" s="17">
        <v>0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0" t="str">
        <f t="shared" si="6"/>
        <v>None</v>
      </c>
      <c r="B145" s="14" t="s">
        <v>181</v>
      </c>
      <c r="C145" s="15" t="s">
        <v>53</v>
      </c>
      <c r="D145" s="16">
        <f>IFERROR(VLOOKUP(B145,#REF!,3,FALSE),0)</f>
        <v>0</v>
      </c>
      <c r="E145" s="47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 t="s">
        <v>35</v>
      </c>
      <c r="U145" s="19">
        <v>0</v>
      </c>
      <c r="V145" s="17">
        <v>0</v>
      </c>
      <c r="W145" s="22" t="s">
        <v>36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>
      <c r="A146" s="10" t="str">
        <f t="shared" si="6"/>
        <v>ZeroZero</v>
      </c>
      <c r="B146" s="14" t="s">
        <v>82</v>
      </c>
      <c r="C146" s="15" t="s">
        <v>53</v>
      </c>
      <c r="D146" s="16">
        <f>IFERROR(VLOOKUP(B146,#REF!,3,FALSE),0)</f>
        <v>0</v>
      </c>
      <c r="E146" s="47" t="str">
        <f t="shared" si="7"/>
        <v>前八週無拉料</v>
      </c>
      <c r="F146" s="16" t="str">
        <f>IFERROR(VLOOKUP(B146,#REF!,6,FALSE),"")</f>
        <v/>
      </c>
      <c r="G146" s="17">
        <v>24000</v>
      </c>
      <c r="H146" s="17">
        <v>0</v>
      </c>
      <c r="I146" s="17" t="str">
        <f>IFERROR(VLOOKUP(B146,#REF!,9,FALSE),"")</f>
        <v/>
      </c>
      <c r="J146" s="17">
        <v>33000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33000</v>
      </c>
      <c r="Q146" s="17">
        <v>0</v>
      </c>
      <c r="R146" s="19">
        <v>57000</v>
      </c>
      <c r="S146" s="20" t="s">
        <v>35</v>
      </c>
      <c r="T146" s="21" t="s">
        <v>35</v>
      </c>
      <c r="U146" s="19">
        <v>0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 hidden="1">
      <c r="A147" s="10" t="str">
        <f t="shared" si="6"/>
        <v>ZeroZero</v>
      </c>
      <c r="B147" s="14" t="s">
        <v>49</v>
      </c>
      <c r="C147" s="15" t="s">
        <v>50</v>
      </c>
      <c r="D147" s="16">
        <f>IFERROR(VLOOKUP(B147,#REF!,3,FALSE),0)</f>
        <v>0</v>
      </c>
      <c r="E147" s="47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90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90</v>
      </c>
      <c r="Q147" s="17">
        <v>0</v>
      </c>
      <c r="R147" s="19">
        <v>90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 hidden="1">
      <c r="A148" s="10" t="str">
        <f t="shared" si="6"/>
        <v>OverStock</v>
      </c>
      <c r="B148" s="14" t="s">
        <v>184</v>
      </c>
      <c r="C148" s="15" t="s">
        <v>53</v>
      </c>
      <c r="D148" s="16">
        <f>IFERROR(VLOOKUP(B148,#REF!,3,FALSE),0)</f>
        <v>0</v>
      </c>
      <c r="E148" s="47">
        <f t="shared" si="7"/>
        <v>8</v>
      </c>
      <c r="F148" s="16" t="str">
        <f>IFERROR(VLOOKUP(B148,#REF!,6,FALSE),"")</f>
        <v/>
      </c>
      <c r="G148" s="17">
        <v>21000</v>
      </c>
      <c r="H148" s="17">
        <v>21000</v>
      </c>
      <c r="I148" s="17" t="str">
        <f>IFERROR(VLOOKUP(B148,#REF!,9,FALSE),"")</f>
        <v/>
      </c>
      <c r="J148" s="17">
        <v>6000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6000</v>
      </c>
      <c r="Q148" s="17">
        <v>0</v>
      </c>
      <c r="R148" s="19">
        <v>27000</v>
      </c>
      <c r="S148" s="20">
        <v>36</v>
      </c>
      <c r="T148" s="21">
        <v>16.2</v>
      </c>
      <c r="U148" s="19">
        <v>750</v>
      </c>
      <c r="V148" s="17">
        <v>1667</v>
      </c>
      <c r="W148" s="22">
        <v>2.2000000000000002</v>
      </c>
      <c r="X148" s="23">
        <f t="shared" si="8"/>
        <v>150</v>
      </c>
      <c r="Y148" s="17">
        <v>0</v>
      </c>
      <c r="Z148" s="17">
        <v>6000</v>
      </c>
      <c r="AA148" s="17">
        <v>12000</v>
      </c>
      <c r="AB148" s="17">
        <v>6000</v>
      </c>
      <c r="AC148" s="15" t="s">
        <v>37</v>
      </c>
    </row>
    <row r="149" spans="1:29" hidden="1">
      <c r="A149" s="10" t="str">
        <f t="shared" si="6"/>
        <v>OverStock</v>
      </c>
      <c r="B149" s="14" t="s">
        <v>185</v>
      </c>
      <c r="C149" s="15" t="s">
        <v>53</v>
      </c>
      <c r="D149" s="16">
        <f>IFERROR(VLOOKUP(B149,#REF!,3,FALSE),0)</f>
        <v>0</v>
      </c>
      <c r="E149" s="47">
        <f t="shared" si="7"/>
        <v>20</v>
      </c>
      <c r="F149" s="16" t="str">
        <f>IFERROR(VLOOKUP(B149,#REF!,6,FALSE),"")</f>
        <v/>
      </c>
      <c r="G149" s="17">
        <v>6000</v>
      </c>
      <c r="H149" s="17">
        <v>6000</v>
      </c>
      <c r="I149" s="17" t="str">
        <f>IFERROR(VLOOKUP(B149,#REF!,9,FALSE),"")</f>
        <v/>
      </c>
      <c r="J149" s="17">
        <v>15000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15000</v>
      </c>
      <c r="Q149" s="17">
        <v>0</v>
      </c>
      <c r="R149" s="19">
        <v>21000</v>
      </c>
      <c r="S149" s="20">
        <v>28</v>
      </c>
      <c r="T149" s="21" t="s">
        <v>35</v>
      </c>
      <c r="U149" s="19">
        <v>750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0" t="str">
        <f t="shared" si="6"/>
        <v>ZeroZero</v>
      </c>
      <c r="B150" s="14" t="s">
        <v>62</v>
      </c>
      <c r="C150" s="15" t="s">
        <v>53</v>
      </c>
      <c r="D150" s="16">
        <f>IFERROR(VLOOKUP(B150,#REF!,3,FALSE),0)</f>
        <v>0</v>
      </c>
      <c r="E150" s="47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105000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105000</v>
      </c>
      <c r="Q150" s="17">
        <v>0</v>
      </c>
      <c r="R150" s="19">
        <v>105000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 hidden="1">
      <c r="A151" s="10" t="str">
        <f t="shared" si="6"/>
        <v>Normal</v>
      </c>
      <c r="B151" s="14" t="s">
        <v>187</v>
      </c>
      <c r="C151" s="15" t="s">
        <v>53</v>
      </c>
      <c r="D151" s="16">
        <f>IFERROR(VLOOKUP(B151,#REF!,3,FALSE),0)</f>
        <v>0</v>
      </c>
      <c r="E151" s="47">
        <f t="shared" si="7"/>
        <v>0</v>
      </c>
      <c r="F151" s="16" t="str">
        <f>IFERROR(VLOOKUP(B151,#REF!,6,FALSE),"")</f>
        <v/>
      </c>
      <c r="G151" s="17">
        <v>12000</v>
      </c>
      <c r="H151" s="17">
        <v>12000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12000</v>
      </c>
      <c r="S151" s="20">
        <v>4.5999999999999996</v>
      </c>
      <c r="T151" s="21" t="s">
        <v>35</v>
      </c>
      <c r="U151" s="19">
        <v>2625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0" t="str">
        <f t="shared" si="6"/>
        <v>ZeroZero</v>
      </c>
      <c r="B152" s="14" t="s">
        <v>416</v>
      </c>
      <c r="C152" s="15" t="s">
        <v>417</v>
      </c>
      <c r="D152" s="16">
        <f>IFERROR(VLOOKUP(B152,#REF!,3,FALSE),0)</f>
        <v>0</v>
      </c>
      <c r="E152" s="47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5000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5000</v>
      </c>
      <c r="Q152" s="17">
        <v>0</v>
      </c>
      <c r="R152" s="19">
        <v>5000</v>
      </c>
      <c r="S152" s="20" t="s">
        <v>35</v>
      </c>
      <c r="T152" s="21" t="s">
        <v>35</v>
      </c>
      <c r="U152" s="19">
        <v>0</v>
      </c>
      <c r="V152" s="17" t="s">
        <v>35</v>
      </c>
      <c r="W152" s="22" t="s">
        <v>36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 hidden="1">
      <c r="A153" s="10" t="str">
        <f t="shared" si="6"/>
        <v>Normal</v>
      </c>
      <c r="B153" s="14" t="s">
        <v>189</v>
      </c>
      <c r="C153" s="15" t="s">
        <v>53</v>
      </c>
      <c r="D153" s="16">
        <f>IFERROR(VLOOKUP(B153,#REF!,3,FALSE),0)</f>
        <v>0</v>
      </c>
      <c r="E153" s="47">
        <f t="shared" si="7"/>
        <v>8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18000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18000</v>
      </c>
      <c r="Q153" s="17">
        <v>0</v>
      </c>
      <c r="R153" s="19">
        <v>18000</v>
      </c>
      <c r="S153" s="20">
        <v>8</v>
      </c>
      <c r="T153" s="21" t="s">
        <v>35</v>
      </c>
      <c r="U153" s="19">
        <v>2250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0" t="str">
        <f t="shared" si="6"/>
        <v>OverStock</v>
      </c>
      <c r="B154" s="14" t="s">
        <v>190</v>
      </c>
      <c r="C154" s="15" t="s">
        <v>53</v>
      </c>
      <c r="D154" s="16">
        <f>IFERROR(VLOOKUP(B154,#REF!,3,FALSE),0)</f>
        <v>0</v>
      </c>
      <c r="E154" s="47">
        <f t="shared" si="7"/>
        <v>7.5</v>
      </c>
      <c r="F154" s="16" t="str">
        <f>IFERROR(VLOOKUP(B154,#REF!,6,FALSE),"")</f>
        <v/>
      </c>
      <c r="G154" s="17">
        <v>861000</v>
      </c>
      <c r="H154" s="17">
        <v>669000</v>
      </c>
      <c r="I154" s="17" t="str">
        <f>IFERROR(VLOOKUP(B154,#REF!,9,FALSE),"")</f>
        <v/>
      </c>
      <c r="J154" s="17">
        <v>45000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45000</v>
      </c>
      <c r="Q154" s="17">
        <v>0</v>
      </c>
      <c r="R154" s="19">
        <v>906000</v>
      </c>
      <c r="S154" s="20">
        <v>151</v>
      </c>
      <c r="T154" s="21" t="s">
        <v>35</v>
      </c>
      <c r="U154" s="19">
        <v>6000</v>
      </c>
      <c r="V154" s="17" t="s">
        <v>35</v>
      </c>
      <c r="W154" s="22" t="s">
        <v>36</v>
      </c>
      <c r="X154" s="23" t="str">
        <f t="shared" si="8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10" t="str">
        <f t="shared" si="6"/>
        <v>ZeroZero</v>
      </c>
      <c r="B155" s="14" t="s">
        <v>257</v>
      </c>
      <c r="C155" s="15" t="s">
        <v>53</v>
      </c>
      <c r="D155" s="16">
        <f>IFERROR(VLOOKUP(B155,#REF!,3,FALSE),0)</f>
        <v>0</v>
      </c>
      <c r="E155" s="47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10000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10000</v>
      </c>
      <c r="Q155" s="17">
        <v>0</v>
      </c>
      <c r="R155" s="19">
        <v>10000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0" t="str">
        <f t="shared" si="6"/>
        <v>ZeroZero</v>
      </c>
      <c r="B156" s="14" t="s">
        <v>215</v>
      </c>
      <c r="C156" s="15" t="s">
        <v>53</v>
      </c>
      <c r="D156" s="16">
        <f>IFERROR(VLOOKUP(B156,#REF!,3,FALSE),0)</f>
        <v>0</v>
      </c>
      <c r="E156" s="47" t="str">
        <f t="shared" si="7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24000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24000</v>
      </c>
      <c r="Q156" s="17">
        <v>0</v>
      </c>
      <c r="R156" s="19">
        <v>24000</v>
      </c>
      <c r="S156" s="20" t="s">
        <v>35</v>
      </c>
      <c r="T156" s="21" t="s">
        <v>35</v>
      </c>
      <c r="U156" s="19">
        <v>0</v>
      </c>
      <c r="V156" s="17" t="s">
        <v>35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 hidden="1">
      <c r="A157" s="10" t="str">
        <f t="shared" si="6"/>
        <v>FCST</v>
      </c>
      <c r="B157" s="14" t="s">
        <v>193</v>
      </c>
      <c r="C157" s="15" t="s">
        <v>53</v>
      </c>
      <c r="D157" s="16">
        <f>IFERROR(VLOOKUP(B157,#REF!,3,FALSE),0)</f>
        <v>0</v>
      </c>
      <c r="E157" s="47" t="str">
        <f t="shared" si="7"/>
        <v>前八週無拉料</v>
      </c>
      <c r="F157" s="16" t="str">
        <f>IFERROR(VLOOKUP(B157,#REF!,6,FALSE),"")</f>
        <v/>
      </c>
      <c r="G157" s="17">
        <v>12000</v>
      </c>
      <c r="H157" s="17">
        <v>12000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12000</v>
      </c>
      <c r="S157" s="20" t="s">
        <v>35</v>
      </c>
      <c r="T157" s="21">
        <v>12</v>
      </c>
      <c r="U157" s="19">
        <v>0</v>
      </c>
      <c r="V157" s="17">
        <v>1000</v>
      </c>
      <c r="W157" s="22" t="s">
        <v>44</v>
      </c>
      <c r="X157" s="23" t="str">
        <f t="shared" si="8"/>
        <v>F</v>
      </c>
      <c r="Y157" s="17">
        <v>0</v>
      </c>
      <c r="Z157" s="17">
        <v>9000</v>
      </c>
      <c r="AA157" s="17">
        <v>0</v>
      </c>
      <c r="AB157" s="17">
        <v>0</v>
      </c>
      <c r="AC157" s="15" t="s">
        <v>37</v>
      </c>
    </row>
    <row r="158" spans="1:29">
      <c r="A158" s="10" t="str">
        <f t="shared" si="6"/>
        <v>ZeroZero</v>
      </c>
      <c r="B158" s="14" t="s">
        <v>166</v>
      </c>
      <c r="C158" s="15" t="s">
        <v>53</v>
      </c>
      <c r="D158" s="16">
        <f>IFERROR(VLOOKUP(B158,#REF!,3,FALSE),0)</f>
        <v>0</v>
      </c>
      <c r="E158" s="47" t="str">
        <f t="shared" si="7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40000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40000</v>
      </c>
      <c r="Q158" s="17">
        <v>0</v>
      </c>
      <c r="R158" s="19">
        <v>40000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 hidden="1">
      <c r="A159" s="10" t="str">
        <f t="shared" si="6"/>
        <v>FCST</v>
      </c>
      <c r="B159" s="14" t="s">
        <v>195</v>
      </c>
      <c r="C159" s="15" t="s">
        <v>53</v>
      </c>
      <c r="D159" s="16">
        <f>IFERROR(VLOOKUP(B159,#REF!,3,FALSE),0)</f>
        <v>0</v>
      </c>
      <c r="E159" s="47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3000</v>
      </c>
      <c r="Q159" s="17">
        <v>0</v>
      </c>
      <c r="R159" s="19">
        <v>3000</v>
      </c>
      <c r="S159" s="20" t="s">
        <v>35</v>
      </c>
      <c r="T159" s="21">
        <v>9</v>
      </c>
      <c r="U159" s="19">
        <v>0</v>
      </c>
      <c r="V159" s="17">
        <v>333</v>
      </c>
      <c r="W159" s="22" t="s">
        <v>44</v>
      </c>
      <c r="X159" s="23" t="str">
        <f t="shared" si="8"/>
        <v>F</v>
      </c>
      <c r="Y159" s="17">
        <v>0</v>
      </c>
      <c r="Z159" s="17">
        <v>3000</v>
      </c>
      <c r="AA159" s="17">
        <v>0</v>
      </c>
      <c r="AB159" s="17">
        <v>0</v>
      </c>
      <c r="AC159" s="15" t="s">
        <v>37</v>
      </c>
    </row>
    <row r="160" spans="1:29" hidden="1">
      <c r="A160" s="10" t="str">
        <f t="shared" si="6"/>
        <v>FCST</v>
      </c>
      <c r="B160" s="14" t="s">
        <v>196</v>
      </c>
      <c r="C160" s="15" t="s">
        <v>53</v>
      </c>
      <c r="D160" s="16">
        <f>IFERROR(VLOOKUP(B160,#REF!,3,FALSE),0)</f>
        <v>0</v>
      </c>
      <c r="E160" s="47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3000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3000</v>
      </c>
      <c r="Q160" s="17">
        <v>0</v>
      </c>
      <c r="R160" s="19">
        <v>3000</v>
      </c>
      <c r="S160" s="20" t="s">
        <v>35</v>
      </c>
      <c r="T160" s="21">
        <v>0.4</v>
      </c>
      <c r="U160" s="19">
        <v>0</v>
      </c>
      <c r="V160" s="17">
        <v>8333</v>
      </c>
      <c r="W160" s="22" t="s">
        <v>44</v>
      </c>
      <c r="X160" s="23" t="str">
        <f t="shared" si="8"/>
        <v>F</v>
      </c>
      <c r="Y160" s="17">
        <v>0</v>
      </c>
      <c r="Z160" s="17">
        <v>39000</v>
      </c>
      <c r="AA160" s="17">
        <v>66000</v>
      </c>
      <c r="AB160" s="17">
        <v>0</v>
      </c>
      <c r="AC160" s="15" t="s">
        <v>37</v>
      </c>
    </row>
    <row r="161" spans="1:29" hidden="1">
      <c r="A161" s="10" t="str">
        <f t="shared" si="6"/>
        <v>FCST</v>
      </c>
      <c r="B161" s="14" t="s">
        <v>197</v>
      </c>
      <c r="C161" s="15" t="s">
        <v>53</v>
      </c>
      <c r="D161" s="16">
        <f>IFERROR(VLOOKUP(B161,#REF!,3,FALSE),0)</f>
        <v>0</v>
      </c>
      <c r="E161" s="47" t="str">
        <f t="shared" si="7"/>
        <v>前八週無拉料</v>
      </c>
      <c r="F161" s="16" t="str">
        <f>IFERROR(VLOOKUP(B161,#REF!,6,FALSE),"")</f>
        <v/>
      </c>
      <c r="G161" s="17">
        <v>3000</v>
      </c>
      <c r="H161" s="17">
        <v>3000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3000</v>
      </c>
      <c r="S161" s="20" t="s">
        <v>35</v>
      </c>
      <c r="T161" s="21">
        <v>9</v>
      </c>
      <c r="U161" s="19">
        <v>0</v>
      </c>
      <c r="V161" s="17">
        <v>333</v>
      </c>
      <c r="W161" s="22" t="s">
        <v>44</v>
      </c>
      <c r="X161" s="23" t="str">
        <f t="shared" si="8"/>
        <v>F</v>
      </c>
      <c r="Y161" s="17">
        <v>0</v>
      </c>
      <c r="Z161" s="17">
        <v>3000</v>
      </c>
      <c r="AA161" s="17">
        <v>0</v>
      </c>
      <c r="AB161" s="17">
        <v>0</v>
      </c>
      <c r="AC161" s="15" t="s">
        <v>37</v>
      </c>
    </row>
    <row r="162" spans="1:29" hidden="1">
      <c r="A162" s="10" t="str">
        <f t="shared" si="6"/>
        <v>FCST</v>
      </c>
      <c r="B162" s="14" t="s">
        <v>198</v>
      </c>
      <c r="C162" s="15" t="s">
        <v>53</v>
      </c>
      <c r="D162" s="16">
        <f>IFERROR(VLOOKUP(B162,#REF!,3,FALSE),0)</f>
        <v>0</v>
      </c>
      <c r="E162" s="47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6000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6000</v>
      </c>
      <c r="Q162" s="17">
        <v>0</v>
      </c>
      <c r="R162" s="19">
        <v>6000</v>
      </c>
      <c r="S162" s="20" t="s">
        <v>35</v>
      </c>
      <c r="T162" s="21">
        <v>18</v>
      </c>
      <c r="U162" s="19">
        <v>0</v>
      </c>
      <c r="V162" s="17">
        <v>333</v>
      </c>
      <c r="W162" s="22" t="s">
        <v>44</v>
      </c>
      <c r="X162" s="23" t="str">
        <f t="shared" si="8"/>
        <v>F</v>
      </c>
      <c r="Y162" s="17">
        <v>0</v>
      </c>
      <c r="Z162" s="17">
        <v>0</v>
      </c>
      <c r="AA162" s="17">
        <v>3000</v>
      </c>
      <c r="AB162" s="17">
        <v>0</v>
      </c>
      <c r="AC162" s="15" t="s">
        <v>37</v>
      </c>
    </row>
    <row r="163" spans="1:29" hidden="1">
      <c r="A163" s="10" t="str">
        <f t="shared" si="6"/>
        <v>ZeroZero</v>
      </c>
      <c r="B163" s="14" t="s">
        <v>468</v>
      </c>
      <c r="C163" s="15" t="s">
        <v>50</v>
      </c>
      <c r="D163" s="16">
        <f>IFERROR(VLOOKUP(B163,#REF!,3,FALSE),0)</f>
        <v>0</v>
      </c>
      <c r="E163" s="47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6000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6000</v>
      </c>
      <c r="Q163" s="17">
        <v>0</v>
      </c>
      <c r="R163" s="19">
        <v>6000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0" t="str">
        <f t="shared" si="6"/>
        <v>OverStock</v>
      </c>
      <c r="B164" s="14" t="s">
        <v>200</v>
      </c>
      <c r="C164" s="15" t="s">
        <v>53</v>
      </c>
      <c r="D164" s="16">
        <f>IFERROR(VLOOKUP(B164,#REF!,3,FALSE),0)</f>
        <v>0</v>
      </c>
      <c r="E164" s="47">
        <f t="shared" si="7"/>
        <v>50.7</v>
      </c>
      <c r="F164" s="16" t="str">
        <f>IFERROR(VLOOKUP(B164,#REF!,6,FALSE),"")</f>
        <v/>
      </c>
      <c r="G164" s="17">
        <v>3927000</v>
      </c>
      <c r="H164" s="17">
        <v>411000</v>
      </c>
      <c r="I164" s="17" t="str">
        <f>IFERROR(VLOOKUP(B164,#REF!,9,FALSE),"")</f>
        <v/>
      </c>
      <c r="J164" s="17">
        <v>114000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108000</v>
      </c>
      <c r="Q164" s="17">
        <v>6000</v>
      </c>
      <c r="R164" s="19">
        <v>4041000</v>
      </c>
      <c r="S164" s="20">
        <v>1796</v>
      </c>
      <c r="T164" s="21" t="s">
        <v>35</v>
      </c>
      <c r="U164" s="19">
        <v>2250</v>
      </c>
      <c r="V164" s="17">
        <v>0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28288</v>
      </c>
      <c r="AC164" s="15" t="s">
        <v>37</v>
      </c>
    </row>
    <row r="165" spans="1:29">
      <c r="A165" s="10" t="str">
        <f t="shared" si="6"/>
        <v>ZeroZero</v>
      </c>
      <c r="B165" s="14" t="s">
        <v>273</v>
      </c>
      <c r="C165" s="15" t="s">
        <v>53</v>
      </c>
      <c r="D165" s="16">
        <f>IFERROR(VLOOKUP(B165,#REF!,3,FALSE),0)</f>
        <v>0</v>
      </c>
      <c r="E165" s="47" t="str">
        <f t="shared" si="7"/>
        <v>前八週無拉料</v>
      </c>
      <c r="F165" s="16" t="str">
        <f>IFERROR(VLOOKUP(B165,#REF!,6,FALSE),"")</f>
        <v/>
      </c>
      <c r="G165" s="17">
        <v>6000</v>
      </c>
      <c r="H165" s="17">
        <v>6000</v>
      </c>
      <c r="I165" s="17" t="str">
        <f>IFERROR(VLOOKUP(B165,#REF!,9,FALSE),"")</f>
        <v/>
      </c>
      <c r="J165" s="17">
        <v>9000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9000</v>
      </c>
      <c r="Q165" s="17">
        <v>0</v>
      </c>
      <c r="R165" s="19">
        <v>15000</v>
      </c>
      <c r="S165" s="20" t="s">
        <v>35</v>
      </c>
      <c r="T165" s="21" t="s">
        <v>35</v>
      </c>
      <c r="U165" s="19">
        <v>0</v>
      </c>
      <c r="V165" s="17">
        <v>0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6000</v>
      </c>
      <c r="AC165" s="15" t="s">
        <v>37</v>
      </c>
    </row>
    <row r="166" spans="1:29" hidden="1">
      <c r="A166" s="10" t="str">
        <f t="shared" si="6"/>
        <v>OverStock</v>
      </c>
      <c r="B166" s="14" t="s">
        <v>202</v>
      </c>
      <c r="C166" s="15" t="s">
        <v>53</v>
      </c>
      <c r="D166" s="16">
        <f>IFERROR(VLOOKUP(B166,#REF!,3,FALSE),0)</f>
        <v>0</v>
      </c>
      <c r="E166" s="47">
        <f t="shared" si="7"/>
        <v>349.1</v>
      </c>
      <c r="F166" s="16" t="str">
        <f>IFERROR(VLOOKUP(B166,#REF!,6,FALSE),"")</f>
        <v/>
      </c>
      <c r="G166" s="17">
        <v>3332445</v>
      </c>
      <c r="H166" s="17">
        <v>603000</v>
      </c>
      <c r="I166" s="17" t="str">
        <f>IFERROR(VLOOKUP(B166,#REF!,9,FALSE),"")</f>
        <v/>
      </c>
      <c r="J166" s="17">
        <v>654555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651555</v>
      </c>
      <c r="Q166" s="17">
        <v>3000</v>
      </c>
      <c r="R166" s="19">
        <v>3987000</v>
      </c>
      <c r="S166" s="20">
        <v>2126.4</v>
      </c>
      <c r="T166" s="21" t="s">
        <v>35</v>
      </c>
      <c r="U166" s="19">
        <v>1875</v>
      </c>
      <c r="V166" s="17">
        <v>0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31824</v>
      </c>
      <c r="AC166" s="15" t="s">
        <v>37</v>
      </c>
    </row>
    <row r="167" spans="1:29" hidden="1">
      <c r="A167" s="10" t="str">
        <f t="shared" si="6"/>
        <v>Normal</v>
      </c>
      <c r="B167" s="14" t="s">
        <v>203</v>
      </c>
      <c r="C167" s="15" t="s">
        <v>53</v>
      </c>
      <c r="D167" s="16">
        <f>IFERROR(VLOOKUP(B167,#REF!,3,FALSE),0)</f>
        <v>0</v>
      </c>
      <c r="E167" s="47">
        <f t="shared" si="7"/>
        <v>16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6000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6000</v>
      </c>
      <c r="Q167" s="17">
        <v>0</v>
      </c>
      <c r="R167" s="19">
        <v>6000</v>
      </c>
      <c r="S167" s="20">
        <v>16</v>
      </c>
      <c r="T167" s="21" t="s">
        <v>35</v>
      </c>
      <c r="U167" s="19">
        <v>375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0" t="str">
        <f t="shared" si="6"/>
        <v>OverStock</v>
      </c>
      <c r="B168" s="14" t="s">
        <v>204</v>
      </c>
      <c r="C168" s="15" t="s">
        <v>53</v>
      </c>
      <c r="D168" s="16">
        <f>IFERROR(VLOOKUP(B168,#REF!,3,FALSE),0)</f>
        <v>0</v>
      </c>
      <c r="E168" s="47">
        <f t="shared" si="7"/>
        <v>8.8000000000000007</v>
      </c>
      <c r="F168" s="16" t="str">
        <f>IFERROR(VLOOKUP(B168,#REF!,6,FALSE),"")</f>
        <v/>
      </c>
      <c r="G168" s="17">
        <v>38097000</v>
      </c>
      <c r="H168" s="17">
        <v>6975000</v>
      </c>
      <c r="I168" s="17" t="str">
        <f>IFERROR(VLOOKUP(B168,#REF!,9,FALSE),"")</f>
        <v/>
      </c>
      <c r="J168" s="17">
        <v>12315000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5136000</v>
      </c>
      <c r="Q168" s="17">
        <v>7179000</v>
      </c>
      <c r="R168" s="19">
        <v>50412000</v>
      </c>
      <c r="S168" s="20">
        <v>35.9</v>
      </c>
      <c r="T168" s="21">
        <v>38</v>
      </c>
      <c r="U168" s="19">
        <v>1404750</v>
      </c>
      <c r="V168" s="17">
        <v>1325543</v>
      </c>
      <c r="W168" s="22">
        <v>0.9</v>
      </c>
      <c r="X168" s="23">
        <f t="shared" si="8"/>
        <v>100</v>
      </c>
      <c r="Y168" s="17">
        <v>1438757</v>
      </c>
      <c r="Z168" s="17">
        <v>6439130</v>
      </c>
      <c r="AA168" s="17">
        <v>6309485</v>
      </c>
      <c r="AB168" s="17">
        <v>2603840</v>
      </c>
      <c r="AC168" s="15" t="s">
        <v>37</v>
      </c>
    </row>
    <row r="169" spans="1:29" hidden="1">
      <c r="A169" s="10" t="str">
        <f t="shared" si="6"/>
        <v>Normal</v>
      </c>
      <c r="B169" s="14" t="s">
        <v>205</v>
      </c>
      <c r="C169" s="15" t="s">
        <v>53</v>
      </c>
      <c r="D169" s="16">
        <f>IFERROR(VLOOKUP(B169,#REF!,3,FALSE),0)</f>
        <v>0</v>
      </c>
      <c r="E169" s="47">
        <f t="shared" si="7"/>
        <v>1.9</v>
      </c>
      <c r="F169" s="16" t="str">
        <f>IFERROR(VLOOKUP(B169,#REF!,6,FALSE),"")</f>
        <v/>
      </c>
      <c r="G169" s="17">
        <v>29676000</v>
      </c>
      <c r="H169" s="17">
        <v>9825000</v>
      </c>
      <c r="I169" s="17" t="str">
        <f>IFERROR(VLOOKUP(B169,#REF!,9,FALSE),"")</f>
        <v/>
      </c>
      <c r="J169" s="17">
        <v>3615000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3615000</v>
      </c>
      <c r="R169" s="19">
        <v>33291000</v>
      </c>
      <c r="S169" s="20">
        <v>17.8</v>
      </c>
      <c r="T169" s="21">
        <v>23.5</v>
      </c>
      <c r="U169" s="19">
        <v>1868625</v>
      </c>
      <c r="V169" s="17">
        <v>1418022</v>
      </c>
      <c r="W169" s="22">
        <v>0.8</v>
      </c>
      <c r="X169" s="23">
        <f t="shared" si="8"/>
        <v>100</v>
      </c>
      <c r="Y169" s="17">
        <v>1495200</v>
      </c>
      <c r="Z169" s="17">
        <v>7615600</v>
      </c>
      <c r="AA169" s="17">
        <v>6243200</v>
      </c>
      <c r="AB169" s="17">
        <v>4982900</v>
      </c>
      <c r="AC169" s="15" t="s">
        <v>37</v>
      </c>
    </row>
    <row r="170" spans="1:29" hidden="1">
      <c r="A170" s="10" t="str">
        <f t="shared" si="6"/>
        <v>Normal</v>
      </c>
      <c r="B170" s="14" t="s">
        <v>206</v>
      </c>
      <c r="C170" s="15" t="s">
        <v>53</v>
      </c>
      <c r="D170" s="16">
        <f>IFERROR(VLOOKUP(B170,#REF!,3,FALSE),0)</f>
        <v>0</v>
      </c>
      <c r="E170" s="47">
        <f t="shared" si="7"/>
        <v>6.9</v>
      </c>
      <c r="F170" s="16" t="str">
        <f>IFERROR(VLOOKUP(B170,#REF!,6,FALSE),"")</f>
        <v/>
      </c>
      <c r="G170" s="17">
        <v>75000</v>
      </c>
      <c r="H170" s="17">
        <v>42000</v>
      </c>
      <c r="I170" s="17" t="str">
        <f>IFERROR(VLOOKUP(B170,#REF!,9,FALSE),"")</f>
        <v/>
      </c>
      <c r="J170" s="17">
        <v>57000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18000</v>
      </c>
      <c r="Q170" s="17">
        <v>39000</v>
      </c>
      <c r="R170" s="19">
        <v>132000</v>
      </c>
      <c r="S170" s="20">
        <v>16</v>
      </c>
      <c r="T170" s="21">
        <v>26400</v>
      </c>
      <c r="U170" s="19">
        <v>8250</v>
      </c>
      <c r="V170" s="17">
        <v>5</v>
      </c>
      <c r="W170" s="22">
        <v>0</v>
      </c>
      <c r="X170" s="23">
        <f t="shared" si="8"/>
        <v>50</v>
      </c>
      <c r="Y170" s="17">
        <v>31</v>
      </c>
      <c r="Z170" s="17">
        <v>26</v>
      </c>
      <c r="AA170" s="17">
        <v>8</v>
      </c>
      <c r="AB170" s="17">
        <v>0</v>
      </c>
      <c r="AC170" s="15" t="s">
        <v>37</v>
      </c>
    </row>
    <row r="171" spans="1:29" hidden="1">
      <c r="A171" s="10" t="str">
        <f t="shared" si="6"/>
        <v>OverStock</v>
      </c>
      <c r="B171" s="14" t="s">
        <v>207</v>
      </c>
      <c r="C171" s="15" t="s">
        <v>53</v>
      </c>
      <c r="D171" s="16">
        <f>IFERROR(VLOOKUP(B171,#REF!,3,FALSE),0)</f>
        <v>0</v>
      </c>
      <c r="E171" s="47">
        <f t="shared" si="7"/>
        <v>9.9</v>
      </c>
      <c r="F171" s="16" t="str">
        <f>IFERROR(VLOOKUP(B171,#REF!,6,FALSE),"")</f>
        <v/>
      </c>
      <c r="G171" s="17">
        <v>279000</v>
      </c>
      <c r="H171" s="17">
        <v>48000</v>
      </c>
      <c r="I171" s="17" t="str">
        <f>IFERROR(VLOOKUP(B171,#REF!,9,FALSE),"")</f>
        <v/>
      </c>
      <c r="J171" s="17">
        <v>126000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69000</v>
      </c>
      <c r="Q171" s="17">
        <v>57000</v>
      </c>
      <c r="R171" s="19">
        <v>405000</v>
      </c>
      <c r="S171" s="20">
        <v>31.8</v>
      </c>
      <c r="T171" s="21">
        <v>1985.3</v>
      </c>
      <c r="U171" s="19">
        <v>12750</v>
      </c>
      <c r="V171" s="17">
        <v>204</v>
      </c>
      <c r="W171" s="22">
        <v>0</v>
      </c>
      <c r="X171" s="23">
        <f t="shared" si="8"/>
        <v>50</v>
      </c>
      <c r="Y171" s="17">
        <v>563</v>
      </c>
      <c r="Z171" s="17">
        <v>1302</v>
      </c>
      <c r="AA171" s="17">
        <v>767</v>
      </c>
      <c r="AB171" s="17">
        <v>100</v>
      </c>
      <c r="AC171" s="15" t="s">
        <v>37</v>
      </c>
    </row>
    <row r="172" spans="1:29" hidden="1">
      <c r="A172" s="10" t="str">
        <f t="shared" si="6"/>
        <v>OverStock</v>
      </c>
      <c r="B172" s="14" t="s">
        <v>208</v>
      </c>
      <c r="C172" s="15" t="s">
        <v>53</v>
      </c>
      <c r="D172" s="16">
        <f>IFERROR(VLOOKUP(B172,#REF!,3,FALSE),0)</f>
        <v>0</v>
      </c>
      <c r="E172" s="47">
        <f t="shared" si="7"/>
        <v>22.5</v>
      </c>
      <c r="F172" s="16" t="str">
        <f>IFERROR(VLOOKUP(B172,#REF!,6,FALSE),"")</f>
        <v/>
      </c>
      <c r="G172" s="17">
        <v>774000</v>
      </c>
      <c r="H172" s="17">
        <v>144000</v>
      </c>
      <c r="I172" s="17" t="str">
        <f>IFERROR(VLOOKUP(B172,#REF!,9,FALSE),"")</f>
        <v/>
      </c>
      <c r="J172" s="17">
        <v>177000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177000</v>
      </c>
      <c r="Q172" s="17">
        <v>0</v>
      </c>
      <c r="R172" s="19">
        <v>951000</v>
      </c>
      <c r="S172" s="20">
        <v>120.8</v>
      </c>
      <c r="T172" s="21">
        <v>248</v>
      </c>
      <c r="U172" s="19">
        <v>7875</v>
      </c>
      <c r="V172" s="17">
        <v>3834</v>
      </c>
      <c r="W172" s="22">
        <v>0.5</v>
      </c>
      <c r="X172" s="23">
        <f t="shared" si="8"/>
        <v>100</v>
      </c>
      <c r="Y172" s="17">
        <v>27100</v>
      </c>
      <c r="Z172" s="17">
        <v>32500</v>
      </c>
      <c r="AA172" s="17">
        <v>2004</v>
      </c>
      <c r="AB172" s="17">
        <v>2000</v>
      </c>
      <c r="AC172" s="15" t="s">
        <v>37</v>
      </c>
    </row>
    <row r="173" spans="1:29" hidden="1">
      <c r="A173" s="10" t="str">
        <f t="shared" si="6"/>
        <v>None</v>
      </c>
      <c r="B173" s="14" t="s">
        <v>209</v>
      </c>
      <c r="C173" s="15" t="s">
        <v>53</v>
      </c>
      <c r="D173" s="16">
        <f>IFERROR(VLOOKUP(B173,#REF!,3,FALSE),0)</f>
        <v>0</v>
      </c>
      <c r="E173" s="47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 t="s">
        <v>35</v>
      </c>
      <c r="T173" s="21" t="s">
        <v>35</v>
      </c>
      <c r="U173" s="19">
        <v>0</v>
      </c>
      <c r="V173" s="17">
        <v>0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 hidden="1">
      <c r="A174" s="10" t="str">
        <f t="shared" si="6"/>
        <v>Normal</v>
      </c>
      <c r="B174" s="14" t="s">
        <v>210</v>
      </c>
      <c r="C174" s="15" t="s">
        <v>53</v>
      </c>
      <c r="D174" s="16">
        <f>IFERROR(VLOOKUP(B174,#REF!,3,FALSE),0)</f>
        <v>0</v>
      </c>
      <c r="E174" s="47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375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0" t="str">
        <f t="shared" si="6"/>
        <v>ZeroZero</v>
      </c>
      <c r="B175" s="14" t="s">
        <v>217</v>
      </c>
      <c r="C175" s="15" t="s">
        <v>53</v>
      </c>
      <c r="D175" s="16">
        <f>IFERROR(VLOOKUP(B175,#REF!,3,FALSE),0)</f>
        <v>0</v>
      </c>
      <c r="E175" s="47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15000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15000</v>
      </c>
      <c r="Q175" s="17">
        <v>0</v>
      </c>
      <c r="R175" s="19">
        <v>15000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0" t="str">
        <f t="shared" si="6"/>
        <v>Normal</v>
      </c>
      <c r="B176" s="14" t="s">
        <v>212</v>
      </c>
      <c r="C176" s="15" t="s">
        <v>53</v>
      </c>
      <c r="D176" s="16">
        <f>IFERROR(VLOOKUP(B176,#REF!,3,FALSE),0)</f>
        <v>0</v>
      </c>
      <c r="E176" s="47">
        <f t="shared" si="7"/>
        <v>0</v>
      </c>
      <c r="F176" s="16" t="str">
        <f>IFERROR(VLOOKUP(B176,#REF!,6,FALSE),"")</f>
        <v/>
      </c>
      <c r="G176" s="17">
        <v>9000</v>
      </c>
      <c r="H176" s="17">
        <v>6000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9000</v>
      </c>
      <c r="S176" s="20">
        <v>12</v>
      </c>
      <c r="T176" s="21" t="s">
        <v>35</v>
      </c>
      <c r="U176" s="19">
        <v>750</v>
      </c>
      <c r="V176" s="17">
        <v>0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3000</v>
      </c>
      <c r="AB176" s="17">
        <v>0</v>
      </c>
      <c r="AC176" s="15" t="s">
        <v>37</v>
      </c>
    </row>
    <row r="177" spans="1:29" hidden="1">
      <c r="A177" s="10" t="str">
        <f t="shared" si="6"/>
        <v>Normal</v>
      </c>
      <c r="B177" s="14" t="s">
        <v>213</v>
      </c>
      <c r="C177" s="15" t="s">
        <v>53</v>
      </c>
      <c r="D177" s="16">
        <f>IFERROR(VLOOKUP(B177,#REF!,3,FALSE),0)</f>
        <v>0</v>
      </c>
      <c r="E177" s="47">
        <f t="shared" si="7"/>
        <v>8</v>
      </c>
      <c r="F177" s="16" t="str">
        <f>IFERROR(VLOOKUP(B177,#REF!,6,FALSE),"")</f>
        <v/>
      </c>
      <c r="G177" s="17">
        <v>3000</v>
      </c>
      <c r="H177" s="17">
        <v>3000</v>
      </c>
      <c r="I177" s="17" t="str">
        <f>IFERROR(VLOOKUP(B177,#REF!,9,FALSE),"")</f>
        <v/>
      </c>
      <c r="J177" s="17">
        <v>3000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</v>
      </c>
      <c r="Q177" s="17">
        <v>0</v>
      </c>
      <c r="R177" s="19">
        <v>6000</v>
      </c>
      <c r="S177" s="20">
        <v>16</v>
      </c>
      <c r="T177" s="21">
        <v>18</v>
      </c>
      <c r="U177" s="19">
        <v>375</v>
      </c>
      <c r="V177" s="17">
        <v>333</v>
      </c>
      <c r="W177" s="22">
        <v>0.9</v>
      </c>
      <c r="X177" s="23">
        <f t="shared" si="8"/>
        <v>100</v>
      </c>
      <c r="Y177" s="17">
        <v>0</v>
      </c>
      <c r="Z177" s="17">
        <v>0</v>
      </c>
      <c r="AA177" s="17">
        <v>3000</v>
      </c>
      <c r="AB177" s="17">
        <v>0</v>
      </c>
      <c r="AC177" s="15" t="s">
        <v>37</v>
      </c>
    </row>
    <row r="178" spans="1:29" hidden="1">
      <c r="A178" s="10" t="str">
        <f t="shared" si="6"/>
        <v>OverStock</v>
      </c>
      <c r="B178" s="14" t="s">
        <v>214</v>
      </c>
      <c r="C178" s="15" t="s">
        <v>53</v>
      </c>
      <c r="D178" s="16">
        <f>IFERROR(VLOOKUP(B178,#REF!,3,FALSE),0)</f>
        <v>0</v>
      </c>
      <c r="E178" s="47">
        <f t="shared" si="7"/>
        <v>40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15000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15000</v>
      </c>
      <c r="Q178" s="17">
        <v>0</v>
      </c>
      <c r="R178" s="19">
        <v>15000</v>
      </c>
      <c r="S178" s="20">
        <v>40</v>
      </c>
      <c r="T178" s="21">
        <v>22.5</v>
      </c>
      <c r="U178" s="19">
        <v>375</v>
      </c>
      <c r="V178" s="17">
        <v>667</v>
      </c>
      <c r="W178" s="22">
        <v>1.8</v>
      </c>
      <c r="X178" s="23">
        <f t="shared" si="8"/>
        <v>100</v>
      </c>
      <c r="Y178" s="17">
        <v>0</v>
      </c>
      <c r="Z178" s="17">
        <v>3000</v>
      </c>
      <c r="AA178" s="17">
        <v>6000</v>
      </c>
      <c r="AB178" s="17">
        <v>6000</v>
      </c>
      <c r="AC178" s="15" t="s">
        <v>37</v>
      </c>
    </row>
    <row r="179" spans="1:29">
      <c r="A179" s="10" t="str">
        <f t="shared" si="6"/>
        <v>ZeroZero</v>
      </c>
      <c r="B179" s="14" t="s">
        <v>258</v>
      </c>
      <c r="C179" s="15" t="s">
        <v>53</v>
      </c>
      <c r="D179" s="16">
        <f>IFERROR(VLOOKUP(B179,#REF!,3,FALSE),0)</f>
        <v>0</v>
      </c>
      <c r="E179" s="47" t="str">
        <f t="shared" si="7"/>
        <v>前八週無拉料</v>
      </c>
      <c r="F179" s="16" t="str">
        <f>IFERROR(VLOOKUP(B179,#REF!,6,FALSE),"")</f>
        <v/>
      </c>
      <c r="G179" s="17">
        <v>10000</v>
      </c>
      <c r="H179" s="17">
        <v>0</v>
      </c>
      <c r="I179" s="17" t="str">
        <f>IFERROR(VLOOKUP(B179,#REF!,9,FALSE),"")</f>
        <v/>
      </c>
      <c r="J179" s="17">
        <v>20000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20000</v>
      </c>
      <c r="Q179" s="17">
        <v>0</v>
      </c>
      <c r="R179" s="19">
        <v>30000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 hidden="1">
      <c r="A180" s="10" t="str">
        <f t="shared" si="6"/>
        <v>Normal</v>
      </c>
      <c r="B180" s="14" t="s">
        <v>216</v>
      </c>
      <c r="C180" s="15" t="s">
        <v>53</v>
      </c>
      <c r="D180" s="16">
        <f>IFERROR(VLOOKUP(B180,#REF!,3,FALSE),0)</f>
        <v>0</v>
      </c>
      <c r="E180" s="47">
        <f t="shared" si="7"/>
        <v>6.3</v>
      </c>
      <c r="F180" s="16" t="str">
        <f>IFERROR(VLOOKUP(B180,#REF!,6,FALSE),"")</f>
        <v/>
      </c>
      <c r="G180" s="17">
        <v>237000</v>
      </c>
      <c r="H180" s="17">
        <v>219000</v>
      </c>
      <c r="I180" s="17" t="str">
        <f>IFERROR(VLOOKUP(B180,#REF!,9,FALSE),"")</f>
        <v/>
      </c>
      <c r="J180" s="17">
        <v>177000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177000</v>
      </c>
      <c r="Q180" s="17">
        <v>0</v>
      </c>
      <c r="R180" s="19">
        <v>414000</v>
      </c>
      <c r="S180" s="20">
        <v>14.7</v>
      </c>
      <c r="T180" s="21">
        <v>23.9</v>
      </c>
      <c r="U180" s="19">
        <v>28125</v>
      </c>
      <c r="V180" s="17">
        <v>17333</v>
      </c>
      <c r="W180" s="22">
        <v>0.6</v>
      </c>
      <c r="X180" s="23">
        <f t="shared" si="8"/>
        <v>100</v>
      </c>
      <c r="Y180" s="17">
        <v>0</v>
      </c>
      <c r="Z180" s="17">
        <v>156000</v>
      </c>
      <c r="AA180" s="17">
        <v>0</v>
      </c>
      <c r="AB180" s="17">
        <v>0</v>
      </c>
      <c r="AC180" s="15" t="s">
        <v>37</v>
      </c>
    </row>
    <row r="181" spans="1:29" hidden="1">
      <c r="A181" s="10" t="str">
        <f t="shared" si="6"/>
        <v>ZeroZero</v>
      </c>
      <c r="B181" s="14" t="s">
        <v>387</v>
      </c>
      <c r="C181" s="15" t="s">
        <v>50</v>
      </c>
      <c r="D181" s="16">
        <f>IFERROR(VLOOKUP(B181,#REF!,3,FALSE),0)</f>
        <v>0</v>
      </c>
      <c r="E181" s="47" t="str">
        <f t="shared" si="7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6000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6000</v>
      </c>
      <c r="Q181" s="17">
        <v>0</v>
      </c>
      <c r="R181" s="19">
        <v>6000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0" t="str">
        <f t="shared" si="6"/>
        <v>Normal</v>
      </c>
      <c r="B182" s="14" t="s">
        <v>218</v>
      </c>
      <c r="C182" s="15" t="s">
        <v>53</v>
      </c>
      <c r="D182" s="16">
        <f>IFERROR(VLOOKUP(B182,#REF!,3,FALSE),0)</f>
        <v>0</v>
      </c>
      <c r="E182" s="47">
        <f t="shared" si="7"/>
        <v>12.7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162000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162000</v>
      </c>
      <c r="Q182" s="17">
        <v>0</v>
      </c>
      <c r="R182" s="19">
        <v>162000</v>
      </c>
      <c r="S182" s="20">
        <v>12.7</v>
      </c>
      <c r="T182" s="21">
        <v>19.399999999999999</v>
      </c>
      <c r="U182" s="19">
        <v>12750</v>
      </c>
      <c r="V182" s="17">
        <v>8334</v>
      </c>
      <c r="W182" s="22">
        <v>0.7</v>
      </c>
      <c r="X182" s="23">
        <f t="shared" si="8"/>
        <v>100</v>
      </c>
      <c r="Y182" s="17">
        <v>51800</v>
      </c>
      <c r="Z182" s="17">
        <v>65000</v>
      </c>
      <c r="AA182" s="17">
        <v>13002</v>
      </c>
      <c r="AB182" s="17">
        <v>3000</v>
      </c>
      <c r="AC182" s="15" t="s">
        <v>37</v>
      </c>
    </row>
    <row r="183" spans="1:29" hidden="1">
      <c r="A183" s="10" t="str">
        <f t="shared" si="6"/>
        <v>Normal</v>
      </c>
      <c r="B183" s="14" t="s">
        <v>219</v>
      </c>
      <c r="C183" s="15" t="s">
        <v>53</v>
      </c>
      <c r="D183" s="16">
        <f>IFERROR(VLOOKUP(B183,#REF!,3,FALSE),0)</f>
        <v>0</v>
      </c>
      <c r="E183" s="47">
        <f t="shared" si="7"/>
        <v>12.1</v>
      </c>
      <c r="F183" s="16" t="str">
        <f>IFERROR(VLOOKUP(B183,#REF!,6,FALSE),"")</f>
        <v/>
      </c>
      <c r="G183" s="17">
        <v>756000</v>
      </c>
      <c r="H183" s="17">
        <v>456000</v>
      </c>
      <c r="I183" s="17" t="str">
        <f>IFERROR(VLOOKUP(B183,#REF!,9,FALSE),"")</f>
        <v/>
      </c>
      <c r="J183" s="17">
        <v>966000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579000</v>
      </c>
      <c r="Q183" s="17">
        <v>387000</v>
      </c>
      <c r="R183" s="19">
        <v>1722000</v>
      </c>
      <c r="S183" s="20">
        <v>21.6</v>
      </c>
      <c r="T183" s="21">
        <v>25.1</v>
      </c>
      <c r="U183" s="19">
        <v>79875</v>
      </c>
      <c r="V183" s="17">
        <v>68690</v>
      </c>
      <c r="W183" s="22">
        <v>0.9</v>
      </c>
      <c r="X183" s="23">
        <f t="shared" si="8"/>
        <v>100</v>
      </c>
      <c r="Y183" s="17">
        <v>115463</v>
      </c>
      <c r="Z183" s="17">
        <v>347750</v>
      </c>
      <c r="AA183" s="17">
        <v>304000</v>
      </c>
      <c r="AB183" s="17">
        <v>138500</v>
      </c>
      <c r="AC183" s="15" t="s">
        <v>37</v>
      </c>
    </row>
    <row r="184" spans="1:29" hidden="1">
      <c r="A184" s="10" t="str">
        <f t="shared" si="6"/>
        <v>Normal</v>
      </c>
      <c r="B184" s="14" t="s">
        <v>220</v>
      </c>
      <c r="C184" s="15" t="s">
        <v>53</v>
      </c>
      <c r="D184" s="16">
        <f>IFERROR(VLOOKUP(B184,#REF!,3,FALSE),0)</f>
        <v>0</v>
      </c>
      <c r="E184" s="47">
        <f t="shared" si="7"/>
        <v>2.5</v>
      </c>
      <c r="F184" s="16" t="str">
        <f>IFERROR(VLOOKUP(B184,#REF!,6,FALSE),"")</f>
        <v/>
      </c>
      <c r="G184" s="17">
        <v>2400000</v>
      </c>
      <c r="H184" s="17">
        <v>228000</v>
      </c>
      <c r="I184" s="17" t="str">
        <f>IFERROR(VLOOKUP(B184,#REF!,9,FALSE),"")</f>
        <v/>
      </c>
      <c r="J184" s="17">
        <v>363000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39000</v>
      </c>
      <c r="Q184" s="17">
        <v>324000</v>
      </c>
      <c r="R184" s="19">
        <v>2763000</v>
      </c>
      <c r="S184" s="20">
        <v>19.3</v>
      </c>
      <c r="T184" s="21">
        <v>24.7</v>
      </c>
      <c r="U184" s="19">
        <v>142875</v>
      </c>
      <c r="V184" s="17">
        <v>111993</v>
      </c>
      <c r="W184" s="22">
        <v>0.8</v>
      </c>
      <c r="X184" s="23">
        <f t="shared" si="8"/>
        <v>100</v>
      </c>
      <c r="Y184" s="17">
        <v>174717</v>
      </c>
      <c r="Z184" s="17">
        <v>527822</v>
      </c>
      <c r="AA184" s="17">
        <v>561000</v>
      </c>
      <c r="AB184" s="17">
        <v>240600</v>
      </c>
      <c r="AC184" s="15" t="s">
        <v>37</v>
      </c>
    </row>
    <row r="185" spans="1:29" hidden="1">
      <c r="A185" s="10" t="str">
        <f t="shared" si="6"/>
        <v>Normal</v>
      </c>
      <c r="B185" s="14" t="s">
        <v>221</v>
      </c>
      <c r="C185" s="15" t="s">
        <v>53</v>
      </c>
      <c r="D185" s="16">
        <f>IFERROR(VLOOKUP(B185,#REF!,3,FALSE),0)</f>
        <v>0</v>
      </c>
      <c r="E185" s="47">
        <f t="shared" si="7"/>
        <v>5.3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6000</v>
      </c>
      <c r="Q185" s="17">
        <v>0</v>
      </c>
      <c r="R185" s="19">
        <v>6000</v>
      </c>
      <c r="S185" s="20">
        <v>5.3</v>
      </c>
      <c r="T185" s="21">
        <v>26.9</v>
      </c>
      <c r="U185" s="19">
        <v>1125</v>
      </c>
      <c r="V185" s="17">
        <v>223</v>
      </c>
      <c r="W185" s="22">
        <v>0.2</v>
      </c>
      <c r="X185" s="23">
        <f t="shared" si="8"/>
        <v>50</v>
      </c>
      <c r="Y185" s="17">
        <v>0</v>
      </c>
      <c r="Z185" s="17">
        <v>2007</v>
      </c>
      <c r="AA185" s="17">
        <v>0</v>
      </c>
      <c r="AB185" s="17">
        <v>0</v>
      </c>
      <c r="AC185" s="15" t="s">
        <v>37</v>
      </c>
    </row>
    <row r="186" spans="1:29" hidden="1">
      <c r="A186" s="10" t="str">
        <f t="shared" si="6"/>
        <v>Normal</v>
      </c>
      <c r="B186" s="14" t="s">
        <v>222</v>
      </c>
      <c r="C186" s="15" t="s">
        <v>53</v>
      </c>
      <c r="D186" s="16">
        <f>IFERROR(VLOOKUP(B186,#REF!,3,FALSE),0)</f>
        <v>0</v>
      </c>
      <c r="E186" s="47">
        <f t="shared" si="7"/>
        <v>3.1</v>
      </c>
      <c r="F186" s="16" t="str">
        <f>IFERROR(VLOOKUP(B186,#REF!,6,FALSE),"")</f>
        <v/>
      </c>
      <c r="G186" s="17">
        <v>36000</v>
      </c>
      <c r="H186" s="17">
        <v>36000</v>
      </c>
      <c r="I186" s="17" t="str">
        <f>IFERROR(VLOOKUP(B186,#REF!,9,FALSE),"")</f>
        <v/>
      </c>
      <c r="J186" s="17">
        <v>15000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15000</v>
      </c>
      <c r="Q186" s="17">
        <v>0</v>
      </c>
      <c r="R186" s="19">
        <v>51000</v>
      </c>
      <c r="S186" s="20">
        <v>10.5</v>
      </c>
      <c r="T186" s="21">
        <v>78.099999999999994</v>
      </c>
      <c r="U186" s="19">
        <v>4875</v>
      </c>
      <c r="V186" s="17">
        <v>653</v>
      </c>
      <c r="W186" s="22">
        <v>0.1</v>
      </c>
      <c r="X186" s="23">
        <f t="shared" si="8"/>
        <v>50</v>
      </c>
      <c r="Y186" s="17">
        <v>0</v>
      </c>
      <c r="Z186" s="17">
        <v>5880</v>
      </c>
      <c r="AA186" s="17">
        <v>0</v>
      </c>
      <c r="AB186" s="17">
        <v>0</v>
      </c>
      <c r="AC186" s="15" t="s">
        <v>37</v>
      </c>
    </row>
    <row r="187" spans="1:29" hidden="1">
      <c r="A187" s="10" t="str">
        <f t="shared" si="6"/>
        <v>Normal</v>
      </c>
      <c r="B187" s="14" t="s">
        <v>223</v>
      </c>
      <c r="C187" s="15" t="s">
        <v>53</v>
      </c>
      <c r="D187" s="16">
        <f>IFERROR(VLOOKUP(B187,#REF!,3,FALSE),0)</f>
        <v>0</v>
      </c>
      <c r="E187" s="47">
        <f t="shared" si="7"/>
        <v>0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3000</v>
      </c>
      <c r="S187" s="20">
        <v>2</v>
      </c>
      <c r="T187" s="21">
        <v>30.9</v>
      </c>
      <c r="U187" s="19">
        <v>1500</v>
      </c>
      <c r="V187" s="17">
        <v>97</v>
      </c>
      <c r="W187" s="22">
        <v>0.1</v>
      </c>
      <c r="X187" s="23">
        <f t="shared" si="8"/>
        <v>50</v>
      </c>
      <c r="Y187" s="17">
        <v>0</v>
      </c>
      <c r="Z187" s="17">
        <v>870</v>
      </c>
      <c r="AA187" s="17">
        <v>0</v>
      </c>
      <c r="AB187" s="17">
        <v>0</v>
      </c>
      <c r="AC187" s="15" t="s">
        <v>37</v>
      </c>
    </row>
    <row r="188" spans="1:29" hidden="1">
      <c r="A188" s="10" t="str">
        <f t="shared" si="6"/>
        <v>Normal</v>
      </c>
      <c r="B188" s="14" t="s">
        <v>224</v>
      </c>
      <c r="C188" s="15" t="s">
        <v>53</v>
      </c>
      <c r="D188" s="16">
        <f>IFERROR(VLOOKUP(B188,#REF!,3,FALSE),0)</f>
        <v>0</v>
      </c>
      <c r="E188" s="47">
        <f t="shared" si="7"/>
        <v>0</v>
      </c>
      <c r="F188" s="16" t="str">
        <f>IFERROR(VLOOKUP(B188,#REF!,6,FALSE),"")</f>
        <v/>
      </c>
      <c r="G188" s="17">
        <v>90000</v>
      </c>
      <c r="H188" s="17">
        <v>90000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90000</v>
      </c>
      <c r="S188" s="20">
        <v>17.100000000000001</v>
      </c>
      <c r="T188" s="21">
        <v>45</v>
      </c>
      <c r="U188" s="19">
        <v>5250</v>
      </c>
      <c r="V188" s="17">
        <v>2000</v>
      </c>
      <c r="W188" s="22">
        <v>0.4</v>
      </c>
      <c r="X188" s="23">
        <f t="shared" si="8"/>
        <v>50</v>
      </c>
      <c r="Y188" s="17">
        <v>3000</v>
      </c>
      <c r="Z188" s="17">
        <v>15000</v>
      </c>
      <c r="AA188" s="17">
        <v>0</v>
      </c>
      <c r="AB188" s="17">
        <v>0</v>
      </c>
      <c r="AC188" s="15" t="s">
        <v>37</v>
      </c>
    </row>
    <row r="189" spans="1:29" hidden="1">
      <c r="A189" s="10" t="str">
        <f t="shared" si="6"/>
        <v>OverStock</v>
      </c>
      <c r="B189" s="14" t="s">
        <v>225</v>
      </c>
      <c r="C189" s="15" t="s">
        <v>53</v>
      </c>
      <c r="D189" s="16">
        <f>IFERROR(VLOOKUP(B189,#REF!,3,FALSE),0)</f>
        <v>0</v>
      </c>
      <c r="E189" s="47">
        <f t="shared" si="7"/>
        <v>22.1</v>
      </c>
      <c r="F189" s="16" t="str">
        <f>IFERROR(VLOOKUP(B189,#REF!,6,FALSE),"")</f>
        <v/>
      </c>
      <c r="G189" s="17">
        <v>14466000</v>
      </c>
      <c r="H189" s="17">
        <v>5310000</v>
      </c>
      <c r="I189" s="17" t="str">
        <f>IFERROR(VLOOKUP(B189,#REF!,9,FALSE),"")</f>
        <v/>
      </c>
      <c r="J189" s="17">
        <v>17757000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14184000</v>
      </c>
      <c r="Q189" s="17">
        <v>3573000</v>
      </c>
      <c r="R189" s="19">
        <v>32223000</v>
      </c>
      <c r="S189" s="20">
        <v>40.200000000000003</v>
      </c>
      <c r="T189" s="21">
        <v>42.7</v>
      </c>
      <c r="U189" s="19">
        <v>802125</v>
      </c>
      <c r="V189" s="17">
        <v>755378</v>
      </c>
      <c r="W189" s="22">
        <v>0.9</v>
      </c>
      <c r="X189" s="23">
        <f t="shared" si="8"/>
        <v>100</v>
      </c>
      <c r="Y189" s="17">
        <v>800958</v>
      </c>
      <c r="Z189" s="17">
        <v>3715500</v>
      </c>
      <c r="AA189" s="17">
        <v>3510200</v>
      </c>
      <c r="AB189" s="17">
        <v>1311020</v>
      </c>
      <c r="AC189" s="15" t="s">
        <v>37</v>
      </c>
    </row>
    <row r="190" spans="1:29" hidden="1">
      <c r="A190" s="10" t="str">
        <f t="shared" si="6"/>
        <v>Normal</v>
      </c>
      <c r="B190" s="14" t="s">
        <v>226</v>
      </c>
      <c r="C190" s="15" t="s">
        <v>53</v>
      </c>
      <c r="D190" s="16">
        <f>IFERROR(VLOOKUP(B190,#REF!,3,FALSE),0)</f>
        <v>0</v>
      </c>
      <c r="E190" s="47">
        <f t="shared" si="7"/>
        <v>5.7</v>
      </c>
      <c r="F190" s="16" t="str">
        <f>IFERROR(VLOOKUP(B190,#REF!,6,FALSE),"")</f>
        <v/>
      </c>
      <c r="G190" s="17">
        <v>17697000</v>
      </c>
      <c r="H190" s="17">
        <v>5751000</v>
      </c>
      <c r="I190" s="17" t="str">
        <f>IFERROR(VLOOKUP(B190,#REF!,9,FALSE),"")</f>
        <v/>
      </c>
      <c r="J190" s="17">
        <v>6711000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3054000</v>
      </c>
      <c r="Q190" s="17">
        <v>3657000</v>
      </c>
      <c r="R190" s="19">
        <v>24408000</v>
      </c>
      <c r="S190" s="20">
        <v>20.8</v>
      </c>
      <c r="T190" s="21">
        <v>27.2</v>
      </c>
      <c r="U190" s="19">
        <v>1174125</v>
      </c>
      <c r="V190" s="17">
        <v>896656</v>
      </c>
      <c r="W190" s="22">
        <v>0.8</v>
      </c>
      <c r="X190" s="23">
        <f t="shared" si="8"/>
        <v>100</v>
      </c>
      <c r="Y190" s="17">
        <v>988400</v>
      </c>
      <c r="Z190" s="17">
        <v>4759600</v>
      </c>
      <c r="AA190" s="17">
        <v>3965800</v>
      </c>
      <c r="AB190" s="17">
        <v>3150400</v>
      </c>
      <c r="AC190" s="15" t="s">
        <v>37</v>
      </c>
    </row>
    <row r="191" spans="1:29" hidden="1">
      <c r="A191" s="10" t="str">
        <f t="shared" si="6"/>
        <v>ZeroZero</v>
      </c>
      <c r="B191" s="14" t="s">
        <v>41</v>
      </c>
      <c r="C191" s="15" t="s">
        <v>34</v>
      </c>
      <c r="D191" s="16">
        <f>IFERROR(VLOOKUP(B191,#REF!,3,FALSE),0)</f>
        <v>0</v>
      </c>
      <c r="E191" s="47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32000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32000</v>
      </c>
      <c r="Q191" s="17">
        <v>0</v>
      </c>
      <c r="R191" s="19">
        <v>32000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 hidden="1">
      <c r="A192" s="10" t="str">
        <f t="shared" si="6"/>
        <v>ZeroZero</v>
      </c>
      <c r="B192" s="14" t="s">
        <v>463</v>
      </c>
      <c r="C192" s="15" t="s">
        <v>50</v>
      </c>
      <c r="D192" s="16">
        <f>IFERROR(VLOOKUP(B192,#REF!,3,FALSE),0)</f>
        <v>0</v>
      </c>
      <c r="E192" s="47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3000</v>
      </c>
      <c r="Q192" s="17">
        <v>0</v>
      </c>
      <c r="R192" s="19">
        <v>3000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0" t="str">
        <f t="shared" si="6"/>
        <v>Normal</v>
      </c>
      <c r="B193" s="14" t="s">
        <v>229</v>
      </c>
      <c r="C193" s="15" t="s">
        <v>53</v>
      </c>
      <c r="D193" s="16">
        <f>IFERROR(VLOOKUP(B193,#REF!,3,FALSE),0)</f>
        <v>0</v>
      </c>
      <c r="E193" s="47">
        <f t="shared" si="7"/>
        <v>0.4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3000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3000</v>
      </c>
      <c r="Q193" s="17">
        <v>0</v>
      </c>
      <c r="R193" s="19">
        <v>3000</v>
      </c>
      <c r="S193" s="20">
        <v>0.4</v>
      </c>
      <c r="T193" s="21" t="s">
        <v>35</v>
      </c>
      <c r="U193" s="19">
        <v>6750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0" t="str">
        <f t="shared" si="6"/>
        <v>ZeroZero</v>
      </c>
      <c r="B194" s="14" t="s">
        <v>548</v>
      </c>
      <c r="C194" s="15" t="s">
        <v>520</v>
      </c>
      <c r="D194" s="16">
        <f>IFERROR(VLOOKUP(B194,#REF!,3,FALSE),0)</f>
        <v>0</v>
      </c>
      <c r="E194" s="47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21000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21000</v>
      </c>
      <c r="Q194" s="17">
        <v>0</v>
      </c>
      <c r="R194" s="19">
        <v>21000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0" t="str">
        <f t="shared" si="6"/>
        <v>OverStock</v>
      </c>
      <c r="B195" s="14" t="s">
        <v>231</v>
      </c>
      <c r="C195" s="15" t="s">
        <v>53</v>
      </c>
      <c r="D195" s="16">
        <f>IFERROR(VLOOKUP(B195,#REF!,3,FALSE),0)</f>
        <v>0</v>
      </c>
      <c r="E195" s="47">
        <f t="shared" si="7"/>
        <v>27.6</v>
      </c>
      <c r="F195" s="16" t="str">
        <f>IFERROR(VLOOKUP(B195,#REF!,6,FALSE),"")</f>
        <v/>
      </c>
      <c r="G195" s="17">
        <v>105000</v>
      </c>
      <c r="H195" s="17">
        <v>105000</v>
      </c>
      <c r="I195" s="17" t="str">
        <f>IFERROR(VLOOKUP(B195,#REF!,9,FALSE),"")</f>
        <v/>
      </c>
      <c r="J195" s="17">
        <v>93000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30000</v>
      </c>
      <c r="Q195" s="17">
        <v>63000</v>
      </c>
      <c r="R195" s="19">
        <v>198000</v>
      </c>
      <c r="S195" s="20">
        <v>58.7</v>
      </c>
      <c r="T195" s="21">
        <v>20.6</v>
      </c>
      <c r="U195" s="19">
        <v>3375</v>
      </c>
      <c r="V195" s="17">
        <v>9611</v>
      </c>
      <c r="W195" s="22">
        <v>2.8</v>
      </c>
      <c r="X195" s="23">
        <f t="shared" si="8"/>
        <v>150</v>
      </c>
      <c r="Y195" s="17">
        <v>14497</v>
      </c>
      <c r="Z195" s="17">
        <v>36800</v>
      </c>
      <c r="AA195" s="17">
        <v>54400</v>
      </c>
      <c r="AB195" s="17">
        <v>36800</v>
      </c>
      <c r="AC195" s="15" t="s">
        <v>37</v>
      </c>
    </row>
    <row r="196" spans="1:29" hidden="1">
      <c r="A196" s="10" t="str">
        <f t="shared" ref="A196:A259" si="9">IF(OR(U196=0,LEN(U196)=0)*OR(V196=0,LEN(V196)=0),IF(R196&gt;0,"ZeroZero","None"),IF(IF(LEN(S196)=0,0,S196)&gt;24,"OverStock",IF(U196=0,"FCST","Normal")))</f>
        <v>OverStock</v>
      </c>
      <c r="B196" s="14" t="s">
        <v>232</v>
      </c>
      <c r="C196" s="15" t="s">
        <v>53</v>
      </c>
      <c r="D196" s="16">
        <f>IFERROR(VLOOKUP(B196,#REF!,3,FALSE),0)</f>
        <v>0</v>
      </c>
      <c r="E196" s="47">
        <f t="shared" ref="E196:E259" si="10">IF(U196=0,"前八週無拉料",ROUND(J196/U196,1))</f>
        <v>37.700000000000003</v>
      </c>
      <c r="F196" s="16" t="str">
        <f>IFERROR(VLOOKUP(B196,#REF!,6,FALSE),"")</f>
        <v/>
      </c>
      <c r="G196" s="17">
        <v>30000</v>
      </c>
      <c r="H196" s="17">
        <v>0</v>
      </c>
      <c r="I196" s="17" t="str">
        <f>IFERROR(VLOOKUP(B196,#REF!,9,FALSE),"")</f>
        <v/>
      </c>
      <c r="J196" s="17">
        <v>99000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75000</v>
      </c>
      <c r="Q196" s="17">
        <v>24000</v>
      </c>
      <c r="R196" s="19">
        <v>129000</v>
      </c>
      <c r="S196" s="20">
        <v>49.1</v>
      </c>
      <c r="T196" s="21">
        <v>58</v>
      </c>
      <c r="U196" s="19">
        <v>2625</v>
      </c>
      <c r="V196" s="17">
        <v>2225</v>
      </c>
      <c r="W196" s="22">
        <v>0.8</v>
      </c>
      <c r="X196" s="23">
        <f t="shared" ref="X196:X259" si="11">IF($W196="E","E",IF($W196="F","F",IF($W196&lt;0.5,50,IF($W196&lt;2,100,150))))</f>
        <v>100</v>
      </c>
      <c r="Y196" s="17">
        <v>2025</v>
      </c>
      <c r="Z196" s="17">
        <v>9200</v>
      </c>
      <c r="AA196" s="17">
        <v>13600</v>
      </c>
      <c r="AB196" s="17">
        <v>9200</v>
      </c>
      <c r="AC196" s="15" t="s">
        <v>37</v>
      </c>
    </row>
    <row r="197" spans="1:29" hidden="1">
      <c r="A197" s="10" t="str">
        <f t="shared" si="9"/>
        <v>FCST</v>
      </c>
      <c r="B197" s="14" t="s">
        <v>233</v>
      </c>
      <c r="C197" s="15" t="s">
        <v>53</v>
      </c>
      <c r="D197" s="16">
        <f>IFERROR(VLOOKUP(B197,#REF!,3,FALSE),0)</f>
        <v>0</v>
      </c>
      <c r="E197" s="47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3000</v>
      </c>
      <c r="Q197" s="17">
        <v>0</v>
      </c>
      <c r="R197" s="19">
        <v>3000</v>
      </c>
      <c r="S197" s="20" t="s">
        <v>35</v>
      </c>
      <c r="T197" s="21">
        <v>4.5</v>
      </c>
      <c r="U197" s="19">
        <v>0</v>
      </c>
      <c r="V197" s="17">
        <v>668</v>
      </c>
      <c r="W197" s="22" t="s">
        <v>44</v>
      </c>
      <c r="X197" s="23" t="str">
        <f t="shared" si="11"/>
        <v>F</v>
      </c>
      <c r="Y197" s="17">
        <v>0</v>
      </c>
      <c r="Z197" s="17">
        <v>6010</v>
      </c>
      <c r="AA197" s="17">
        <v>0</v>
      </c>
      <c r="AB197" s="17">
        <v>0</v>
      </c>
      <c r="AC197" s="15" t="s">
        <v>37</v>
      </c>
    </row>
    <row r="198" spans="1:29" hidden="1">
      <c r="A198" s="10" t="str">
        <f t="shared" si="9"/>
        <v>Normal</v>
      </c>
      <c r="B198" s="14" t="s">
        <v>234</v>
      </c>
      <c r="C198" s="15" t="s">
        <v>53</v>
      </c>
      <c r="D198" s="16">
        <f>IFERROR(VLOOKUP(B198,#REF!,3,FALSE),0)</f>
        <v>0</v>
      </c>
      <c r="E198" s="47">
        <f t="shared" si="10"/>
        <v>7.2</v>
      </c>
      <c r="F198" s="16" t="str">
        <f>IFERROR(VLOOKUP(B198,#REF!,6,FALSE),"")</f>
        <v/>
      </c>
      <c r="G198" s="17">
        <v>48000</v>
      </c>
      <c r="H198" s="17">
        <v>18000</v>
      </c>
      <c r="I198" s="17" t="str">
        <f>IFERROR(VLOOKUP(B198,#REF!,9,FALSE),"")</f>
        <v/>
      </c>
      <c r="J198" s="17">
        <v>54000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54000</v>
      </c>
      <c r="R198" s="19">
        <v>102000</v>
      </c>
      <c r="S198" s="20">
        <v>13.6</v>
      </c>
      <c r="T198" s="21">
        <v>74.599999999999994</v>
      </c>
      <c r="U198" s="19">
        <v>7500</v>
      </c>
      <c r="V198" s="17">
        <v>1368</v>
      </c>
      <c r="W198" s="22">
        <v>0.2</v>
      </c>
      <c r="X198" s="23">
        <f t="shared" si="11"/>
        <v>50</v>
      </c>
      <c r="Y198" s="17">
        <v>1100</v>
      </c>
      <c r="Z198" s="17">
        <v>9515</v>
      </c>
      <c r="AA198" s="17">
        <v>1701</v>
      </c>
      <c r="AB198" s="17">
        <v>0</v>
      </c>
      <c r="AC198" s="15" t="s">
        <v>37</v>
      </c>
    </row>
    <row r="199" spans="1:29" hidden="1">
      <c r="A199" s="10" t="str">
        <f t="shared" si="9"/>
        <v>OverStock</v>
      </c>
      <c r="B199" s="14" t="s">
        <v>235</v>
      </c>
      <c r="C199" s="15" t="s">
        <v>53</v>
      </c>
      <c r="D199" s="16">
        <f>IFERROR(VLOOKUP(B199,#REF!,3,FALSE),0)</f>
        <v>0</v>
      </c>
      <c r="E199" s="47">
        <f t="shared" si="10"/>
        <v>35.5</v>
      </c>
      <c r="F199" s="16" t="str">
        <f>IFERROR(VLOOKUP(B199,#REF!,6,FALSE),"")</f>
        <v/>
      </c>
      <c r="G199" s="17">
        <v>60000</v>
      </c>
      <c r="H199" s="17">
        <v>18000</v>
      </c>
      <c r="I199" s="17" t="str">
        <f>IFERROR(VLOOKUP(B199,#REF!,9,FALSE),"")</f>
        <v/>
      </c>
      <c r="J199" s="17">
        <v>12000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12000</v>
      </c>
      <c r="R199" s="19">
        <v>72000</v>
      </c>
      <c r="S199" s="20">
        <v>213</v>
      </c>
      <c r="T199" s="21">
        <v>363.6</v>
      </c>
      <c r="U199" s="19">
        <v>338</v>
      </c>
      <c r="V199" s="17">
        <v>198</v>
      </c>
      <c r="W199" s="22">
        <v>0.6</v>
      </c>
      <c r="X199" s="23">
        <f t="shared" si="11"/>
        <v>100</v>
      </c>
      <c r="Y199" s="17">
        <v>0</v>
      </c>
      <c r="Z199" s="17">
        <v>0</v>
      </c>
      <c r="AA199" s="17">
        <v>4986</v>
      </c>
      <c r="AB199" s="17">
        <v>1440</v>
      </c>
      <c r="AC199" s="15" t="s">
        <v>37</v>
      </c>
    </row>
    <row r="200" spans="1:29" hidden="1">
      <c r="A200" s="10" t="str">
        <f t="shared" si="9"/>
        <v>OverStock</v>
      </c>
      <c r="B200" s="14" t="s">
        <v>236</v>
      </c>
      <c r="C200" s="15" t="s">
        <v>53</v>
      </c>
      <c r="D200" s="16">
        <f>IFERROR(VLOOKUP(B200,#REF!,3,FALSE),0)</f>
        <v>0</v>
      </c>
      <c r="E200" s="47">
        <f t="shared" si="10"/>
        <v>7.6</v>
      </c>
      <c r="F200" s="16" t="str">
        <f>IFERROR(VLOOKUP(B200,#REF!,6,FALSE),"")</f>
        <v/>
      </c>
      <c r="G200" s="17">
        <v>7002000</v>
      </c>
      <c r="H200" s="17">
        <v>2016000</v>
      </c>
      <c r="I200" s="17" t="str">
        <f>IFERROR(VLOOKUP(B200,#REF!,9,FALSE),"")</f>
        <v/>
      </c>
      <c r="J200" s="17">
        <v>1014000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1014000</v>
      </c>
      <c r="R200" s="19">
        <v>8016000</v>
      </c>
      <c r="S200" s="20">
        <v>60</v>
      </c>
      <c r="T200" s="21">
        <v>25.8</v>
      </c>
      <c r="U200" s="19">
        <v>133500</v>
      </c>
      <c r="V200" s="17">
        <v>310985</v>
      </c>
      <c r="W200" s="22">
        <v>2.2999999999999998</v>
      </c>
      <c r="X200" s="23">
        <f t="shared" si="11"/>
        <v>150</v>
      </c>
      <c r="Y200" s="17">
        <v>486700</v>
      </c>
      <c r="Z200" s="17">
        <v>1441600</v>
      </c>
      <c r="AA200" s="17">
        <v>1456760</v>
      </c>
      <c r="AB200" s="17">
        <v>1112996</v>
      </c>
      <c r="AC200" s="15" t="s">
        <v>37</v>
      </c>
    </row>
    <row r="201" spans="1:29" hidden="1">
      <c r="A201" s="10" t="str">
        <f t="shared" si="9"/>
        <v>Normal</v>
      </c>
      <c r="B201" s="14" t="s">
        <v>237</v>
      </c>
      <c r="C201" s="15" t="s">
        <v>53</v>
      </c>
      <c r="D201" s="16">
        <f>IFERROR(VLOOKUP(B201,#REF!,3,FALSE),0)</f>
        <v>0</v>
      </c>
      <c r="E201" s="47">
        <f t="shared" si="10"/>
        <v>2.5</v>
      </c>
      <c r="F201" s="16" t="str">
        <f>IFERROR(VLOOKUP(B201,#REF!,6,FALSE),"")</f>
        <v/>
      </c>
      <c r="G201" s="17">
        <v>15000</v>
      </c>
      <c r="H201" s="17">
        <v>15000</v>
      </c>
      <c r="I201" s="17" t="str">
        <f>IFERROR(VLOOKUP(B201,#REF!,9,FALSE),"")</f>
        <v/>
      </c>
      <c r="J201" s="17">
        <v>12000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3000</v>
      </c>
      <c r="Q201" s="17">
        <v>9000</v>
      </c>
      <c r="R201" s="19">
        <v>27000</v>
      </c>
      <c r="S201" s="20">
        <v>5.5</v>
      </c>
      <c r="T201" s="21">
        <v>9.5</v>
      </c>
      <c r="U201" s="19">
        <v>4875</v>
      </c>
      <c r="V201" s="17">
        <v>2857</v>
      </c>
      <c r="W201" s="22">
        <v>0.6</v>
      </c>
      <c r="X201" s="23">
        <f t="shared" si="11"/>
        <v>100</v>
      </c>
      <c r="Y201" s="17">
        <v>12898</v>
      </c>
      <c r="Z201" s="17">
        <v>12820</v>
      </c>
      <c r="AA201" s="17">
        <v>0</v>
      </c>
      <c r="AB201" s="17">
        <v>0</v>
      </c>
      <c r="AC201" s="15" t="s">
        <v>37</v>
      </c>
    </row>
    <row r="202" spans="1:29" hidden="1">
      <c r="A202" s="10" t="str">
        <f t="shared" si="9"/>
        <v>Normal</v>
      </c>
      <c r="B202" s="14" t="s">
        <v>238</v>
      </c>
      <c r="C202" s="15" t="s">
        <v>53</v>
      </c>
      <c r="D202" s="16">
        <f>IFERROR(VLOOKUP(B202,#REF!,3,FALSE),0)</f>
        <v>0</v>
      </c>
      <c r="E202" s="47">
        <f t="shared" si="10"/>
        <v>14.3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327000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327000</v>
      </c>
      <c r="Q202" s="17">
        <v>0</v>
      </c>
      <c r="R202" s="19">
        <v>327000</v>
      </c>
      <c r="S202" s="20">
        <v>14.3</v>
      </c>
      <c r="T202" s="21">
        <v>14.6</v>
      </c>
      <c r="U202" s="19">
        <v>22875</v>
      </c>
      <c r="V202" s="17">
        <v>22333</v>
      </c>
      <c r="W202" s="22">
        <v>1</v>
      </c>
      <c r="X202" s="23">
        <f t="shared" si="11"/>
        <v>100</v>
      </c>
      <c r="Y202" s="17">
        <v>33000</v>
      </c>
      <c r="Z202" s="17">
        <v>129000</v>
      </c>
      <c r="AA202" s="17">
        <v>66000</v>
      </c>
      <c r="AB202" s="17">
        <v>0</v>
      </c>
      <c r="AC202" s="15" t="s">
        <v>37</v>
      </c>
    </row>
    <row r="203" spans="1:29">
      <c r="A203" s="10" t="str">
        <f t="shared" si="9"/>
        <v>ZeroZero</v>
      </c>
      <c r="B203" s="14" t="s">
        <v>124</v>
      </c>
      <c r="C203" s="15" t="s">
        <v>53</v>
      </c>
      <c r="D203" s="16">
        <f>IFERROR(VLOOKUP(B203,#REF!,3,FALSE),0)</f>
        <v>0</v>
      </c>
      <c r="E203" s="47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24000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24000</v>
      </c>
      <c r="Q203" s="17">
        <v>0</v>
      </c>
      <c r="R203" s="19">
        <v>24000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 hidden="1">
      <c r="A204" s="10" t="str">
        <f t="shared" si="9"/>
        <v>Normal</v>
      </c>
      <c r="B204" s="14" t="s">
        <v>240</v>
      </c>
      <c r="C204" s="15" t="s">
        <v>53</v>
      </c>
      <c r="D204" s="16">
        <f>IFERROR(VLOOKUP(B204,#REF!,3,FALSE),0)</f>
        <v>0</v>
      </c>
      <c r="E204" s="47">
        <f t="shared" si="10"/>
        <v>7.5</v>
      </c>
      <c r="F204" s="16" t="str">
        <f>IFERROR(VLOOKUP(B204,#REF!,6,FALSE),"")</f>
        <v/>
      </c>
      <c r="G204" s="17">
        <v>57000</v>
      </c>
      <c r="H204" s="17">
        <v>12000</v>
      </c>
      <c r="I204" s="17" t="str">
        <f>IFERROR(VLOOKUP(B204,#REF!,9,FALSE),"")</f>
        <v/>
      </c>
      <c r="J204" s="17">
        <v>129000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126000</v>
      </c>
      <c r="Q204" s="17">
        <v>3000</v>
      </c>
      <c r="R204" s="19">
        <v>186000</v>
      </c>
      <c r="S204" s="20">
        <v>10.8</v>
      </c>
      <c r="T204" s="21">
        <v>22.7</v>
      </c>
      <c r="U204" s="19">
        <v>17250</v>
      </c>
      <c r="V204" s="17">
        <v>8180</v>
      </c>
      <c r="W204" s="22">
        <v>0.5</v>
      </c>
      <c r="X204" s="23">
        <f t="shared" si="11"/>
        <v>100</v>
      </c>
      <c r="Y204" s="17">
        <v>63328</v>
      </c>
      <c r="Z204" s="17">
        <v>10300</v>
      </c>
      <c r="AA204" s="17">
        <v>1800</v>
      </c>
      <c r="AB204" s="17">
        <v>3000</v>
      </c>
      <c r="AC204" s="15" t="s">
        <v>37</v>
      </c>
    </row>
    <row r="205" spans="1:29" hidden="1">
      <c r="A205" s="10" t="str">
        <f t="shared" si="9"/>
        <v>FCST</v>
      </c>
      <c r="B205" s="14" t="s">
        <v>241</v>
      </c>
      <c r="C205" s="15" t="s">
        <v>53</v>
      </c>
      <c r="D205" s="16">
        <f>IFERROR(VLOOKUP(B205,#REF!,3,FALSE),0)</f>
        <v>0</v>
      </c>
      <c r="E205" s="47" t="str">
        <f t="shared" si="10"/>
        <v>前八週無拉料</v>
      </c>
      <c r="F205" s="16" t="str">
        <f>IFERROR(VLOOKUP(B205,#REF!,6,FALSE),"")</f>
        <v/>
      </c>
      <c r="G205" s="17">
        <v>3000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3000</v>
      </c>
      <c r="S205" s="20" t="s">
        <v>35</v>
      </c>
      <c r="T205" s="21">
        <v>9</v>
      </c>
      <c r="U205" s="19">
        <v>0</v>
      </c>
      <c r="V205" s="17">
        <v>333</v>
      </c>
      <c r="W205" s="22" t="s">
        <v>44</v>
      </c>
      <c r="X205" s="23" t="str">
        <f t="shared" si="11"/>
        <v>F</v>
      </c>
      <c r="Y205" s="17">
        <v>3000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0" t="str">
        <f t="shared" si="9"/>
        <v>ZeroZero</v>
      </c>
      <c r="B206" s="14" t="s">
        <v>158</v>
      </c>
      <c r="C206" s="15" t="s">
        <v>53</v>
      </c>
      <c r="D206" s="16">
        <f>IFERROR(VLOOKUP(B206,#REF!,3,FALSE),0)</f>
        <v>0</v>
      </c>
      <c r="E206" s="47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10000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10000</v>
      </c>
      <c r="Q206" s="17">
        <v>0</v>
      </c>
      <c r="R206" s="19">
        <v>10000</v>
      </c>
      <c r="S206" s="20" t="s">
        <v>35</v>
      </c>
      <c r="T206" s="21" t="s">
        <v>35</v>
      </c>
      <c r="U206" s="19">
        <v>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 hidden="1">
      <c r="A207" s="10" t="str">
        <f t="shared" si="9"/>
        <v>Normal</v>
      </c>
      <c r="B207" s="14" t="s">
        <v>243</v>
      </c>
      <c r="C207" s="15" t="s">
        <v>53</v>
      </c>
      <c r="D207" s="16">
        <f>IFERROR(VLOOKUP(B207,#REF!,3,FALSE),0)</f>
        <v>0</v>
      </c>
      <c r="E207" s="47">
        <f t="shared" si="10"/>
        <v>16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6000</v>
      </c>
      <c r="Q207" s="17">
        <v>0</v>
      </c>
      <c r="R207" s="19">
        <v>6000</v>
      </c>
      <c r="S207" s="20">
        <v>16</v>
      </c>
      <c r="T207" s="21" t="s">
        <v>35</v>
      </c>
      <c r="U207" s="19">
        <v>375</v>
      </c>
      <c r="V207" s="17">
        <v>0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3000</v>
      </c>
      <c r="AC207" s="15" t="s">
        <v>37</v>
      </c>
    </row>
    <row r="208" spans="1:29" hidden="1">
      <c r="A208" s="10" t="str">
        <f t="shared" si="9"/>
        <v>Normal</v>
      </c>
      <c r="B208" s="14" t="s">
        <v>244</v>
      </c>
      <c r="C208" s="15" t="s">
        <v>53</v>
      </c>
      <c r="D208" s="16">
        <f>IFERROR(VLOOKUP(B208,#REF!,3,FALSE),0)</f>
        <v>0</v>
      </c>
      <c r="E208" s="47">
        <f t="shared" si="10"/>
        <v>11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55000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55000</v>
      </c>
      <c r="Q208" s="17">
        <v>0</v>
      </c>
      <c r="R208" s="19">
        <v>55000</v>
      </c>
      <c r="S208" s="20">
        <v>11</v>
      </c>
      <c r="T208" s="21">
        <v>48.2</v>
      </c>
      <c r="U208" s="19">
        <v>5000</v>
      </c>
      <c r="V208" s="17">
        <v>1141</v>
      </c>
      <c r="W208" s="22">
        <v>0.2</v>
      </c>
      <c r="X208" s="23">
        <f t="shared" si="11"/>
        <v>50</v>
      </c>
      <c r="Y208" s="17">
        <v>13400</v>
      </c>
      <c r="Z208" s="17">
        <v>10268</v>
      </c>
      <c r="AA208" s="17">
        <v>0</v>
      </c>
      <c r="AB208" s="17">
        <v>0</v>
      </c>
      <c r="AC208" s="15" t="s">
        <v>37</v>
      </c>
    </row>
    <row r="209" spans="1:29" hidden="1">
      <c r="A209" s="10" t="str">
        <f t="shared" si="9"/>
        <v>Normal</v>
      </c>
      <c r="B209" s="14" t="s">
        <v>245</v>
      </c>
      <c r="C209" s="15" t="s">
        <v>53</v>
      </c>
      <c r="D209" s="16">
        <f>IFERROR(VLOOKUP(B209,#REF!,3,FALSE),0)</f>
        <v>0</v>
      </c>
      <c r="E209" s="47">
        <f t="shared" si="10"/>
        <v>6.7</v>
      </c>
      <c r="F209" s="16" t="str">
        <f>IFERROR(VLOOKUP(B209,#REF!,6,FALSE),"")</f>
        <v/>
      </c>
      <c r="G209" s="17">
        <v>270000</v>
      </c>
      <c r="H209" s="17">
        <v>175000</v>
      </c>
      <c r="I209" s="17" t="str">
        <f>IFERROR(VLOOKUP(B209,#REF!,9,FALSE),"")</f>
        <v/>
      </c>
      <c r="J209" s="17">
        <v>175000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70000</v>
      </c>
      <c r="Q209" s="17">
        <v>105000</v>
      </c>
      <c r="R209" s="19">
        <v>445000</v>
      </c>
      <c r="S209" s="20">
        <v>17</v>
      </c>
      <c r="T209" s="21" t="s">
        <v>35</v>
      </c>
      <c r="U209" s="19">
        <v>26250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 hidden="1">
      <c r="A210" s="10" t="str">
        <f t="shared" si="9"/>
        <v>OverStock</v>
      </c>
      <c r="B210" s="14" t="s">
        <v>246</v>
      </c>
      <c r="C210" s="15" t="s">
        <v>53</v>
      </c>
      <c r="D210" s="16">
        <f>IFERROR(VLOOKUP(B210,#REF!,3,FALSE),0)</f>
        <v>0</v>
      </c>
      <c r="E210" s="47">
        <f t="shared" si="10"/>
        <v>19.399999999999999</v>
      </c>
      <c r="F210" s="16" t="str">
        <f>IFERROR(VLOOKUP(B210,#REF!,6,FALSE),"")</f>
        <v/>
      </c>
      <c r="G210" s="17">
        <v>3185000</v>
      </c>
      <c r="H210" s="17">
        <v>1315000</v>
      </c>
      <c r="I210" s="17" t="str">
        <f>IFERROR(VLOOKUP(B210,#REF!,9,FALSE),"")</f>
        <v/>
      </c>
      <c r="J210" s="17">
        <v>1985000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1375000</v>
      </c>
      <c r="Q210" s="17">
        <v>610000</v>
      </c>
      <c r="R210" s="19">
        <v>5170000</v>
      </c>
      <c r="S210" s="20">
        <v>50.4</v>
      </c>
      <c r="T210" s="21">
        <v>35</v>
      </c>
      <c r="U210" s="19">
        <v>102500</v>
      </c>
      <c r="V210" s="17">
        <v>147677</v>
      </c>
      <c r="W210" s="22">
        <v>1.4</v>
      </c>
      <c r="X210" s="23">
        <f t="shared" si="11"/>
        <v>100</v>
      </c>
      <c r="Y210" s="17">
        <v>91700</v>
      </c>
      <c r="Z210" s="17">
        <v>735897</v>
      </c>
      <c r="AA210" s="17">
        <v>852700</v>
      </c>
      <c r="AB210" s="17">
        <v>698216</v>
      </c>
      <c r="AC210" s="15" t="s">
        <v>37</v>
      </c>
    </row>
    <row r="211" spans="1:29" hidden="1">
      <c r="A211" s="10" t="str">
        <f t="shared" si="9"/>
        <v>OverStock</v>
      </c>
      <c r="B211" s="14" t="s">
        <v>247</v>
      </c>
      <c r="C211" s="15" t="s">
        <v>53</v>
      </c>
      <c r="D211" s="16">
        <f>IFERROR(VLOOKUP(B211,#REF!,3,FALSE),0)</f>
        <v>0</v>
      </c>
      <c r="E211" s="47">
        <f t="shared" si="10"/>
        <v>16.7</v>
      </c>
      <c r="F211" s="16" t="str">
        <f>IFERROR(VLOOKUP(B211,#REF!,6,FALSE),"")</f>
        <v/>
      </c>
      <c r="G211" s="17">
        <v>320000</v>
      </c>
      <c r="H211" s="17">
        <v>320000</v>
      </c>
      <c r="I211" s="17" t="str">
        <f>IFERROR(VLOOKUP(B211,#REF!,9,FALSE),"")</f>
        <v/>
      </c>
      <c r="J211" s="17">
        <v>240000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240000</v>
      </c>
      <c r="Q211" s="17">
        <v>0</v>
      </c>
      <c r="R211" s="19">
        <v>560000</v>
      </c>
      <c r="S211" s="20">
        <v>39</v>
      </c>
      <c r="T211" s="21">
        <v>40.299999999999997</v>
      </c>
      <c r="U211" s="19">
        <v>14375</v>
      </c>
      <c r="V211" s="17">
        <v>13889</v>
      </c>
      <c r="W211" s="22">
        <v>1</v>
      </c>
      <c r="X211" s="23">
        <f t="shared" si="11"/>
        <v>100</v>
      </c>
      <c r="Y211" s="17">
        <v>40000</v>
      </c>
      <c r="Z211" s="17">
        <v>45000</v>
      </c>
      <c r="AA211" s="17">
        <v>80000</v>
      </c>
      <c r="AB211" s="17">
        <v>0</v>
      </c>
      <c r="AC211" s="15" t="s">
        <v>37</v>
      </c>
    </row>
    <row r="212" spans="1:29" hidden="1">
      <c r="A212" s="10" t="str">
        <f t="shared" si="9"/>
        <v>ZeroZero</v>
      </c>
      <c r="B212" s="14" t="s">
        <v>381</v>
      </c>
      <c r="C212" s="15" t="s">
        <v>371</v>
      </c>
      <c r="D212" s="16">
        <f>IFERROR(VLOOKUP(B212,#REF!,3,FALSE),0)</f>
        <v>0</v>
      </c>
      <c r="E212" s="47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15000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15000</v>
      </c>
      <c r="Q212" s="17">
        <v>0</v>
      </c>
      <c r="R212" s="19">
        <v>15000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 hidden="1">
      <c r="A213" s="10" t="str">
        <f t="shared" si="9"/>
        <v>OverStock</v>
      </c>
      <c r="B213" s="14" t="s">
        <v>249</v>
      </c>
      <c r="C213" s="15" t="s">
        <v>53</v>
      </c>
      <c r="D213" s="16">
        <f>IFERROR(VLOOKUP(B213,#REF!,3,FALSE),0)</f>
        <v>0</v>
      </c>
      <c r="E213" s="47">
        <f t="shared" si="10"/>
        <v>28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35000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35000</v>
      </c>
      <c r="Q213" s="17">
        <v>0</v>
      </c>
      <c r="R213" s="19">
        <v>35000</v>
      </c>
      <c r="S213" s="20">
        <v>28</v>
      </c>
      <c r="T213" s="21" t="s">
        <v>35</v>
      </c>
      <c r="U213" s="19">
        <v>1250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 hidden="1">
      <c r="A214" s="10" t="str">
        <f t="shared" si="9"/>
        <v>OverStock</v>
      </c>
      <c r="B214" s="14" t="s">
        <v>250</v>
      </c>
      <c r="C214" s="15" t="s">
        <v>53</v>
      </c>
      <c r="D214" s="16">
        <f>IFERROR(VLOOKUP(B214,#REF!,3,FALSE),0)</f>
        <v>0</v>
      </c>
      <c r="E214" s="47">
        <f t="shared" si="10"/>
        <v>0</v>
      </c>
      <c r="F214" s="16" t="str">
        <f>IFERROR(VLOOKUP(B214,#REF!,6,FALSE),"")</f>
        <v/>
      </c>
      <c r="G214" s="17">
        <v>140000</v>
      </c>
      <c r="H214" s="17">
        <v>80000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140000</v>
      </c>
      <c r="S214" s="20">
        <v>74.7</v>
      </c>
      <c r="T214" s="21" t="s">
        <v>35</v>
      </c>
      <c r="U214" s="19">
        <v>1875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 hidden="1">
      <c r="A215" s="10" t="str">
        <f t="shared" si="9"/>
        <v>Normal</v>
      </c>
      <c r="B215" s="14" t="s">
        <v>251</v>
      </c>
      <c r="C215" s="15" t="s">
        <v>53</v>
      </c>
      <c r="D215" s="16">
        <f>IFERROR(VLOOKUP(B215,#REF!,3,FALSE),0)</f>
        <v>0</v>
      </c>
      <c r="E215" s="47">
        <f t="shared" si="10"/>
        <v>5.8</v>
      </c>
      <c r="F215" s="16" t="str">
        <f>IFERROR(VLOOKUP(B215,#REF!,6,FALSE),"")</f>
        <v/>
      </c>
      <c r="G215" s="17">
        <v>70000</v>
      </c>
      <c r="H215" s="17">
        <v>45000</v>
      </c>
      <c r="I215" s="17" t="str">
        <f>IFERROR(VLOOKUP(B215,#REF!,9,FALSE),"")</f>
        <v/>
      </c>
      <c r="J215" s="17">
        <v>65000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45000</v>
      </c>
      <c r="Q215" s="17">
        <v>20000</v>
      </c>
      <c r="R215" s="19">
        <v>135000</v>
      </c>
      <c r="S215" s="20">
        <v>12</v>
      </c>
      <c r="T215" s="21">
        <v>24.6</v>
      </c>
      <c r="U215" s="19">
        <v>11250</v>
      </c>
      <c r="V215" s="17">
        <v>5489</v>
      </c>
      <c r="W215" s="22">
        <v>0.5</v>
      </c>
      <c r="X215" s="23">
        <f t="shared" si="11"/>
        <v>100</v>
      </c>
      <c r="Y215" s="17">
        <v>1500</v>
      </c>
      <c r="Z215" s="17">
        <v>27100</v>
      </c>
      <c r="AA215" s="17">
        <v>34100</v>
      </c>
      <c r="AB215" s="17">
        <v>26100</v>
      </c>
      <c r="AC215" s="15" t="s">
        <v>37</v>
      </c>
    </row>
    <row r="216" spans="1:29" hidden="1">
      <c r="A216" s="10" t="str">
        <f t="shared" si="9"/>
        <v>Normal</v>
      </c>
      <c r="B216" s="14" t="s">
        <v>252</v>
      </c>
      <c r="C216" s="15" t="s">
        <v>53</v>
      </c>
      <c r="D216" s="16">
        <f>IFERROR(VLOOKUP(B216,#REF!,3,FALSE),0)</f>
        <v>0</v>
      </c>
      <c r="E216" s="47">
        <f t="shared" si="10"/>
        <v>9.1999999999999993</v>
      </c>
      <c r="F216" s="16" t="str">
        <f>IFERROR(VLOOKUP(B216,#REF!,6,FALSE),"")</f>
        <v/>
      </c>
      <c r="G216" s="17">
        <v>30000</v>
      </c>
      <c r="H216" s="17">
        <v>30000</v>
      </c>
      <c r="I216" s="17" t="str">
        <f>IFERROR(VLOOKUP(B216,#REF!,9,FALSE),"")</f>
        <v/>
      </c>
      <c r="J216" s="17">
        <v>75000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75000</v>
      </c>
      <c r="Q216" s="17">
        <v>0</v>
      </c>
      <c r="R216" s="19">
        <v>105000</v>
      </c>
      <c r="S216" s="20">
        <v>12.9</v>
      </c>
      <c r="T216" s="21">
        <v>42.3</v>
      </c>
      <c r="U216" s="19">
        <v>8125</v>
      </c>
      <c r="V216" s="17">
        <v>2482</v>
      </c>
      <c r="W216" s="22">
        <v>0.3</v>
      </c>
      <c r="X216" s="23">
        <f t="shared" si="11"/>
        <v>50</v>
      </c>
      <c r="Y216" s="17">
        <v>25950</v>
      </c>
      <c r="Z216" s="17">
        <v>17969</v>
      </c>
      <c r="AA216" s="17">
        <v>4368</v>
      </c>
      <c r="AB216" s="17">
        <v>0</v>
      </c>
      <c r="AC216" s="15" t="s">
        <v>37</v>
      </c>
    </row>
    <row r="217" spans="1:29">
      <c r="A217" s="10" t="str">
        <f t="shared" si="9"/>
        <v>ZeroZero</v>
      </c>
      <c r="B217" s="14" t="s">
        <v>211</v>
      </c>
      <c r="C217" s="15" t="s">
        <v>53</v>
      </c>
      <c r="D217" s="16">
        <f>IFERROR(VLOOKUP(B217,#REF!,3,FALSE),0)</f>
        <v>0</v>
      </c>
      <c r="E217" s="47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3000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3000</v>
      </c>
      <c r="Q217" s="17">
        <v>0</v>
      </c>
      <c r="R217" s="19">
        <v>3000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0" t="str">
        <f t="shared" si="9"/>
        <v>ZeroZero</v>
      </c>
      <c r="B218" s="14" t="s">
        <v>165</v>
      </c>
      <c r="C218" s="15" t="s">
        <v>53</v>
      </c>
      <c r="D218" s="16">
        <f>IFERROR(VLOOKUP(B218,#REF!,3,FALSE),0)</f>
        <v>0</v>
      </c>
      <c r="E218" s="47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7500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7500</v>
      </c>
      <c r="Q218" s="17">
        <v>0</v>
      </c>
      <c r="R218" s="19">
        <v>7500</v>
      </c>
      <c r="S218" s="20" t="s">
        <v>35</v>
      </c>
      <c r="T218" s="21" t="s">
        <v>35</v>
      </c>
      <c r="U218" s="19">
        <v>0</v>
      </c>
      <c r="V218" s="17">
        <v>0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7891</v>
      </c>
      <c r="AC218" s="15" t="s">
        <v>37</v>
      </c>
    </row>
    <row r="219" spans="1:29" hidden="1">
      <c r="A219" s="10" t="str">
        <f t="shared" si="9"/>
        <v>Normal</v>
      </c>
      <c r="B219" s="14" t="s">
        <v>255</v>
      </c>
      <c r="C219" s="15" t="s">
        <v>53</v>
      </c>
      <c r="D219" s="16">
        <f>IFERROR(VLOOKUP(B219,#REF!,3,FALSE),0)</f>
        <v>0</v>
      </c>
      <c r="E219" s="47">
        <f t="shared" si="10"/>
        <v>8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5000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5000</v>
      </c>
      <c r="Q219" s="17">
        <v>0</v>
      </c>
      <c r="R219" s="19">
        <v>5000</v>
      </c>
      <c r="S219" s="20">
        <v>8</v>
      </c>
      <c r="T219" s="21" t="s">
        <v>35</v>
      </c>
      <c r="U219" s="19">
        <v>625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 hidden="1">
      <c r="A220" s="10" t="str">
        <f t="shared" si="9"/>
        <v>OverStock</v>
      </c>
      <c r="B220" s="14" t="s">
        <v>256</v>
      </c>
      <c r="C220" s="15" t="s">
        <v>53</v>
      </c>
      <c r="D220" s="16">
        <f>IFERROR(VLOOKUP(B220,#REF!,3,FALSE),0)</f>
        <v>0</v>
      </c>
      <c r="E220" s="47">
        <f t="shared" si="10"/>
        <v>24</v>
      </c>
      <c r="F220" s="16" t="str">
        <f>IFERROR(VLOOKUP(B220,#REF!,6,FALSE),"")</f>
        <v/>
      </c>
      <c r="G220" s="17">
        <v>285000</v>
      </c>
      <c r="H220" s="17">
        <v>60000</v>
      </c>
      <c r="I220" s="17" t="str">
        <f>IFERROR(VLOOKUP(B220,#REF!,9,FALSE),"")</f>
        <v/>
      </c>
      <c r="J220" s="17">
        <v>195000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185000</v>
      </c>
      <c r="Q220" s="17">
        <v>10000</v>
      </c>
      <c r="R220" s="19">
        <v>480000</v>
      </c>
      <c r="S220" s="20">
        <v>59.1</v>
      </c>
      <c r="T220" s="21">
        <v>40.5</v>
      </c>
      <c r="U220" s="19">
        <v>8125</v>
      </c>
      <c r="V220" s="17">
        <v>11865</v>
      </c>
      <c r="W220" s="22">
        <v>1.5</v>
      </c>
      <c r="X220" s="23">
        <f t="shared" si="11"/>
        <v>100</v>
      </c>
      <c r="Y220" s="17">
        <v>56681</v>
      </c>
      <c r="Z220" s="17">
        <v>50100</v>
      </c>
      <c r="AA220" s="17">
        <v>48597</v>
      </c>
      <c r="AB220" s="17">
        <v>25050</v>
      </c>
      <c r="AC220" s="15" t="s">
        <v>37</v>
      </c>
    </row>
    <row r="221" spans="1:29">
      <c r="A221" s="10" t="str">
        <f t="shared" si="9"/>
        <v>ZeroZero</v>
      </c>
      <c r="B221" s="14" t="s">
        <v>85</v>
      </c>
      <c r="C221" s="15" t="s">
        <v>53</v>
      </c>
      <c r="D221" s="16">
        <f>IFERROR(VLOOKUP(B221,#REF!,3,FALSE),0)</f>
        <v>0</v>
      </c>
      <c r="E221" s="47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33000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33000</v>
      </c>
      <c r="Q221" s="17">
        <v>0</v>
      </c>
      <c r="R221" s="19">
        <v>33000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0" t="str">
        <f t="shared" si="9"/>
        <v>ZeroZero</v>
      </c>
      <c r="B222" s="14" t="s">
        <v>228</v>
      </c>
      <c r="C222" s="15" t="s">
        <v>53</v>
      </c>
      <c r="D222" s="16">
        <f>IFERROR(VLOOKUP(B222,#REF!,3,FALSE),0)</f>
        <v>0</v>
      </c>
      <c r="E222" s="47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6000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6000</v>
      </c>
      <c r="Q222" s="17">
        <v>0</v>
      </c>
      <c r="R222" s="19">
        <v>6000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0" t="str">
        <f t="shared" si="9"/>
        <v>Normal</v>
      </c>
      <c r="B223" s="14" t="s">
        <v>259</v>
      </c>
      <c r="C223" s="15" t="s">
        <v>53</v>
      </c>
      <c r="D223" s="16">
        <f>IFERROR(VLOOKUP(B223,#REF!,3,FALSE),0)</f>
        <v>0</v>
      </c>
      <c r="E223" s="47">
        <f t="shared" si="10"/>
        <v>12.7</v>
      </c>
      <c r="F223" s="16" t="str">
        <f>IFERROR(VLOOKUP(B223,#REF!,6,FALSE),"")</f>
        <v/>
      </c>
      <c r="G223" s="17">
        <v>700000</v>
      </c>
      <c r="H223" s="17">
        <v>250000</v>
      </c>
      <c r="I223" s="17" t="str">
        <f>IFERROR(VLOOKUP(B223,#REF!,9,FALSE),"")</f>
        <v/>
      </c>
      <c r="J223" s="17">
        <v>1185000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785000</v>
      </c>
      <c r="Q223" s="17">
        <v>400000</v>
      </c>
      <c r="R223" s="19">
        <v>1885000</v>
      </c>
      <c r="S223" s="20">
        <v>20.2</v>
      </c>
      <c r="T223" s="21">
        <v>22.4</v>
      </c>
      <c r="U223" s="19">
        <v>93125</v>
      </c>
      <c r="V223" s="17">
        <v>84207</v>
      </c>
      <c r="W223" s="22">
        <v>0.9</v>
      </c>
      <c r="X223" s="23">
        <f t="shared" si="11"/>
        <v>100</v>
      </c>
      <c r="Y223" s="17">
        <v>78607</v>
      </c>
      <c r="Z223" s="17">
        <v>416110</v>
      </c>
      <c r="AA223" s="17">
        <v>416595</v>
      </c>
      <c r="AB223" s="17">
        <v>163310</v>
      </c>
      <c r="AC223" s="15" t="s">
        <v>37</v>
      </c>
    </row>
    <row r="224" spans="1:29" hidden="1">
      <c r="A224" s="10" t="str">
        <f t="shared" si="9"/>
        <v>OverStock</v>
      </c>
      <c r="B224" s="14" t="s">
        <v>260</v>
      </c>
      <c r="C224" s="15" t="s">
        <v>53</v>
      </c>
      <c r="D224" s="16">
        <f>IFERROR(VLOOKUP(B224,#REF!,3,FALSE),0)</f>
        <v>0</v>
      </c>
      <c r="E224" s="47">
        <f t="shared" si="10"/>
        <v>13</v>
      </c>
      <c r="F224" s="16" t="str">
        <f>IFERROR(VLOOKUP(B224,#REF!,6,FALSE),"")</f>
        <v/>
      </c>
      <c r="G224" s="17">
        <v>2295000</v>
      </c>
      <c r="H224" s="17">
        <v>615000</v>
      </c>
      <c r="I224" s="17" t="str">
        <f>IFERROR(VLOOKUP(B224,#REF!,9,FALSE),"")</f>
        <v/>
      </c>
      <c r="J224" s="17">
        <v>919000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919000</v>
      </c>
      <c r="Q224" s="17">
        <v>0</v>
      </c>
      <c r="R224" s="19">
        <v>3214000</v>
      </c>
      <c r="S224" s="20">
        <v>45.5</v>
      </c>
      <c r="T224" s="21">
        <v>42.9</v>
      </c>
      <c r="U224" s="19">
        <v>70625</v>
      </c>
      <c r="V224" s="17">
        <v>75000</v>
      </c>
      <c r="W224" s="22">
        <v>1.1000000000000001</v>
      </c>
      <c r="X224" s="23">
        <f t="shared" si="11"/>
        <v>100</v>
      </c>
      <c r="Y224" s="17">
        <v>105000</v>
      </c>
      <c r="Z224" s="17">
        <v>240000</v>
      </c>
      <c r="AA224" s="17">
        <v>440000</v>
      </c>
      <c r="AB224" s="17">
        <v>75000</v>
      </c>
      <c r="AC224" s="15" t="s">
        <v>37</v>
      </c>
    </row>
    <row r="225" spans="1:29" hidden="1">
      <c r="A225" s="10" t="str">
        <f t="shared" si="9"/>
        <v>FCST</v>
      </c>
      <c r="B225" s="14" t="s">
        <v>261</v>
      </c>
      <c r="C225" s="15" t="s">
        <v>53</v>
      </c>
      <c r="D225" s="16">
        <f>IFERROR(VLOOKUP(B225,#REF!,3,FALSE),0)</f>
        <v>0</v>
      </c>
      <c r="E225" s="47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35</v>
      </c>
      <c r="T225" s="21">
        <v>0</v>
      </c>
      <c r="U225" s="19">
        <v>0</v>
      </c>
      <c r="V225" s="17">
        <v>1111</v>
      </c>
      <c r="W225" s="22" t="s">
        <v>44</v>
      </c>
      <c r="X225" s="23" t="str">
        <f t="shared" si="11"/>
        <v>F</v>
      </c>
      <c r="Y225" s="17">
        <v>5000</v>
      </c>
      <c r="Z225" s="17">
        <v>0</v>
      </c>
      <c r="AA225" s="17">
        <v>5000</v>
      </c>
      <c r="AB225" s="17">
        <v>0</v>
      </c>
      <c r="AC225" s="15" t="s">
        <v>37</v>
      </c>
    </row>
    <row r="226" spans="1:29" hidden="1">
      <c r="A226" s="10" t="str">
        <f t="shared" si="9"/>
        <v>OverStock</v>
      </c>
      <c r="B226" s="14" t="s">
        <v>262</v>
      </c>
      <c r="C226" s="15" t="s">
        <v>53</v>
      </c>
      <c r="D226" s="16">
        <f>IFERROR(VLOOKUP(B226,#REF!,3,FALSE),0)</f>
        <v>0</v>
      </c>
      <c r="E226" s="47">
        <f t="shared" si="10"/>
        <v>12.9</v>
      </c>
      <c r="F226" s="16" t="str">
        <f>IFERROR(VLOOKUP(B226,#REF!,6,FALSE),"")</f>
        <v/>
      </c>
      <c r="G226" s="17">
        <v>1075000</v>
      </c>
      <c r="H226" s="17">
        <v>485000</v>
      </c>
      <c r="I226" s="17" t="str">
        <f>IFERROR(VLOOKUP(B226,#REF!,9,FALSE),"")</f>
        <v/>
      </c>
      <c r="J226" s="17">
        <v>485000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485000</v>
      </c>
      <c r="Q226" s="17">
        <v>0</v>
      </c>
      <c r="R226" s="19">
        <v>1560000</v>
      </c>
      <c r="S226" s="20">
        <v>41.6</v>
      </c>
      <c r="T226" s="21">
        <v>37.9</v>
      </c>
      <c r="U226" s="19">
        <v>37500</v>
      </c>
      <c r="V226" s="17">
        <v>41111</v>
      </c>
      <c r="W226" s="22">
        <v>1.1000000000000001</v>
      </c>
      <c r="X226" s="23">
        <f t="shared" si="11"/>
        <v>100</v>
      </c>
      <c r="Y226" s="17">
        <v>0</v>
      </c>
      <c r="Z226" s="17">
        <v>200000</v>
      </c>
      <c r="AA226" s="17">
        <v>170000</v>
      </c>
      <c r="AB226" s="17">
        <v>150000</v>
      </c>
      <c r="AC226" s="15" t="s">
        <v>37</v>
      </c>
    </row>
    <row r="227" spans="1:29" hidden="1">
      <c r="A227" s="10" t="str">
        <f t="shared" si="9"/>
        <v>ZeroZero</v>
      </c>
      <c r="B227" s="14" t="s">
        <v>443</v>
      </c>
      <c r="C227" s="15" t="s">
        <v>50</v>
      </c>
      <c r="D227" s="16">
        <f>IFERROR(VLOOKUP(B227,#REF!,3,FALSE),0)</f>
        <v>0</v>
      </c>
      <c r="E227" s="47" t="str">
        <f t="shared" si="10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2500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2500</v>
      </c>
      <c r="Q227" s="17">
        <v>0</v>
      </c>
      <c r="R227" s="19">
        <v>2500</v>
      </c>
      <c r="S227" s="20" t="s">
        <v>35</v>
      </c>
      <c r="T227" s="21" t="s">
        <v>35</v>
      </c>
      <c r="U227" s="19">
        <v>0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0" t="str">
        <f t="shared" si="9"/>
        <v>ZeroZero</v>
      </c>
      <c r="B228" s="14" t="s">
        <v>167</v>
      </c>
      <c r="C228" s="15" t="s">
        <v>53</v>
      </c>
      <c r="D228" s="16">
        <f>IFERROR(VLOOKUP(B228,#REF!,3,FALSE),0)</f>
        <v>0</v>
      </c>
      <c r="E228" s="47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17500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17500</v>
      </c>
      <c r="Q228" s="17">
        <v>0</v>
      </c>
      <c r="R228" s="19">
        <v>17500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0" t="str">
        <f t="shared" si="9"/>
        <v>Normal</v>
      </c>
      <c r="B229" s="14" t="s">
        <v>265</v>
      </c>
      <c r="C229" s="15" t="s">
        <v>53</v>
      </c>
      <c r="D229" s="16">
        <f>IFERROR(VLOOKUP(B229,#REF!,3,FALSE),0)</f>
        <v>0</v>
      </c>
      <c r="E229" s="47">
        <f t="shared" si="10"/>
        <v>11.2</v>
      </c>
      <c r="F229" s="16" t="str">
        <f>IFERROR(VLOOKUP(B229,#REF!,6,FALSE),"")</f>
        <v/>
      </c>
      <c r="G229" s="17">
        <v>70000</v>
      </c>
      <c r="H229" s="17">
        <v>40000</v>
      </c>
      <c r="I229" s="17" t="str">
        <f>IFERROR(VLOOKUP(B229,#REF!,9,FALSE),"")</f>
        <v/>
      </c>
      <c r="J229" s="17">
        <v>105000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75000</v>
      </c>
      <c r="Q229" s="17">
        <v>30000</v>
      </c>
      <c r="R229" s="19">
        <v>175000</v>
      </c>
      <c r="S229" s="20">
        <v>18.7</v>
      </c>
      <c r="T229" s="21">
        <v>31.9</v>
      </c>
      <c r="U229" s="19">
        <v>9375</v>
      </c>
      <c r="V229" s="17">
        <v>5489</v>
      </c>
      <c r="W229" s="22">
        <v>0.6</v>
      </c>
      <c r="X229" s="23">
        <f t="shared" si="11"/>
        <v>100</v>
      </c>
      <c r="Y229" s="17">
        <v>1500</v>
      </c>
      <c r="Z229" s="17">
        <v>27100</v>
      </c>
      <c r="AA229" s="17">
        <v>34100</v>
      </c>
      <c r="AB229" s="17">
        <v>26100</v>
      </c>
      <c r="AC229" s="15" t="s">
        <v>37</v>
      </c>
    </row>
    <row r="230" spans="1:29" hidden="1">
      <c r="A230" s="10" t="str">
        <f t="shared" si="9"/>
        <v>FCST</v>
      </c>
      <c r="B230" s="14" t="s">
        <v>266</v>
      </c>
      <c r="C230" s="15" t="s">
        <v>53</v>
      </c>
      <c r="D230" s="16">
        <f>IFERROR(VLOOKUP(B230,#REF!,3,FALSE),0)</f>
        <v>0</v>
      </c>
      <c r="E230" s="47" t="str">
        <f t="shared" si="10"/>
        <v>前八週無拉料</v>
      </c>
      <c r="F230" s="16" t="str">
        <f>IFERROR(VLOOKUP(B230,#REF!,6,FALSE),"")</f>
        <v/>
      </c>
      <c r="G230" s="17">
        <v>117000</v>
      </c>
      <c r="H230" s="17">
        <v>0</v>
      </c>
      <c r="I230" s="17" t="str">
        <f>IFERROR(VLOOKUP(B230,#REF!,9,FALSE),"")</f>
        <v/>
      </c>
      <c r="J230" s="17">
        <v>54000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54000</v>
      </c>
      <c r="Q230" s="17">
        <v>0</v>
      </c>
      <c r="R230" s="19">
        <v>171000</v>
      </c>
      <c r="S230" s="20" t="s">
        <v>35</v>
      </c>
      <c r="T230" s="21">
        <v>85.5</v>
      </c>
      <c r="U230" s="19">
        <v>0</v>
      </c>
      <c r="V230" s="17">
        <v>2000</v>
      </c>
      <c r="W230" s="22" t="s">
        <v>44</v>
      </c>
      <c r="X230" s="23" t="str">
        <f t="shared" si="11"/>
        <v>F</v>
      </c>
      <c r="Y230" s="17">
        <v>0</v>
      </c>
      <c r="Z230" s="17">
        <v>0</v>
      </c>
      <c r="AA230" s="17">
        <v>18000</v>
      </c>
      <c r="AB230" s="17">
        <v>0</v>
      </c>
      <c r="AC230" s="15" t="s">
        <v>37</v>
      </c>
    </row>
    <row r="231" spans="1:29">
      <c r="A231" s="10" t="str">
        <f t="shared" si="9"/>
        <v>ZeroZero</v>
      </c>
      <c r="B231" s="14" t="s">
        <v>94</v>
      </c>
      <c r="C231" s="15" t="s">
        <v>53</v>
      </c>
      <c r="D231" s="16">
        <f>IFERROR(VLOOKUP(B231,#REF!,3,FALSE),0)</f>
        <v>0</v>
      </c>
      <c r="E231" s="47" t="str">
        <f t="shared" si="10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3000</v>
      </c>
      <c r="Q231" s="17">
        <v>0</v>
      </c>
      <c r="R231" s="19">
        <v>3000</v>
      </c>
      <c r="S231" s="20" t="s">
        <v>35</v>
      </c>
      <c r="T231" s="21" t="s">
        <v>35</v>
      </c>
      <c r="U231" s="19">
        <v>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0" t="str">
        <f t="shared" si="9"/>
        <v>Normal</v>
      </c>
      <c r="B232" s="14" t="s">
        <v>268</v>
      </c>
      <c r="C232" s="15" t="s">
        <v>53</v>
      </c>
      <c r="D232" s="16">
        <f>IFERROR(VLOOKUP(B232,#REF!,3,FALSE),0)</f>
        <v>0</v>
      </c>
      <c r="E232" s="47">
        <f t="shared" si="10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>
        <v>0</v>
      </c>
      <c r="T232" s="21" t="s">
        <v>35</v>
      </c>
      <c r="U232" s="19">
        <v>375</v>
      </c>
      <c r="V232" s="17">
        <v>0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0" t="str">
        <f t="shared" si="9"/>
        <v>OverStock</v>
      </c>
      <c r="B233" s="14" t="s">
        <v>269</v>
      </c>
      <c r="C233" s="15" t="s">
        <v>53</v>
      </c>
      <c r="D233" s="16">
        <f>IFERROR(VLOOKUP(B233,#REF!,3,FALSE),0)</f>
        <v>0</v>
      </c>
      <c r="E233" s="47">
        <f t="shared" si="10"/>
        <v>6</v>
      </c>
      <c r="F233" s="16" t="str">
        <f>IFERROR(VLOOKUP(B233,#REF!,6,FALSE),"")</f>
        <v/>
      </c>
      <c r="G233" s="17">
        <v>30000</v>
      </c>
      <c r="H233" s="17">
        <v>21000</v>
      </c>
      <c r="I233" s="17" t="str">
        <f>IFERROR(VLOOKUP(B233,#REF!,9,FALSE),"")</f>
        <v/>
      </c>
      <c r="J233" s="17">
        <v>9000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9000</v>
      </c>
      <c r="Q233" s="17">
        <v>0</v>
      </c>
      <c r="R233" s="19">
        <v>39000</v>
      </c>
      <c r="S233" s="20">
        <v>26</v>
      </c>
      <c r="T233" s="21" t="s">
        <v>35</v>
      </c>
      <c r="U233" s="19">
        <v>1500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0" t="str">
        <f t="shared" si="9"/>
        <v>ZeroZero</v>
      </c>
      <c r="B234" s="14" t="s">
        <v>74</v>
      </c>
      <c r="C234" s="15" t="s">
        <v>53</v>
      </c>
      <c r="D234" s="16">
        <f>IFERROR(VLOOKUP(B234,#REF!,3,FALSE),0)</f>
        <v>0</v>
      </c>
      <c r="E234" s="47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15000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15000</v>
      </c>
      <c r="Q234" s="17">
        <v>0</v>
      </c>
      <c r="R234" s="19">
        <v>15000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0" t="str">
        <f t="shared" si="9"/>
        <v>Normal</v>
      </c>
      <c r="B235" s="14" t="s">
        <v>271</v>
      </c>
      <c r="C235" s="15" t="s">
        <v>53</v>
      </c>
      <c r="D235" s="16">
        <f>IFERROR(VLOOKUP(B235,#REF!,3,FALSE),0)</f>
        <v>0</v>
      </c>
      <c r="E235" s="47">
        <f t="shared" si="10"/>
        <v>5.3</v>
      </c>
      <c r="F235" s="16" t="str">
        <f>IFERROR(VLOOKUP(B235,#REF!,6,FALSE),"")</f>
        <v/>
      </c>
      <c r="G235" s="17">
        <v>9000</v>
      </c>
      <c r="H235" s="17">
        <v>9000</v>
      </c>
      <c r="I235" s="17" t="str">
        <f>IFERROR(VLOOKUP(B235,#REF!,9,FALSE),"")</f>
        <v/>
      </c>
      <c r="J235" s="17">
        <v>6000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6000</v>
      </c>
      <c r="Q235" s="17">
        <v>0</v>
      </c>
      <c r="R235" s="19">
        <v>15000</v>
      </c>
      <c r="S235" s="20">
        <v>13.3</v>
      </c>
      <c r="T235" s="21" t="s">
        <v>35</v>
      </c>
      <c r="U235" s="19">
        <v>1125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0" t="str">
        <f t="shared" si="9"/>
        <v>ZeroZero</v>
      </c>
      <c r="B236" s="14" t="s">
        <v>253</v>
      </c>
      <c r="C236" s="15" t="s">
        <v>53</v>
      </c>
      <c r="D236" s="16">
        <f>IFERROR(VLOOKUP(B236,#REF!,3,FALSE),0)</f>
        <v>0</v>
      </c>
      <c r="E236" s="47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3000</v>
      </c>
      <c r="Q236" s="17">
        <v>0</v>
      </c>
      <c r="R236" s="19">
        <v>3000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0" t="str">
        <f t="shared" si="9"/>
        <v>ZeroZero</v>
      </c>
      <c r="B237" s="14" t="s">
        <v>297</v>
      </c>
      <c r="C237" s="15" t="s">
        <v>53</v>
      </c>
      <c r="D237" s="16">
        <f>IFERROR(VLOOKUP(B237,#REF!,3,FALSE),0)</f>
        <v>0</v>
      </c>
      <c r="E237" s="47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12000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12000</v>
      </c>
      <c r="Q237" s="17">
        <v>0</v>
      </c>
      <c r="R237" s="19">
        <v>12000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 hidden="1">
      <c r="A238" s="10" t="str">
        <f t="shared" si="9"/>
        <v>ZeroZero</v>
      </c>
      <c r="B238" s="14" t="s">
        <v>473</v>
      </c>
      <c r="C238" s="15" t="s">
        <v>50</v>
      </c>
      <c r="D238" s="16">
        <f>IFERROR(VLOOKUP(B238,#REF!,3,FALSE),0)</f>
        <v>0</v>
      </c>
      <c r="E238" s="47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12000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12000</v>
      </c>
      <c r="Q238" s="17">
        <v>0</v>
      </c>
      <c r="R238" s="19">
        <v>12000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 hidden="1">
      <c r="A239" s="10" t="str">
        <f t="shared" si="9"/>
        <v>Normal</v>
      </c>
      <c r="B239" s="14" t="s">
        <v>275</v>
      </c>
      <c r="C239" s="15" t="s">
        <v>53</v>
      </c>
      <c r="D239" s="16">
        <f>IFERROR(VLOOKUP(B239,#REF!,3,FALSE),0)</f>
        <v>0</v>
      </c>
      <c r="E239" s="47">
        <f t="shared" si="10"/>
        <v>10.7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12000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12000</v>
      </c>
      <c r="Q239" s="17">
        <v>0</v>
      </c>
      <c r="R239" s="19">
        <v>12000</v>
      </c>
      <c r="S239" s="20">
        <v>10.7</v>
      </c>
      <c r="T239" s="21" t="s">
        <v>35</v>
      </c>
      <c r="U239" s="19">
        <v>1125</v>
      </c>
      <c r="V239" s="17">
        <v>0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3000</v>
      </c>
      <c r="AB239" s="17">
        <v>0</v>
      </c>
      <c r="AC239" s="15" t="s">
        <v>37</v>
      </c>
    </row>
    <row r="240" spans="1:29" hidden="1">
      <c r="A240" s="10" t="str">
        <f t="shared" si="9"/>
        <v>Normal</v>
      </c>
      <c r="B240" s="14" t="s">
        <v>276</v>
      </c>
      <c r="C240" s="15" t="s">
        <v>53</v>
      </c>
      <c r="D240" s="16">
        <f>IFERROR(VLOOKUP(B240,#REF!,3,FALSE),0)</f>
        <v>0</v>
      </c>
      <c r="E240" s="47">
        <f t="shared" si="10"/>
        <v>16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6000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3000</v>
      </c>
      <c r="Q240" s="17">
        <v>3000</v>
      </c>
      <c r="R240" s="19">
        <v>6000</v>
      </c>
      <c r="S240" s="20">
        <v>16</v>
      </c>
      <c r="T240" s="21">
        <v>81.099999999999994</v>
      </c>
      <c r="U240" s="19">
        <v>375</v>
      </c>
      <c r="V240" s="17">
        <v>74</v>
      </c>
      <c r="W240" s="22">
        <v>0.2</v>
      </c>
      <c r="X240" s="23">
        <f t="shared" si="11"/>
        <v>50</v>
      </c>
      <c r="Y240" s="17">
        <v>320</v>
      </c>
      <c r="Z240" s="17">
        <v>350</v>
      </c>
      <c r="AA240" s="17">
        <v>0</v>
      </c>
      <c r="AB240" s="17">
        <v>0</v>
      </c>
      <c r="AC240" s="15" t="s">
        <v>37</v>
      </c>
    </row>
    <row r="241" spans="1:29" hidden="1">
      <c r="A241" s="10" t="str">
        <f t="shared" si="9"/>
        <v>Normal</v>
      </c>
      <c r="B241" s="14" t="s">
        <v>277</v>
      </c>
      <c r="C241" s="15" t="s">
        <v>53</v>
      </c>
      <c r="D241" s="16">
        <f>IFERROR(VLOOKUP(B241,#REF!,3,FALSE),0)</f>
        <v>0</v>
      </c>
      <c r="E241" s="47">
        <f t="shared" si="10"/>
        <v>15.2</v>
      </c>
      <c r="F241" s="16" t="str">
        <f>IFERROR(VLOOKUP(B241,#REF!,6,FALSE),"")</f>
        <v/>
      </c>
      <c r="G241" s="17">
        <v>18000</v>
      </c>
      <c r="H241" s="17">
        <v>18000</v>
      </c>
      <c r="I241" s="17" t="str">
        <f>IFERROR(VLOOKUP(B241,#REF!,9,FALSE),"")</f>
        <v/>
      </c>
      <c r="J241" s="17">
        <v>57000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51000</v>
      </c>
      <c r="Q241" s="17">
        <v>6000</v>
      </c>
      <c r="R241" s="19">
        <v>75000</v>
      </c>
      <c r="S241" s="20">
        <v>20</v>
      </c>
      <c r="T241" s="21">
        <v>194.8</v>
      </c>
      <c r="U241" s="19">
        <v>3750</v>
      </c>
      <c r="V241" s="17">
        <v>385</v>
      </c>
      <c r="W241" s="22">
        <v>0.1</v>
      </c>
      <c r="X241" s="23">
        <f t="shared" si="11"/>
        <v>50</v>
      </c>
      <c r="Y241" s="17">
        <v>568</v>
      </c>
      <c r="Z241" s="17">
        <v>2900</v>
      </c>
      <c r="AA241" s="17">
        <v>0</v>
      </c>
      <c r="AB241" s="17">
        <v>0</v>
      </c>
      <c r="AC241" s="15" t="s">
        <v>37</v>
      </c>
    </row>
    <row r="242" spans="1:29">
      <c r="A242" s="10" t="str">
        <f t="shared" si="9"/>
        <v>ZeroZero</v>
      </c>
      <c r="B242" s="14" t="s">
        <v>278</v>
      </c>
      <c r="C242" s="15" t="s">
        <v>53</v>
      </c>
      <c r="D242" s="16">
        <f>IFERROR(VLOOKUP(B242,#REF!,3,FALSE),0)</f>
        <v>0</v>
      </c>
      <c r="E242" s="47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3000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3000</v>
      </c>
      <c r="Q242" s="17">
        <v>0</v>
      </c>
      <c r="R242" s="19">
        <v>3000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0" t="str">
        <f t="shared" si="9"/>
        <v>OverStock</v>
      </c>
      <c r="B243" s="14" t="s">
        <v>279</v>
      </c>
      <c r="C243" s="15" t="s">
        <v>53</v>
      </c>
      <c r="D243" s="16">
        <f>IFERROR(VLOOKUP(B243,#REF!,3,FALSE),0)</f>
        <v>0</v>
      </c>
      <c r="E243" s="47">
        <f t="shared" si="10"/>
        <v>15.8</v>
      </c>
      <c r="F243" s="16" t="str">
        <f>IFERROR(VLOOKUP(B243,#REF!,6,FALSE),"")</f>
        <v/>
      </c>
      <c r="G243" s="17">
        <v>1689000</v>
      </c>
      <c r="H243" s="17">
        <v>570000</v>
      </c>
      <c r="I243" s="17" t="str">
        <f>IFERROR(VLOOKUP(B243,#REF!,9,FALSE),"")</f>
        <v/>
      </c>
      <c r="J243" s="17">
        <v>2010000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1743000</v>
      </c>
      <c r="Q243" s="17">
        <v>267000</v>
      </c>
      <c r="R243" s="19">
        <v>3699000</v>
      </c>
      <c r="S243" s="20">
        <v>29.1</v>
      </c>
      <c r="T243" s="21">
        <v>34.700000000000003</v>
      </c>
      <c r="U243" s="19">
        <v>127125</v>
      </c>
      <c r="V243" s="17">
        <v>106527</v>
      </c>
      <c r="W243" s="22">
        <v>0.8</v>
      </c>
      <c r="X243" s="23">
        <f t="shared" si="11"/>
        <v>100</v>
      </c>
      <c r="Y243" s="17">
        <v>73989</v>
      </c>
      <c r="Z243" s="17">
        <v>545050</v>
      </c>
      <c r="AA243" s="17">
        <v>525750</v>
      </c>
      <c r="AB243" s="17">
        <v>200050</v>
      </c>
      <c r="AC243" s="15" t="s">
        <v>37</v>
      </c>
    </row>
    <row r="244" spans="1:29" hidden="1">
      <c r="A244" s="10" t="str">
        <f t="shared" si="9"/>
        <v>OverStock</v>
      </c>
      <c r="B244" s="14" t="s">
        <v>280</v>
      </c>
      <c r="C244" s="15" t="s">
        <v>53</v>
      </c>
      <c r="D244" s="16">
        <f>IFERROR(VLOOKUP(B244,#REF!,3,FALSE),0)</f>
        <v>0</v>
      </c>
      <c r="E244" s="47">
        <f t="shared" si="10"/>
        <v>7</v>
      </c>
      <c r="F244" s="16" t="str">
        <f>IFERROR(VLOOKUP(B244,#REF!,6,FALSE),"")</f>
        <v/>
      </c>
      <c r="G244" s="17">
        <v>471000</v>
      </c>
      <c r="H244" s="17">
        <v>219000</v>
      </c>
      <c r="I244" s="17" t="str">
        <f>IFERROR(VLOOKUP(B244,#REF!,9,FALSE),"")</f>
        <v/>
      </c>
      <c r="J244" s="17">
        <v>42000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42000</v>
      </c>
      <c r="Q244" s="17">
        <v>0</v>
      </c>
      <c r="R244" s="19">
        <v>513000</v>
      </c>
      <c r="S244" s="20">
        <v>85.5</v>
      </c>
      <c r="T244" s="21">
        <v>36.299999999999997</v>
      </c>
      <c r="U244" s="19">
        <v>6000</v>
      </c>
      <c r="V244" s="17">
        <v>14113</v>
      </c>
      <c r="W244" s="22">
        <v>2.4</v>
      </c>
      <c r="X244" s="23">
        <f t="shared" si="11"/>
        <v>150</v>
      </c>
      <c r="Y244" s="17">
        <v>45000</v>
      </c>
      <c r="Z244" s="17">
        <v>49015</v>
      </c>
      <c r="AA244" s="17">
        <v>54000</v>
      </c>
      <c r="AB244" s="17">
        <v>0</v>
      </c>
      <c r="AC244" s="15" t="s">
        <v>37</v>
      </c>
    </row>
    <row r="245" spans="1:29" hidden="1">
      <c r="A245" s="10" t="str">
        <f t="shared" si="9"/>
        <v>OverStock</v>
      </c>
      <c r="B245" s="14" t="s">
        <v>281</v>
      </c>
      <c r="C245" s="15" t="s">
        <v>53</v>
      </c>
      <c r="D245" s="16">
        <f>IFERROR(VLOOKUP(B245,#REF!,3,FALSE),0)</f>
        <v>0</v>
      </c>
      <c r="E245" s="47">
        <f t="shared" si="10"/>
        <v>48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18000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18000</v>
      </c>
      <c r="Q245" s="17">
        <v>0</v>
      </c>
      <c r="R245" s="19">
        <v>18000</v>
      </c>
      <c r="S245" s="20">
        <v>48</v>
      </c>
      <c r="T245" s="21" t="s">
        <v>35</v>
      </c>
      <c r="U245" s="19">
        <v>375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 hidden="1">
      <c r="A246" s="10" t="str">
        <f t="shared" si="9"/>
        <v>OverStock</v>
      </c>
      <c r="B246" s="14" t="s">
        <v>282</v>
      </c>
      <c r="C246" s="15" t="s">
        <v>53</v>
      </c>
      <c r="D246" s="16">
        <f>IFERROR(VLOOKUP(B246,#REF!,3,FALSE),0)</f>
        <v>0</v>
      </c>
      <c r="E246" s="47">
        <f t="shared" si="10"/>
        <v>112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42000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42000</v>
      </c>
      <c r="Q246" s="17">
        <v>0</v>
      </c>
      <c r="R246" s="19">
        <v>42000</v>
      </c>
      <c r="S246" s="20">
        <v>112</v>
      </c>
      <c r="T246" s="21">
        <v>126.1</v>
      </c>
      <c r="U246" s="19">
        <v>375</v>
      </c>
      <c r="V246" s="17">
        <v>333</v>
      </c>
      <c r="W246" s="22">
        <v>0.9</v>
      </c>
      <c r="X246" s="23">
        <f t="shared" si="11"/>
        <v>100</v>
      </c>
      <c r="Y246" s="17">
        <v>3000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 hidden="1">
      <c r="A247" s="10" t="str">
        <f t="shared" si="9"/>
        <v>Normal</v>
      </c>
      <c r="B247" s="14" t="s">
        <v>283</v>
      </c>
      <c r="C247" s="15" t="s">
        <v>53</v>
      </c>
      <c r="D247" s="16">
        <f>IFERROR(VLOOKUP(B247,#REF!,3,FALSE),0)</f>
        <v>0</v>
      </c>
      <c r="E247" s="47">
        <f t="shared" si="10"/>
        <v>7.5</v>
      </c>
      <c r="F247" s="16" t="str">
        <f>IFERROR(VLOOKUP(B247,#REF!,6,FALSE),"")</f>
        <v/>
      </c>
      <c r="G247" s="17">
        <v>66000</v>
      </c>
      <c r="H247" s="17">
        <v>66000</v>
      </c>
      <c r="I247" s="17" t="str">
        <f>IFERROR(VLOOKUP(B247,#REF!,9,FALSE),"")</f>
        <v/>
      </c>
      <c r="J247" s="17">
        <v>61800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61800</v>
      </c>
      <c r="Q247" s="17">
        <v>0</v>
      </c>
      <c r="R247" s="19">
        <v>127800</v>
      </c>
      <c r="S247" s="20">
        <v>15.5</v>
      </c>
      <c r="T247" s="21">
        <v>27.4</v>
      </c>
      <c r="U247" s="19">
        <v>8250</v>
      </c>
      <c r="V247" s="17">
        <v>4666</v>
      </c>
      <c r="W247" s="22">
        <v>0.6</v>
      </c>
      <c r="X247" s="23">
        <f t="shared" si="11"/>
        <v>100</v>
      </c>
      <c r="Y247" s="17">
        <v>0</v>
      </c>
      <c r="Z247" s="17">
        <v>21000</v>
      </c>
      <c r="AA247" s="17">
        <v>42000</v>
      </c>
      <c r="AB247" s="17">
        <v>6000</v>
      </c>
      <c r="AC247" s="15" t="s">
        <v>37</v>
      </c>
    </row>
    <row r="248" spans="1:29" hidden="1">
      <c r="A248" s="10" t="str">
        <f t="shared" si="9"/>
        <v>OverStock</v>
      </c>
      <c r="B248" s="14" t="s">
        <v>284</v>
      </c>
      <c r="C248" s="15" t="s">
        <v>53</v>
      </c>
      <c r="D248" s="16">
        <f>IFERROR(VLOOKUP(B248,#REF!,3,FALSE),0)</f>
        <v>0</v>
      </c>
      <c r="E248" s="47">
        <f t="shared" si="10"/>
        <v>37.4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351000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285000</v>
      </c>
      <c r="Q248" s="17">
        <v>66000</v>
      </c>
      <c r="R248" s="19">
        <v>351000</v>
      </c>
      <c r="S248" s="20">
        <v>37.4</v>
      </c>
      <c r="T248" s="21">
        <v>26.8</v>
      </c>
      <c r="U248" s="19">
        <v>9375</v>
      </c>
      <c r="V248" s="17">
        <v>13114</v>
      </c>
      <c r="W248" s="22">
        <v>1.4</v>
      </c>
      <c r="X248" s="23">
        <f t="shared" si="11"/>
        <v>100</v>
      </c>
      <c r="Y248" s="17">
        <v>17963</v>
      </c>
      <c r="Z248" s="17">
        <v>83960</v>
      </c>
      <c r="AA248" s="17">
        <v>24855</v>
      </c>
      <c r="AB248" s="17">
        <v>12235</v>
      </c>
      <c r="AC248" s="15" t="s">
        <v>37</v>
      </c>
    </row>
    <row r="249" spans="1:29">
      <c r="A249" s="10" t="str">
        <f t="shared" si="9"/>
        <v>ZeroZero</v>
      </c>
      <c r="B249" s="14" t="s">
        <v>130</v>
      </c>
      <c r="C249" s="15" t="s">
        <v>53</v>
      </c>
      <c r="D249" s="16">
        <f>IFERROR(VLOOKUP(B249,#REF!,3,FALSE),0)</f>
        <v>0</v>
      </c>
      <c r="E249" s="47" t="str">
        <f t="shared" si="10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12000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12000</v>
      </c>
      <c r="Q249" s="17">
        <v>0</v>
      </c>
      <c r="R249" s="19">
        <v>12000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0" t="str">
        <f t="shared" si="9"/>
        <v>Normal</v>
      </c>
      <c r="B250" s="14" t="s">
        <v>286</v>
      </c>
      <c r="C250" s="15" t="s">
        <v>53</v>
      </c>
      <c r="D250" s="16">
        <f>IFERROR(VLOOKUP(B250,#REF!,3,FALSE),0)</f>
        <v>0</v>
      </c>
      <c r="E250" s="47">
        <f t="shared" si="10"/>
        <v>5.6</v>
      </c>
      <c r="F250" s="16" t="str">
        <f>IFERROR(VLOOKUP(B250,#REF!,6,FALSE),"")</f>
        <v/>
      </c>
      <c r="G250" s="17">
        <v>1923000</v>
      </c>
      <c r="H250" s="17">
        <v>471000</v>
      </c>
      <c r="I250" s="17" t="str">
        <f>IFERROR(VLOOKUP(B250,#REF!,9,FALSE),"")</f>
        <v/>
      </c>
      <c r="J250" s="17">
        <v>837000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213000</v>
      </c>
      <c r="Q250" s="17">
        <v>624000</v>
      </c>
      <c r="R250" s="19">
        <v>2760000</v>
      </c>
      <c r="S250" s="20">
        <v>18.3</v>
      </c>
      <c r="T250" s="21">
        <v>27.7</v>
      </c>
      <c r="U250" s="19">
        <v>150750</v>
      </c>
      <c r="V250" s="17">
        <v>99664</v>
      </c>
      <c r="W250" s="22">
        <v>0.7</v>
      </c>
      <c r="X250" s="23">
        <f t="shared" si="11"/>
        <v>100</v>
      </c>
      <c r="Y250" s="17">
        <v>99314</v>
      </c>
      <c r="Z250" s="17">
        <v>521962</v>
      </c>
      <c r="AA250" s="17">
        <v>444578</v>
      </c>
      <c r="AB250" s="17">
        <v>334666</v>
      </c>
      <c r="AC250" s="15" t="s">
        <v>37</v>
      </c>
    </row>
    <row r="251" spans="1:29" hidden="1">
      <c r="A251" s="10" t="str">
        <f t="shared" si="9"/>
        <v>OverStock</v>
      </c>
      <c r="B251" s="14" t="s">
        <v>287</v>
      </c>
      <c r="C251" s="15" t="s">
        <v>53</v>
      </c>
      <c r="D251" s="16">
        <f>IFERROR(VLOOKUP(B251,#REF!,3,FALSE),0)</f>
        <v>0</v>
      </c>
      <c r="E251" s="47">
        <f t="shared" si="10"/>
        <v>11.7</v>
      </c>
      <c r="F251" s="16" t="str">
        <f>IFERROR(VLOOKUP(B251,#REF!,6,FALSE),"")</f>
        <v/>
      </c>
      <c r="G251" s="17">
        <v>177000</v>
      </c>
      <c r="H251" s="17">
        <v>102000</v>
      </c>
      <c r="I251" s="17" t="str">
        <f>IFERROR(VLOOKUP(B251,#REF!,9,FALSE),"")</f>
        <v/>
      </c>
      <c r="J251" s="17">
        <v>57000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12000</v>
      </c>
      <c r="Q251" s="17">
        <v>45000</v>
      </c>
      <c r="R251" s="19">
        <v>234000</v>
      </c>
      <c r="S251" s="20">
        <v>48</v>
      </c>
      <c r="T251" s="21">
        <v>38.700000000000003</v>
      </c>
      <c r="U251" s="19">
        <v>4875</v>
      </c>
      <c r="V251" s="17">
        <v>6041</v>
      </c>
      <c r="W251" s="22">
        <v>1.2</v>
      </c>
      <c r="X251" s="23">
        <f t="shared" si="11"/>
        <v>100</v>
      </c>
      <c r="Y251" s="17">
        <v>0</v>
      </c>
      <c r="Z251" s="17">
        <v>34873</v>
      </c>
      <c r="AA251" s="17">
        <v>34450</v>
      </c>
      <c r="AB251" s="17">
        <v>25350</v>
      </c>
      <c r="AC251" s="15" t="s">
        <v>37</v>
      </c>
    </row>
    <row r="252" spans="1:29" hidden="1">
      <c r="A252" s="10" t="str">
        <f t="shared" si="9"/>
        <v>OverStock</v>
      </c>
      <c r="B252" s="14" t="s">
        <v>288</v>
      </c>
      <c r="C252" s="15" t="s">
        <v>53</v>
      </c>
      <c r="D252" s="16">
        <f>IFERROR(VLOOKUP(B252,#REF!,3,FALSE),0)</f>
        <v>0</v>
      </c>
      <c r="E252" s="47">
        <f t="shared" si="10"/>
        <v>1.5</v>
      </c>
      <c r="F252" s="16" t="str">
        <f>IFERROR(VLOOKUP(B252,#REF!,6,FALSE),"")</f>
        <v/>
      </c>
      <c r="G252" s="17">
        <v>2382000</v>
      </c>
      <c r="H252" s="17">
        <v>1164000</v>
      </c>
      <c r="I252" s="17" t="str">
        <f>IFERROR(VLOOKUP(B252,#REF!,9,FALSE),"")</f>
        <v/>
      </c>
      <c r="J252" s="17">
        <v>156000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156000</v>
      </c>
      <c r="R252" s="19">
        <v>2538000</v>
      </c>
      <c r="S252" s="20">
        <v>24.4</v>
      </c>
      <c r="T252" s="21">
        <v>27.3</v>
      </c>
      <c r="U252" s="19">
        <v>103875</v>
      </c>
      <c r="V252" s="17">
        <v>92919</v>
      </c>
      <c r="W252" s="22">
        <v>0.9</v>
      </c>
      <c r="X252" s="23">
        <f t="shared" si="11"/>
        <v>100</v>
      </c>
      <c r="Y252" s="17">
        <v>99832</v>
      </c>
      <c r="Z252" s="17">
        <v>484774</v>
      </c>
      <c r="AA252" s="17">
        <v>403860</v>
      </c>
      <c r="AB252" s="17">
        <v>299361</v>
      </c>
      <c r="AC252" s="15" t="s">
        <v>37</v>
      </c>
    </row>
    <row r="253" spans="1:29" hidden="1">
      <c r="A253" s="10" t="str">
        <f t="shared" si="9"/>
        <v>ZeroZero</v>
      </c>
      <c r="B253" s="14" t="s">
        <v>458</v>
      </c>
      <c r="C253" s="15" t="s">
        <v>50</v>
      </c>
      <c r="D253" s="16">
        <f>IFERROR(VLOOKUP(B253,#REF!,3,FALSE),0)</f>
        <v>0</v>
      </c>
      <c r="E253" s="47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3000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3000</v>
      </c>
      <c r="Q253" s="17">
        <v>0</v>
      </c>
      <c r="R253" s="19">
        <v>3000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0" t="str">
        <f t="shared" si="9"/>
        <v>FCST</v>
      </c>
      <c r="B254" s="14" t="s">
        <v>289</v>
      </c>
      <c r="C254" s="15" t="s">
        <v>53</v>
      </c>
      <c r="D254" s="16">
        <f>IFERROR(VLOOKUP(B254,#REF!,3,FALSE),0)</f>
        <v>0</v>
      </c>
      <c r="E254" s="47" t="str">
        <f t="shared" si="10"/>
        <v>前八週無拉料</v>
      </c>
      <c r="F254" s="16" t="str">
        <f>IFERROR(VLOOKUP(B254,#REF!,6,FALSE),"")</f>
        <v/>
      </c>
      <c r="G254" s="17">
        <v>96000</v>
      </c>
      <c r="H254" s="17">
        <v>96000</v>
      </c>
      <c r="I254" s="17" t="str">
        <f>IFERROR(VLOOKUP(B254,#REF!,9,FALSE),"")</f>
        <v/>
      </c>
      <c r="J254" s="17">
        <v>3000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3000</v>
      </c>
      <c r="Q254" s="17">
        <v>0</v>
      </c>
      <c r="R254" s="19">
        <v>99000</v>
      </c>
      <c r="S254" s="20" t="s">
        <v>35</v>
      </c>
      <c r="T254" s="21">
        <v>1736.8</v>
      </c>
      <c r="U254" s="19">
        <v>0</v>
      </c>
      <c r="V254" s="17">
        <v>57</v>
      </c>
      <c r="W254" s="22" t="s">
        <v>44</v>
      </c>
      <c r="X254" s="23" t="str">
        <f t="shared" si="11"/>
        <v>F</v>
      </c>
      <c r="Y254" s="17">
        <v>387</v>
      </c>
      <c r="Z254" s="17">
        <v>0</v>
      </c>
      <c r="AA254" s="17">
        <v>4930</v>
      </c>
      <c r="AB254" s="17">
        <v>22911</v>
      </c>
      <c r="AC254" s="15" t="s">
        <v>37</v>
      </c>
    </row>
    <row r="255" spans="1:29" hidden="1">
      <c r="A255" s="10" t="str">
        <f t="shared" si="9"/>
        <v>ZeroZero</v>
      </c>
      <c r="B255" s="14" t="s">
        <v>372</v>
      </c>
      <c r="C255" s="15" t="s">
        <v>371</v>
      </c>
      <c r="D255" s="16">
        <f>IFERROR(VLOOKUP(B255,#REF!,3,FALSE),0)</f>
        <v>0</v>
      </c>
      <c r="E255" s="47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18000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18000</v>
      </c>
      <c r="Q255" s="17">
        <v>0</v>
      </c>
      <c r="R255" s="19">
        <v>18000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0" t="str">
        <f t="shared" si="9"/>
        <v>OverStock</v>
      </c>
      <c r="B256" s="14" t="s">
        <v>291</v>
      </c>
      <c r="C256" s="15" t="s">
        <v>53</v>
      </c>
      <c r="D256" s="16">
        <f>IFERROR(VLOOKUP(B256,#REF!,3,FALSE),0)</f>
        <v>0</v>
      </c>
      <c r="E256" s="47">
        <f t="shared" si="10"/>
        <v>0</v>
      </c>
      <c r="F256" s="16" t="str">
        <f>IFERROR(VLOOKUP(B256,#REF!,6,FALSE),"")</f>
        <v/>
      </c>
      <c r="G256" s="17">
        <v>12240000</v>
      </c>
      <c r="H256" s="17">
        <v>4362000</v>
      </c>
      <c r="I256" s="17" t="str">
        <f>IFERROR(VLOOKUP(B256,#REF!,9,FALSE),"")</f>
        <v/>
      </c>
      <c r="J256" s="17">
        <v>6000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6000</v>
      </c>
      <c r="Q256" s="17">
        <v>0</v>
      </c>
      <c r="R256" s="19">
        <v>12246000</v>
      </c>
      <c r="S256" s="20">
        <v>38.9</v>
      </c>
      <c r="T256" s="21">
        <v>40.9</v>
      </c>
      <c r="U256" s="19">
        <v>314625</v>
      </c>
      <c r="V256" s="17">
        <v>299333</v>
      </c>
      <c r="W256" s="22">
        <v>1</v>
      </c>
      <c r="X256" s="23">
        <f t="shared" si="11"/>
        <v>100</v>
      </c>
      <c r="Y256" s="17">
        <v>432000</v>
      </c>
      <c r="Z256" s="17">
        <v>951000</v>
      </c>
      <c r="AA256" s="17">
        <v>1749000</v>
      </c>
      <c r="AB256" s="17">
        <v>309000</v>
      </c>
      <c r="AC256" s="15" t="s">
        <v>37</v>
      </c>
    </row>
    <row r="257" spans="1:29" hidden="1">
      <c r="A257" s="10" t="str">
        <f t="shared" si="9"/>
        <v>OverStock</v>
      </c>
      <c r="B257" s="14" t="s">
        <v>292</v>
      </c>
      <c r="C257" s="15" t="s">
        <v>53</v>
      </c>
      <c r="D257" s="16">
        <f>IFERROR(VLOOKUP(B257,#REF!,3,FALSE),0)</f>
        <v>0</v>
      </c>
      <c r="E257" s="47">
        <f t="shared" si="10"/>
        <v>10.6</v>
      </c>
      <c r="F257" s="16" t="str">
        <f>IFERROR(VLOOKUP(B257,#REF!,6,FALSE),"")</f>
        <v/>
      </c>
      <c r="G257" s="17">
        <v>1794000</v>
      </c>
      <c r="H257" s="17">
        <v>84000</v>
      </c>
      <c r="I257" s="17" t="str">
        <f>IFERROR(VLOOKUP(B257,#REF!,9,FALSE),"")</f>
        <v/>
      </c>
      <c r="J257" s="17">
        <v>291000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291000</v>
      </c>
      <c r="Q257" s="17">
        <v>0</v>
      </c>
      <c r="R257" s="19">
        <v>2085000</v>
      </c>
      <c r="S257" s="20">
        <v>76.2</v>
      </c>
      <c r="T257" s="21">
        <v>2085</v>
      </c>
      <c r="U257" s="19">
        <v>27375</v>
      </c>
      <c r="V257" s="17">
        <v>1000</v>
      </c>
      <c r="W257" s="22">
        <v>0</v>
      </c>
      <c r="X257" s="23">
        <f t="shared" si="11"/>
        <v>50</v>
      </c>
      <c r="Y257" s="17">
        <v>3000</v>
      </c>
      <c r="Z257" s="17">
        <v>3000</v>
      </c>
      <c r="AA257" s="17">
        <v>3000</v>
      </c>
      <c r="AB257" s="17">
        <v>0</v>
      </c>
      <c r="AC257" s="15" t="s">
        <v>37</v>
      </c>
    </row>
    <row r="258" spans="1:29" hidden="1">
      <c r="A258" s="10" t="str">
        <f t="shared" si="9"/>
        <v>FCST</v>
      </c>
      <c r="B258" s="14" t="s">
        <v>293</v>
      </c>
      <c r="C258" s="15" t="s">
        <v>53</v>
      </c>
      <c r="D258" s="16">
        <f>IFERROR(VLOOKUP(B258,#REF!,3,FALSE),0)</f>
        <v>0</v>
      </c>
      <c r="E258" s="47" t="str">
        <f t="shared" si="10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 t="s">
        <v>35</v>
      </c>
      <c r="T258" s="21">
        <v>0</v>
      </c>
      <c r="U258" s="19">
        <v>0</v>
      </c>
      <c r="V258" s="17">
        <v>15333</v>
      </c>
      <c r="W258" s="22" t="s">
        <v>44</v>
      </c>
      <c r="X258" s="23" t="str">
        <f t="shared" si="11"/>
        <v>F</v>
      </c>
      <c r="Y258" s="17">
        <v>3000</v>
      </c>
      <c r="Z258" s="17">
        <v>78000</v>
      </c>
      <c r="AA258" s="17">
        <v>165000</v>
      </c>
      <c r="AB258" s="17">
        <v>27000</v>
      </c>
      <c r="AC258" s="15" t="s">
        <v>37</v>
      </c>
    </row>
    <row r="259" spans="1:29" hidden="1">
      <c r="A259" s="10" t="str">
        <f t="shared" si="9"/>
        <v>Normal</v>
      </c>
      <c r="B259" s="14" t="s">
        <v>294</v>
      </c>
      <c r="C259" s="15" t="s">
        <v>53</v>
      </c>
      <c r="D259" s="16">
        <f>IFERROR(VLOOKUP(B259,#REF!,3,FALSE),0)</f>
        <v>0</v>
      </c>
      <c r="E259" s="47">
        <f t="shared" si="10"/>
        <v>5.3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100000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100000</v>
      </c>
      <c r="Q259" s="17">
        <v>0</v>
      </c>
      <c r="R259" s="19">
        <v>100000</v>
      </c>
      <c r="S259" s="20">
        <v>5.3</v>
      </c>
      <c r="T259" s="21">
        <v>60</v>
      </c>
      <c r="U259" s="19">
        <v>18750</v>
      </c>
      <c r="V259" s="17">
        <v>1667</v>
      </c>
      <c r="W259" s="22">
        <v>0.1</v>
      </c>
      <c r="X259" s="23">
        <f t="shared" si="11"/>
        <v>50</v>
      </c>
      <c r="Y259" s="17">
        <v>0</v>
      </c>
      <c r="Z259" s="17">
        <v>6000</v>
      </c>
      <c r="AA259" s="17">
        <v>15000</v>
      </c>
      <c r="AB259" s="17">
        <v>15000</v>
      </c>
      <c r="AC259" s="15" t="s">
        <v>37</v>
      </c>
    </row>
    <row r="260" spans="1:29" hidden="1">
      <c r="A260" s="10" t="str">
        <f t="shared" ref="A260:A323" si="12">IF(OR(U260=0,LEN(U260)=0)*OR(V260=0,LEN(V260)=0),IF(R260&gt;0,"ZeroZero","None"),IF(IF(LEN(S260)=0,0,S260)&gt;24,"OverStock",IF(U260=0,"FCST","Normal")))</f>
        <v>OverStock</v>
      </c>
      <c r="B260" s="14" t="s">
        <v>295</v>
      </c>
      <c r="C260" s="15" t="s">
        <v>53</v>
      </c>
      <c r="D260" s="16">
        <f>IFERROR(VLOOKUP(B260,#REF!,3,FALSE),0)</f>
        <v>0</v>
      </c>
      <c r="E260" s="47">
        <f t="shared" ref="E260:E323" si="13">IF(U260=0,"前八週無拉料",ROUND(J260/U260,1))</f>
        <v>21.2</v>
      </c>
      <c r="F260" s="16" t="str">
        <f>IFERROR(VLOOKUP(B260,#REF!,6,FALSE),"")</f>
        <v/>
      </c>
      <c r="G260" s="17">
        <v>30000</v>
      </c>
      <c r="H260" s="17">
        <v>30000</v>
      </c>
      <c r="I260" s="17" t="str">
        <f>IFERROR(VLOOKUP(B260,#REF!,9,FALSE),"")</f>
        <v/>
      </c>
      <c r="J260" s="17">
        <v>26500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6500</v>
      </c>
      <c r="Q260" s="17">
        <v>20000</v>
      </c>
      <c r="R260" s="19">
        <v>56500</v>
      </c>
      <c r="S260" s="20">
        <v>45.2</v>
      </c>
      <c r="T260" s="21">
        <v>18.8</v>
      </c>
      <c r="U260" s="19">
        <v>1250</v>
      </c>
      <c r="V260" s="17">
        <v>3000</v>
      </c>
      <c r="W260" s="22">
        <v>2.4</v>
      </c>
      <c r="X260" s="23">
        <f t="shared" ref="X260:X323" si="14">IF($W260="E","E",IF($W260="F","F",IF($W260&lt;0.5,50,IF($W260&lt;2,100,150))))</f>
        <v>150</v>
      </c>
      <c r="Y260" s="17">
        <v>15000</v>
      </c>
      <c r="Z260" s="17">
        <v>9000</v>
      </c>
      <c r="AA260" s="17">
        <v>21000</v>
      </c>
      <c r="AB260" s="17">
        <v>0</v>
      </c>
      <c r="AC260" s="15" t="s">
        <v>37</v>
      </c>
    </row>
    <row r="261" spans="1:29" hidden="1">
      <c r="A261" s="10" t="str">
        <f t="shared" si="12"/>
        <v>OverStock</v>
      </c>
      <c r="B261" s="14" t="s">
        <v>296</v>
      </c>
      <c r="C261" s="15" t="s">
        <v>53</v>
      </c>
      <c r="D261" s="16">
        <f>IFERROR(VLOOKUP(B261,#REF!,3,FALSE),0)</f>
        <v>0</v>
      </c>
      <c r="E261" s="47">
        <f t="shared" si="13"/>
        <v>41.1</v>
      </c>
      <c r="F261" s="16" t="str">
        <f>IFERROR(VLOOKUP(B261,#REF!,6,FALSE),"")</f>
        <v/>
      </c>
      <c r="G261" s="17">
        <v>5985000</v>
      </c>
      <c r="H261" s="17">
        <v>3279000</v>
      </c>
      <c r="I261" s="17" t="str">
        <f>IFERROR(VLOOKUP(B261,#REF!,9,FALSE),"")</f>
        <v/>
      </c>
      <c r="J261" s="17">
        <v>9889000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7774000</v>
      </c>
      <c r="Q261" s="17">
        <v>2115000</v>
      </c>
      <c r="R261" s="19">
        <v>15874000</v>
      </c>
      <c r="S261" s="20">
        <v>66</v>
      </c>
      <c r="T261" s="21">
        <v>28.4</v>
      </c>
      <c r="U261" s="19">
        <v>240375</v>
      </c>
      <c r="V261" s="17">
        <v>559898</v>
      </c>
      <c r="W261" s="22">
        <v>2.2999999999999998</v>
      </c>
      <c r="X261" s="23">
        <f t="shared" si="14"/>
        <v>150</v>
      </c>
      <c r="Y261" s="17">
        <v>2267317</v>
      </c>
      <c r="Z261" s="17">
        <v>2333410</v>
      </c>
      <c r="AA261" s="17">
        <v>1807400</v>
      </c>
      <c r="AB261" s="17">
        <v>891124</v>
      </c>
      <c r="AC261" s="15" t="s">
        <v>37</v>
      </c>
    </row>
    <row r="262" spans="1:29" hidden="1">
      <c r="A262" s="10" t="str">
        <f t="shared" si="12"/>
        <v>ZeroZero</v>
      </c>
      <c r="B262" s="14" t="s">
        <v>48</v>
      </c>
      <c r="C262" s="15" t="s">
        <v>34</v>
      </c>
      <c r="D262" s="16">
        <f>IFERROR(VLOOKUP(B262,#REF!,3,FALSE),0)</f>
        <v>0</v>
      </c>
      <c r="E262" s="47" t="str">
        <f t="shared" si="13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8000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8000</v>
      </c>
      <c r="Q262" s="17">
        <v>0</v>
      </c>
      <c r="R262" s="19">
        <v>8000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36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 hidden="1">
      <c r="A263" s="10" t="str">
        <f t="shared" si="12"/>
        <v>OverStock</v>
      </c>
      <c r="B263" s="14" t="s">
        <v>298</v>
      </c>
      <c r="C263" s="15" t="s">
        <v>53</v>
      </c>
      <c r="D263" s="16">
        <f>IFERROR(VLOOKUP(B263,#REF!,3,FALSE),0)</f>
        <v>0</v>
      </c>
      <c r="E263" s="47">
        <f t="shared" si="13"/>
        <v>60.7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151700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151700</v>
      </c>
      <c r="Q263" s="17">
        <v>0</v>
      </c>
      <c r="R263" s="19">
        <v>151700</v>
      </c>
      <c r="S263" s="20">
        <v>60.7</v>
      </c>
      <c r="T263" s="21">
        <v>136.5</v>
      </c>
      <c r="U263" s="19">
        <v>2500</v>
      </c>
      <c r="V263" s="17">
        <v>1111</v>
      </c>
      <c r="W263" s="22">
        <v>0.4</v>
      </c>
      <c r="X263" s="23">
        <f t="shared" si="14"/>
        <v>50</v>
      </c>
      <c r="Y263" s="17">
        <v>0</v>
      </c>
      <c r="Z263" s="17">
        <v>10000</v>
      </c>
      <c r="AA263" s="17">
        <v>20000</v>
      </c>
      <c r="AB263" s="17">
        <v>10000</v>
      </c>
      <c r="AC263" s="15" t="s">
        <v>37</v>
      </c>
    </row>
    <row r="264" spans="1:29" hidden="1">
      <c r="A264" s="10" t="str">
        <f t="shared" si="12"/>
        <v>FCST</v>
      </c>
      <c r="B264" s="14" t="s">
        <v>299</v>
      </c>
      <c r="C264" s="15" t="s">
        <v>53</v>
      </c>
      <c r="D264" s="16">
        <f>IFERROR(VLOOKUP(B264,#REF!,3,FALSE),0)</f>
        <v>0</v>
      </c>
      <c r="E264" s="47" t="str">
        <f t="shared" si="13"/>
        <v>前八週無拉料</v>
      </c>
      <c r="F264" s="16" t="str">
        <f>IFERROR(VLOOKUP(B264,#REF!,6,FALSE),"")</f>
        <v/>
      </c>
      <c r="G264" s="17">
        <v>30000</v>
      </c>
      <c r="H264" s="17">
        <v>30000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30000</v>
      </c>
      <c r="S264" s="20" t="s">
        <v>35</v>
      </c>
      <c r="T264" s="21">
        <v>9</v>
      </c>
      <c r="U264" s="19">
        <v>0</v>
      </c>
      <c r="V264" s="17">
        <v>3333</v>
      </c>
      <c r="W264" s="22" t="s">
        <v>44</v>
      </c>
      <c r="X264" s="23" t="str">
        <f t="shared" si="14"/>
        <v>F</v>
      </c>
      <c r="Y264" s="17">
        <v>30000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 hidden="1">
      <c r="A265" s="10" t="str">
        <f t="shared" si="12"/>
        <v>FCST</v>
      </c>
      <c r="B265" s="14" t="s">
        <v>300</v>
      </c>
      <c r="C265" s="15" t="s">
        <v>53</v>
      </c>
      <c r="D265" s="16">
        <f>IFERROR(VLOOKUP(B265,#REF!,3,FALSE),0)</f>
        <v>0</v>
      </c>
      <c r="E265" s="47" t="str">
        <f t="shared" si="13"/>
        <v>前八週無拉料</v>
      </c>
      <c r="F265" s="16" t="str">
        <f>IFERROR(VLOOKUP(B265,#REF!,6,FALSE),"")</f>
        <v/>
      </c>
      <c r="G265" s="17">
        <v>30000</v>
      </c>
      <c r="H265" s="17">
        <v>30000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30000</v>
      </c>
      <c r="S265" s="20" t="s">
        <v>35</v>
      </c>
      <c r="T265" s="21">
        <v>9</v>
      </c>
      <c r="U265" s="19">
        <v>0</v>
      </c>
      <c r="V265" s="17">
        <v>3333</v>
      </c>
      <c r="W265" s="22" t="s">
        <v>44</v>
      </c>
      <c r="X265" s="23" t="str">
        <f t="shared" si="14"/>
        <v>F</v>
      </c>
      <c r="Y265" s="17">
        <v>30000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 hidden="1">
      <c r="A266" s="10" t="str">
        <f t="shared" si="12"/>
        <v>Normal</v>
      </c>
      <c r="B266" s="14" t="s">
        <v>301</v>
      </c>
      <c r="C266" s="15" t="s">
        <v>53</v>
      </c>
      <c r="D266" s="16">
        <f>IFERROR(VLOOKUP(B266,#REF!,3,FALSE),0)</f>
        <v>0</v>
      </c>
      <c r="E266" s="47">
        <f t="shared" si="13"/>
        <v>11.1</v>
      </c>
      <c r="F266" s="16" t="str">
        <f>IFERROR(VLOOKUP(B266,#REF!,6,FALSE),"")</f>
        <v/>
      </c>
      <c r="G266" s="17">
        <v>60000</v>
      </c>
      <c r="H266" s="17">
        <v>60000</v>
      </c>
      <c r="I266" s="17" t="str">
        <f>IFERROR(VLOOKUP(B266,#REF!,9,FALSE),"")</f>
        <v/>
      </c>
      <c r="J266" s="17">
        <v>96000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96000</v>
      </c>
      <c r="Q266" s="17">
        <v>0</v>
      </c>
      <c r="R266" s="19">
        <v>156000</v>
      </c>
      <c r="S266" s="20">
        <v>18.100000000000001</v>
      </c>
      <c r="T266" s="21" t="s">
        <v>35</v>
      </c>
      <c r="U266" s="19">
        <v>8625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 hidden="1">
      <c r="A267" s="10" t="str">
        <f t="shared" si="12"/>
        <v>OverStock</v>
      </c>
      <c r="B267" s="14" t="s">
        <v>302</v>
      </c>
      <c r="C267" s="15" t="s">
        <v>53</v>
      </c>
      <c r="D267" s="16">
        <f>IFERROR(VLOOKUP(B267,#REF!,3,FALSE),0)</f>
        <v>0</v>
      </c>
      <c r="E267" s="47">
        <f t="shared" si="13"/>
        <v>28.4</v>
      </c>
      <c r="F267" s="16" t="str">
        <f>IFERROR(VLOOKUP(B267,#REF!,6,FALSE),"")</f>
        <v/>
      </c>
      <c r="G267" s="17">
        <v>981000</v>
      </c>
      <c r="H267" s="17">
        <v>981000</v>
      </c>
      <c r="I267" s="17" t="str">
        <f>IFERROR(VLOOKUP(B267,#REF!,9,FALSE),"")</f>
        <v/>
      </c>
      <c r="J267" s="17">
        <v>234000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234000</v>
      </c>
      <c r="Q267" s="17">
        <v>0</v>
      </c>
      <c r="R267" s="19">
        <v>1215000</v>
      </c>
      <c r="S267" s="20">
        <v>147.30000000000001</v>
      </c>
      <c r="T267" s="21">
        <v>56.1</v>
      </c>
      <c r="U267" s="19">
        <v>8250</v>
      </c>
      <c r="V267" s="17">
        <v>21667</v>
      </c>
      <c r="W267" s="22">
        <v>2.6</v>
      </c>
      <c r="X267" s="23">
        <f t="shared" si="14"/>
        <v>150</v>
      </c>
      <c r="Y267" s="17">
        <v>0</v>
      </c>
      <c r="Z267" s="17">
        <v>96000</v>
      </c>
      <c r="AA267" s="17">
        <v>273000</v>
      </c>
      <c r="AB267" s="17">
        <v>90000</v>
      </c>
      <c r="AC267" s="15" t="s">
        <v>37</v>
      </c>
    </row>
    <row r="268" spans="1:29">
      <c r="A268" s="10" t="str">
        <f t="shared" si="12"/>
        <v>ZeroZero</v>
      </c>
      <c r="B268" s="14" t="s">
        <v>149</v>
      </c>
      <c r="C268" s="15" t="s">
        <v>53</v>
      </c>
      <c r="D268" s="16">
        <f>IFERROR(VLOOKUP(B268,#REF!,3,FALSE),0)</f>
        <v>0</v>
      </c>
      <c r="E268" s="47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10000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10000</v>
      </c>
      <c r="Q268" s="17">
        <v>0</v>
      </c>
      <c r="R268" s="19">
        <v>10000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 hidden="1">
      <c r="A269" s="10" t="str">
        <f t="shared" si="12"/>
        <v>Normal</v>
      </c>
      <c r="B269" s="14" t="s">
        <v>304</v>
      </c>
      <c r="C269" s="15" t="s">
        <v>53</v>
      </c>
      <c r="D269" s="16">
        <f>IFERROR(VLOOKUP(B269,#REF!,3,FALSE),0)</f>
        <v>0</v>
      </c>
      <c r="E269" s="47">
        <f t="shared" si="13"/>
        <v>4.0999999999999996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168000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159000</v>
      </c>
      <c r="Q269" s="17">
        <v>9000</v>
      </c>
      <c r="R269" s="19">
        <v>168000</v>
      </c>
      <c r="S269" s="20">
        <v>4.0999999999999996</v>
      </c>
      <c r="T269" s="21">
        <v>14.3</v>
      </c>
      <c r="U269" s="19">
        <v>41250</v>
      </c>
      <c r="V269" s="17">
        <v>11767</v>
      </c>
      <c r="W269" s="22">
        <v>0.3</v>
      </c>
      <c r="X269" s="23">
        <f t="shared" si="14"/>
        <v>50</v>
      </c>
      <c r="Y269" s="17">
        <v>6480</v>
      </c>
      <c r="Z269" s="17">
        <v>95420</v>
      </c>
      <c r="AA269" s="17">
        <v>11600</v>
      </c>
      <c r="AB269" s="17">
        <v>4760</v>
      </c>
      <c r="AC269" s="15" t="s">
        <v>37</v>
      </c>
    </row>
    <row r="270" spans="1:29" hidden="1">
      <c r="A270" s="10" t="str">
        <f t="shared" si="12"/>
        <v>OverStock</v>
      </c>
      <c r="B270" s="14" t="s">
        <v>305</v>
      </c>
      <c r="C270" s="15" t="s">
        <v>53</v>
      </c>
      <c r="D270" s="16">
        <f>IFERROR(VLOOKUP(B270,#REF!,3,FALSE),0)</f>
        <v>0</v>
      </c>
      <c r="E270" s="47">
        <f t="shared" si="13"/>
        <v>4.2</v>
      </c>
      <c r="F270" s="16" t="str">
        <f>IFERROR(VLOOKUP(B270,#REF!,6,FALSE),"")</f>
        <v/>
      </c>
      <c r="G270" s="17">
        <v>4923000</v>
      </c>
      <c r="H270" s="17">
        <v>1611000</v>
      </c>
      <c r="I270" s="17" t="str">
        <f>IFERROR(VLOOKUP(B270,#REF!,9,FALSE),"")</f>
        <v/>
      </c>
      <c r="J270" s="17">
        <v>939000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18000</v>
      </c>
      <c r="Q270" s="17">
        <v>921000</v>
      </c>
      <c r="R270" s="19">
        <v>5862000</v>
      </c>
      <c r="S270" s="20">
        <v>26.4</v>
      </c>
      <c r="T270" s="21">
        <v>27</v>
      </c>
      <c r="U270" s="19">
        <v>222000</v>
      </c>
      <c r="V270" s="17">
        <v>217092</v>
      </c>
      <c r="W270" s="22">
        <v>1</v>
      </c>
      <c r="X270" s="23">
        <f t="shared" si="14"/>
        <v>100</v>
      </c>
      <c r="Y270" s="17">
        <v>320933</v>
      </c>
      <c r="Z270" s="17">
        <v>1039800</v>
      </c>
      <c r="AA270" s="17">
        <v>998100</v>
      </c>
      <c r="AB270" s="17">
        <v>195300</v>
      </c>
      <c r="AC270" s="15" t="s">
        <v>37</v>
      </c>
    </row>
    <row r="271" spans="1:29" hidden="1">
      <c r="A271" s="10" t="str">
        <f t="shared" si="12"/>
        <v>OverStock</v>
      </c>
      <c r="B271" s="14" t="s">
        <v>306</v>
      </c>
      <c r="C271" s="15" t="s">
        <v>53</v>
      </c>
      <c r="D271" s="16">
        <f>IFERROR(VLOOKUP(B271,#REF!,3,FALSE),0)</f>
        <v>0</v>
      </c>
      <c r="E271" s="47">
        <f t="shared" si="13"/>
        <v>0</v>
      </c>
      <c r="F271" s="16" t="str">
        <f>IFERROR(VLOOKUP(B271,#REF!,6,FALSE),"")</f>
        <v/>
      </c>
      <c r="G271" s="17">
        <v>9984000</v>
      </c>
      <c r="H271" s="17">
        <v>5529000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9984000</v>
      </c>
      <c r="S271" s="20">
        <v>27.6</v>
      </c>
      <c r="T271" s="21">
        <v>27.2</v>
      </c>
      <c r="U271" s="19">
        <v>362250</v>
      </c>
      <c r="V271" s="17">
        <v>367567</v>
      </c>
      <c r="W271" s="22">
        <v>1</v>
      </c>
      <c r="X271" s="23">
        <f t="shared" si="14"/>
        <v>100</v>
      </c>
      <c r="Y271" s="17">
        <v>480400</v>
      </c>
      <c r="Z271" s="17">
        <v>1945900</v>
      </c>
      <c r="AA271" s="17">
        <v>1491100</v>
      </c>
      <c r="AB271" s="17">
        <v>1183000</v>
      </c>
      <c r="AC271" s="15" t="s">
        <v>37</v>
      </c>
    </row>
    <row r="272" spans="1:29" hidden="1">
      <c r="A272" s="10" t="str">
        <f t="shared" si="12"/>
        <v>OverStock</v>
      </c>
      <c r="B272" s="14" t="s">
        <v>307</v>
      </c>
      <c r="C272" s="15" t="s">
        <v>53</v>
      </c>
      <c r="D272" s="16">
        <f>IFERROR(VLOOKUP(B272,#REF!,3,FALSE),0)</f>
        <v>0</v>
      </c>
      <c r="E272" s="47">
        <f t="shared" si="13"/>
        <v>11.2</v>
      </c>
      <c r="F272" s="16" t="str">
        <f>IFERROR(VLOOKUP(B272,#REF!,6,FALSE),"")</f>
        <v/>
      </c>
      <c r="G272" s="17">
        <v>7461000</v>
      </c>
      <c r="H272" s="17">
        <v>2352000</v>
      </c>
      <c r="I272" s="17" t="str">
        <f>IFERROR(VLOOKUP(B272,#REF!,9,FALSE),"")</f>
        <v/>
      </c>
      <c r="J272" s="17">
        <v>2660200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1247200</v>
      </c>
      <c r="Q272" s="17">
        <v>1413000</v>
      </c>
      <c r="R272" s="19">
        <v>10121200</v>
      </c>
      <c r="S272" s="20">
        <v>42.4</v>
      </c>
      <c r="T272" s="21">
        <v>38.700000000000003</v>
      </c>
      <c r="U272" s="19">
        <v>238500</v>
      </c>
      <c r="V272" s="17">
        <v>261669</v>
      </c>
      <c r="W272" s="22">
        <v>1.1000000000000001</v>
      </c>
      <c r="X272" s="23">
        <f t="shared" si="14"/>
        <v>100</v>
      </c>
      <c r="Y272" s="17">
        <v>411977</v>
      </c>
      <c r="Z272" s="17">
        <v>1298240</v>
      </c>
      <c r="AA272" s="17">
        <v>991720</v>
      </c>
      <c r="AB272" s="17">
        <v>430820</v>
      </c>
      <c r="AC272" s="15" t="s">
        <v>37</v>
      </c>
    </row>
    <row r="273" spans="1:29" hidden="1">
      <c r="A273" s="10" t="str">
        <f t="shared" si="12"/>
        <v>Normal</v>
      </c>
      <c r="B273" s="14" t="s">
        <v>308</v>
      </c>
      <c r="C273" s="15" t="s">
        <v>53</v>
      </c>
      <c r="D273" s="16">
        <f>IFERROR(VLOOKUP(B273,#REF!,3,FALSE),0)</f>
        <v>0</v>
      </c>
      <c r="E273" s="47">
        <f t="shared" si="13"/>
        <v>0.8</v>
      </c>
      <c r="F273" s="16" t="str">
        <f>IFERROR(VLOOKUP(B273,#REF!,6,FALSE),"")</f>
        <v/>
      </c>
      <c r="G273" s="17">
        <v>297000</v>
      </c>
      <c r="H273" s="17">
        <v>258000</v>
      </c>
      <c r="I273" s="17" t="str">
        <f>IFERROR(VLOOKUP(B273,#REF!,9,FALSE),"")</f>
        <v/>
      </c>
      <c r="J273" s="17">
        <v>15000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15000</v>
      </c>
      <c r="Q273" s="17">
        <v>0</v>
      </c>
      <c r="R273" s="19">
        <v>312000</v>
      </c>
      <c r="S273" s="20">
        <v>16.600000000000001</v>
      </c>
      <c r="T273" s="21">
        <v>56.2</v>
      </c>
      <c r="U273" s="19">
        <v>18750</v>
      </c>
      <c r="V273" s="17">
        <v>5555</v>
      </c>
      <c r="W273" s="22">
        <v>0.3</v>
      </c>
      <c r="X273" s="23">
        <f t="shared" si="14"/>
        <v>50</v>
      </c>
      <c r="Y273" s="17">
        <v>10000</v>
      </c>
      <c r="Z273" s="17">
        <v>40000</v>
      </c>
      <c r="AA273" s="17">
        <v>10000</v>
      </c>
      <c r="AB273" s="17">
        <v>0</v>
      </c>
      <c r="AC273" s="15" t="s">
        <v>37</v>
      </c>
    </row>
    <row r="274" spans="1:29" hidden="1">
      <c r="A274" s="10" t="str">
        <f t="shared" si="12"/>
        <v>FCST</v>
      </c>
      <c r="B274" s="14" t="s">
        <v>309</v>
      </c>
      <c r="C274" s="15" t="s">
        <v>53</v>
      </c>
      <c r="D274" s="16">
        <f>IFERROR(VLOOKUP(B274,#REF!,3,FALSE),0)</f>
        <v>0</v>
      </c>
      <c r="E274" s="47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498000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474000</v>
      </c>
      <c r="Q274" s="17">
        <v>24000</v>
      </c>
      <c r="R274" s="19">
        <v>498000</v>
      </c>
      <c r="S274" s="20" t="s">
        <v>35</v>
      </c>
      <c r="T274" s="21">
        <v>577.1</v>
      </c>
      <c r="U274" s="19">
        <v>0</v>
      </c>
      <c r="V274" s="17">
        <v>863</v>
      </c>
      <c r="W274" s="22" t="s">
        <v>44</v>
      </c>
      <c r="X274" s="23" t="str">
        <f t="shared" si="14"/>
        <v>F</v>
      </c>
      <c r="Y274" s="17">
        <v>0</v>
      </c>
      <c r="Z274" s="17">
        <v>7770</v>
      </c>
      <c r="AA274" s="17">
        <v>0</v>
      </c>
      <c r="AB274" s="17">
        <v>0</v>
      </c>
      <c r="AC274" s="15" t="s">
        <v>37</v>
      </c>
    </row>
    <row r="275" spans="1:29" hidden="1">
      <c r="A275" s="10" t="str">
        <f t="shared" si="12"/>
        <v>OverStock</v>
      </c>
      <c r="B275" s="14" t="s">
        <v>310</v>
      </c>
      <c r="C275" s="15" t="s">
        <v>53</v>
      </c>
      <c r="D275" s="16">
        <f>IFERROR(VLOOKUP(B275,#REF!,3,FALSE),0)</f>
        <v>0</v>
      </c>
      <c r="E275" s="47">
        <f t="shared" si="13"/>
        <v>5.3</v>
      </c>
      <c r="F275" s="16" t="str">
        <f>IFERROR(VLOOKUP(B275,#REF!,6,FALSE),"")</f>
        <v/>
      </c>
      <c r="G275" s="17">
        <v>4929000</v>
      </c>
      <c r="H275" s="17">
        <v>1587000</v>
      </c>
      <c r="I275" s="17" t="str">
        <f>IFERROR(VLOOKUP(B275,#REF!,9,FALSE),"")</f>
        <v/>
      </c>
      <c r="J275" s="17">
        <v>1376470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641470</v>
      </c>
      <c r="Q275" s="17">
        <v>735000</v>
      </c>
      <c r="R275" s="19">
        <v>6305470</v>
      </c>
      <c r="S275" s="20">
        <v>24.4</v>
      </c>
      <c r="T275" s="21">
        <v>26.3</v>
      </c>
      <c r="U275" s="19">
        <v>258375</v>
      </c>
      <c r="V275" s="17">
        <v>239525</v>
      </c>
      <c r="W275" s="22">
        <v>0.9</v>
      </c>
      <c r="X275" s="23">
        <f t="shared" si="14"/>
        <v>100</v>
      </c>
      <c r="Y275" s="17">
        <v>298586</v>
      </c>
      <c r="Z275" s="17">
        <v>1188800</v>
      </c>
      <c r="AA275" s="17">
        <v>1113220</v>
      </c>
      <c r="AB275" s="17">
        <v>516440</v>
      </c>
      <c r="AC275" s="15" t="s">
        <v>37</v>
      </c>
    </row>
    <row r="276" spans="1:29" hidden="1">
      <c r="A276" s="10" t="str">
        <f t="shared" si="12"/>
        <v>Normal</v>
      </c>
      <c r="B276" s="14" t="s">
        <v>311</v>
      </c>
      <c r="C276" s="15" t="s">
        <v>312</v>
      </c>
      <c r="D276" s="16">
        <f>IFERROR(VLOOKUP(B276,#REF!,3,FALSE),0)</f>
        <v>0</v>
      </c>
      <c r="E276" s="47">
        <f t="shared" si="13"/>
        <v>0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>
        <v>0</v>
      </c>
      <c r="T276" s="21" t="s">
        <v>35</v>
      </c>
      <c r="U276" s="19">
        <v>1875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 hidden="1">
      <c r="A277" s="10" t="str">
        <f t="shared" si="12"/>
        <v>Normal</v>
      </c>
      <c r="B277" s="14" t="s">
        <v>313</v>
      </c>
      <c r="C277" s="15" t="s">
        <v>312</v>
      </c>
      <c r="D277" s="16">
        <f>IFERROR(VLOOKUP(B277,#REF!,3,FALSE),0)</f>
        <v>0</v>
      </c>
      <c r="E277" s="47">
        <f t="shared" si="13"/>
        <v>4.8</v>
      </c>
      <c r="F277" s="16" t="str">
        <f>IFERROR(VLOOKUP(B277,#REF!,6,FALSE),"")</f>
        <v/>
      </c>
      <c r="G277" s="17">
        <v>2500</v>
      </c>
      <c r="H277" s="17">
        <v>2500</v>
      </c>
      <c r="I277" s="17" t="str">
        <f>IFERROR(VLOOKUP(B277,#REF!,9,FALSE),"")</f>
        <v/>
      </c>
      <c r="J277" s="17">
        <v>1500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1500</v>
      </c>
      <c r="Q277" s="17">
        <v>0</v>
      </c>
      <c r="R277" s="19">
        <v>4000</v>
      </c>
      <c r="S277" s="20">
        <v>12.8</v>
      </c>
      <c r="T277" s="21">
        <v>14.4</v>
      </c>
      <c r="U277" s="19">
        <v>313</v>
      </c>
      <c r="V277" s="17">
        <v>278</v>
      </c>
      <c r="W277" s="22">
        <v>0.9</v>
      </c>
      <c r="X277" s="23">
        <f t="shared" si="14"/>
        <v>100</v>
      </c>
      <c r="Y277" s="17">
        <v>2500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 hidden="1">
      <c r="A278" s="10" t="str">
        <f t="shared" si="12"/>
        <v>FCST</v>
      </c>
      <c r="B278" s="14" t="s">
        <v>314</v>
      </c>
      <c r="C278" s="15" t="s">
        <v>312</v>
      </c>
      <c r="D278" s="16">
        <f>IFERROR(VLOOKUP(B278,#REF!,3,FALSE),0)</f>
        <v>0</v>
      </c>
      <c r="E278" s="47" t="str">
        <f t="shared" si="13"/>
        <v>前八週無拉料</v>
      </c>
      <c r="F278" s="16" t="str">
        <f>IFERROR(VLOOKUP(B278,#REF!,6,FALSE),"")</f>
        <v/>
      </c>
      <c r="G278" s="17">
        <v>120000</v>
      </c>
      <c r="H278" s="17">
        <v>16000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120000</v>
      </c>
      <c r="S278" s="20" t="s">
        <v>35</v>
      </c>
      <c r="T278" s="21">
        <v>270.3</v>
      </c>
      <c r="U278" s="19">
        <v>0</v>
      </c>
      <c r="V278" s="17">
        <v>444</v>
      </c>
      <c r="W278" s="22" t="s">
        <v>44</v>
      </c>
      <c r="X278" s="23" t="str">
        <f t="shared" si="14"/>
        <v>F</v>
      </c>
      <c r="Y278" s="17">
        <v>0</v>
      </c>
      <c r="Z278" s="17">
        <v>4000</v>
      </c>
      <c r="AA278" s="17">
        <v>0</v>
      </c>
      <c r="AB278" s="17">
        <v>12000</v>
      </c>
      <c r="AC278" s="15" t="s">
        <v>37</v>
      </c>
    </row>
    <row r="279" spans="1:29" hidden="1">
      <c r="A279" s="10" t="str">
        <f t="shared" si="12"/>
        <v>ZeroZero</v>
      </c>
      <c r="B279" s="14" t="s">
        <v>483</v>
      </c>
      <c r="C279" s="15" t="s">
        <v>50</v>
      </c>
      <c r="D279" s="16">
        <f>IFERROR(VLOOKUP(B279,#REF!,3,FALSE),0)</f>
        <v>0</v>
      </c>
      <c r="E279" s="47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3000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0</v>
      </c>
      <c r="R279" s="19">
        <v>3000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0" t="str">
        <f t="shared" si="12"/>
        <v>OverStock</v>
      </c>
      <c r="B280" s="14" t="s">
        <v>316</v>
      </c>
      <c r="C280" s="15" t="s">
        <v>50</v>
      </c>
      <c r="D280" s="16">
        <f>IFERROR(VLOOKUP(B280,#REF!,3,FALSE),0)</f>
        <v>0</v>
      </c>
      <c r="E280" s="47">
        <f t="shared" si="13"/>
        <v>76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57000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57000</v>
      </c>
      <c r="Q280" s="17">
        <v>0</v>
      </c>
      <c r="R280" s="19">
        <v>57000</v>
      </c>
      <c r="S280" s="20">
        <v>76</v>
      </c>
      <c r="T280" s="21" t="s">
        <v>35</v>
      </c>
      <c r="U280" s="19">
        <v>750</v>
      </c>
      <c r="V280" s="17">
        <v>0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0" t="str">
        <f t="shared" si="12"/>
        <v>Normal</v>
      </c>
      <c r="B281" s="14" t="s">
        <v>317</v>
      </c>
      <c r="C281" s="15" t="s">
        <v>50</v>
      </c>
      <c r="D281" s="16">
        <f>IFERROR(VLOOKUP(B281,#REF!,3,FALSE),0)</f>
        <v>0</v>
      </c>
      <c r="E281" s="47">
        <f t="shared" si="13"/>
        <v>0</v>
      </c>
      <c r="F281" s="16" t="str">
        <f>IFERROR(VLOOKUP(B281,#REF!,6,FALSE),"")</f>
        <v/>
      </c>
      <c r="G281" s="17">
        <v>93000</v>
      </c>
      <c r="H281" s="17">
        <v>63000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93000</v>
      </c>
      <c r="S281" s="20">
        <v>5.5</v>
      </c>
      <c r="T281" s="21">
        <v>11.6</v>
      </c>
      <c r="U281" s="19">
        <v>16875</v>
      </c>
      <c r="V281" s="17">
        <v>8000</v>
      </c>
      <c r="W281" s="22">
        <v>0.5</v>
      </c>
      <c r="X281" s="23">
        <f t="shared" si="14"/>
        <v>100</v>
      </c>
      <c r="Y281" s="17">
        <v>18000</v>
      </c>
      <c r="Z281" s="17">
        <v>27000</v>
      </c>
      <c r="AA281" s="17">
        <v>45000</v>
      </c>
      <c r="AB281" s="17">
        <v>30000</v>
      </c>
      <c r="AC281" s="15" t="s">
        <v>37</v>
      </c>
    </row>
    <row r="282" spans="1:29" hidden="1">
      <c r="A282" s="10" t="str">
        <f t="shared" si="12"/>
        <v>Normal</v>
      </c>
      <c r="B282" s="14" t="s">
        <v>318</v>
      </c>
      <c r="C282" s="15" t="s">
        <v>50</v>
      </c>
      <c r="D282" s="16">
        <f>IFERROR(VLOOKUP(B282,#REF!,3,FALSE),0)</f>
        <v>0</v>
      </c>
      <c r="E282" s="47">
        <f t="shared" si="13"/>
        <v>16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6000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6000</v>
      </c>
      <c r="Q282" s="17">
        <v>0</v>
      </c>
      <c r="R282" s="19">
        <v>6000</v>
      </c>
      <c r="S282" s="20">
        <v>16</v>
      </c>
      <c r="T282" s="21" t="s">
        <v>35</v>
      </c>
      <c r="U282" s="19">
        <v>375</v>
      </c>
      <c r="V282" s="17">
        <v>0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3000</v>
      </c>
      <c r="AC282" s="15" t="s">
        <v>37</v>
      </c>
    </row>
    <row r="283" spans="1:29" hidden="1">
      <c r="A283" s="10" t="str">
        <f t="shared" si="12"/>
        <v>FCST</v>
      </c>
      <c r="B283" s="14" t="s">
        <v>319</v>
      </c>
      <c r="C283" s="15" t="s">
        <v>34</v>
      </c>
      <c r="D283" s="16">
        <f>IFERROR(VLOOKUP(B283,#REF!,3,FALSE),0)</f>
        <v>0</v>
      </c>
      <c r="E283" s="47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 t="s">
        <v>35</v>
      </c>
      <c r="T283" s="21">
        <v>0</v>
      </c>
      <c r="U283" s="19">
        <v>0</v>
      </c>
      <c r="V283" s="17">
        <v>111</v>
      </c>
      <c r="W283" s="22" t="s">
        <v>44</v>
      </c>
      <c r="X283" s="23" t="str">
        <f t="shared" si="14"/>
        <v>F</v>
      </c>
      <c r="Y283" s="17">
        <v>1000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0" t="str">
        <f t="shared" si="12"/>
        <v>None</v>
      </c>
      <c r="B284" s="14" t="s">
        <v>320</v>
      </c>
      <c r="C284" s="15" t="s">
        <v>321</v>
      </c>
      <c r="D284" s="16">
        <f>IFERROR(VLOOKUP(B284,#REF!,3,FALSE),0)</f>
        <v>0</v>
      </c>
      <c r="E284" s="47" t="str">
        <f t="shared" si="13"/>
        <v>前八週無拉料</v>
      </c>
      <c r="F284" s="16" t="str">
        <f>IFERROR(VLOOKUP(B284,#REF!,6,FALSE),"")</f>
        <v/>
      </c>
      <c r="G284" s="17">
        <v>0</v>
      </c>
      <c r="H284" s="17" t="s">
        <v>35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 t="s">
        <v>35</v>
      </c>
      <c r="U284" s="19">
        <v>0</v>
      </c>
      <c r="V284" s="17">
        <v>0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 hidden="1">
      <c r="A285" s="10" t="str">
        <f t="shared" si="12"/>
        <v>None</v>
      </c>
      <c r="B285" s="14" t="s">
        <v>322</v>
      </c>
      <c r="C285" s="15" t="s">
        <v>321</v>
      </c>
      <c r="D285" s="16">
        <f>IFERROR(VLOOKUP(B285,#REF!,3,FALSE),0)</f>
        <v>0</v>
      </c>
      <c r="E285" s="47" t="str">
        <f t="shared" si="13"/>
        <v>前八週無拉料</v>
      </c>
      <c r="F285" s="16" t="str">
        <f>IFERROR(VLOOKUP(B285,#REF!,6,FALSE),"")</f>
        <v/>
      </c>
      <c r="G285" s="17">
        <v>0</v>
      </c>
      <c r="H285" s="17" t="s">
        <v>35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 t="s">
        <v>35</v>
      </c>
      <c r="T285" s="21" t="s">
        <v>35</v>
      </c>
      <c r="U285" s="19">
        <v>0</v>
      </c>
      <c r="V285" s="17">
        <v>0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0" t="str">
        <f t="shared" si="12"/>
        <v>ZeroZero</v>
      </c>
      <c r="B286" s="14" t="s">
        <v>230</v>
      </c>
      <c r="C286" s="15" t="s">
        <v>53</v>
      </c>
      <c r="D286" s="16">
        <f>IFERROR(VLOOKUP(B286,#REF!,3,FALSE),0)</f>
        <v>0</v>
      </c>
      <c r="E286" s="47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6000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6000</v>
      </c>
      <c r="Q286" s="17">
        <v>0</v>
      </c>
      <c r="R286" s="19">
        <v>6000</v>
      </c>
      <c r="S286" s="20" t="s">
        <v>35</v>
      </c>
      <c r="T286" s="21" t="s">
        <v>35</v>
      </c>
      <c r="U286" s="19">
        <v>0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 hidden="1">
      <c r="A287" s="10" t="str">
        <f t="shared" si="12"/>
        <v>FCST</v>
      </c>
      <c r="B287" s="14" t="s">
        <v>324</v>
      </c>
      <c r="C287" s="15" t="s">
        <v>50</v>
      </c>
      <c r="D287" s="16">
        <f>IFERROR(VLOOKUP(B287,#REF!,3,FALSE),0)</f>
        <v>0</v>
      </c>
      <c r="E287" s="47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>
        <v>0</v>
      </c>
      <c r="U287" s="19">
        <v>0</v>
      </c>
      <c r="V287" s="17">
        <v>278</v>
      </c>
      <c r="W287" s="22" t="s">
        <v>44</v>
      </c>
      <c r="X287" s="23" t="str">
        <f t="shared" si="14"/>
        <v>F</v>
      </c>
      <c r="Y287" s="17">
        <v>2500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0" t="str">
        <f t="shared" si="12"/>
        <v>Normal</v>
      </c>
      <c r="B288" s="14" t="s">
        <v>325</v>
      </c>
      <c r="C288" s="15" t="s">
        <v>50</v>
      </c>
      <c r="D288" s="16">
        <f>IFERROR(VLOOKUP(B288,#REF!,3,FALSE),0)</f>
        <v>0</v>
      </c>
      <c r="E288" s="47">
        <f t="shared" si="13"/>
        <v>2.7</v>
      </c>
      <c r="F288" s="16" t="str">
        <f>IFERROR(VLOOKUP(B288,#REF!,6,FALSE),"")</f>
        <v/>
      </c>
      <c r="G288" s="17">
        <v>500</v>
      </c>
      <c r="H288" s="17">
        <v>500</v>
      </c>
      <c r="I288" s="17" t="str">
        <f>IFERROR(VLOOKUP(B288,#REF!,9,FALSE),"")</f>
        <v/>
      </c>
      <c r="J288" s="17">
        <v>250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250</v>
      </c>
      <c r="Q288" s="17">
        <v>0</v>
      </c>
      <c r="R288" s="19">
        <v>750</v>
      </c>
      <c r="S288" s="20">
        <v>8</v>
      </c>
      <c r="T288" s="21">
        <v>26.8</v>
      </c>
      <c r="U288" s="19">
        <v>94</v>
      </c>
      <c r="V288" s="17">
        <v>28</v>
      </c>
      <c r="W288" s="22">
        <v>0.3</v>
      </c>
      <c r="X288" s="23">
        <f t="shared" si="14"/>
        <v>50</v>
      </c>
      <c r="Y288" s="17">
        <v>250</v>
      </c>
      <c r="Z288" s="17">
        <v>250</v>
      </c>
      <c r="AA288" s="17">
        <v>0</v>
      </c>
      <c r="AB288" s="17">
        <v>500</v>
      </c>
      <c r="AC288" s="15" t="s">
        <v>37</v>
      </c>
    </row>
    <row r="289" spans="1:29" hidden="1">
      <c r="A289" s="10" t="str">
        <f t="shared" si="12"/>
        <v>OverStock</v>
      </c>
      <c r="B289" s="14" t="s">
        <v>326</v>
      </c>
      <c r="C289" s="15" t="s">
        <v>50</v>
      </c>
      <c r="D289" s="16">
        <f>IFERROR(VLOOKUP(B289,#REF!,3,FALSE),0)</f>
        <v>0</v>
      </c>
      <c r="E289" s="47">
        <f t="shared" si="13"/>
        <v>20</v>
      </c>
      <c r="F289" s="16" t="str">
        <f>IFERROR(VLOOKUP(B289,#REF!,6,FALSE),"")</f>
        <v/>
      </c>
      <c r="G289" s="17">
        <v>1470</v>
      </c>
      <c r="H289" s="17">
        <v>1470</v>
      </c>
      <c r="I289" s="17" t="str">
        <f>IFERROR(VLOOKUP(B289,#REF!,9,FALSE),"")</f>
        <v/>
      </c>
      <c r="J289" s="17">
        <v>4900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4900</v>
      </c>
      <c r="Q289" s="17">
        <v>0</v>
      </c>
      <c r="R289" s="19">
        <v>6370</v>
      </c>
      <c r="S289" s="20">
        <v>26</v>
      </c>
      <c r="T289" s="21">
        <v>14.6</v>
      </c>
      <c r="U289" s="19">
        <v>245</v>
      </c>
      <c r="V289" s="17">
        <v>436</v>
      </c>
      <c r="W289" s="22">
        <v>1.8</v>
      </c>
      <c r="X289" s="23">
        <f t="shared" si="14"/>
        <v>100</v>
      </c>
      <c r="Y289" s="17">
        <v>0</v>
      </c>
      <c r="Z289" s="17">
        <v>1960</v>
      </c>
      <c r="AA289" s="17">
        <v>2940</v>
      </c>
      <c r="AB289" s="17">
        <v>1470</v>
      </c>
      <c r="AC289" s="15" t="s">
        <v>37</v>
      </c>
    </row>
    <row r="290" spans="1:29" hidden="1">
      <c r="A290" s="10" t="str">
        <f t="shared" si="12"/>
        <v>Normal</v>
      </c>
      <c r="B290" s="14" t="s">
        <v>327</v>
      </c>
      <c r="C290" s="15" t="s">
        <v>50</v>
      </c>
      <c r="D290" s="16">
        <f>IFERROR(VLOOKUP(B290,#REF!,3,FALSE),0)</f>
        <v>0</v>
      </c>
      <c r="E290" s="47">
        <f t="shared" si="13"/>
        <v>2.7</v>
      </c>
      <c r="F290" s="16" t="str">
        <f>IFERROR(VLOOKUP(B290,#REF!,6,FALSE),"")</f>
        <v/>
      </c>
      <c r="G290" s="17">
        <v>1000</v>
      </c>
      <c r="H290" s="17">
        <v>1000</v>
      </c>
      <c r="I290" s="17" t="str">
        <f>IFERROR(VLOOKUP(B290,#REF!,9,FALSE),"")</f>
        <v/>
      </c>
      <c r="J290" s="17">
        <v>1000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1000</v>
      </c>
      <c r="Q290" s="17">
        <v>0</v>
      </c>
      <c r="R290" s="19">
        <v>2000</v>
      </c>
      <c r="S290" s="20">
        <v>5.3</v>
      </c>
      <c r="T290" s="21">
        <v>10.3</v>
      </c>
      <c r="U290" s="19">
        <v>375</v>
      </c>
      <c r="V290" s="17">
        <v>194</v>
      </c>
      <c r="W290" s="22">
        <v>0.5</v>
      </c>
      <c r="X290" s="23">
        <f t="shared" si="14"/>
        <v>100</v>
      </c>
      <c r="Y290" s="17">
        <v>0</v>
      </c>
      <c r="Z290" s="17">
        <v>750</v>
      </c>
      <c r="AA290" s="17">
        <v>1750</v>
      </c>
      <c r="AB290" s="17">
        <v>1500</v>
      </c>
      <c r="AC290" s="15" t="s">
        <v>37</v>
      </c>
    </row>
    <row r="291" spans="1:29" hidden="1">
      <c r="A291" s="10" t="str">
        <f t="shared" si="12"/>
        <v>Normal</v>
      </c>
      <c r="B291" s="14" t="s">
        <v>328</v>
      </c>
      <c r="C291" s="15" t="s">
        <v>50</v>
      </c>
      <c r="D291" s="16">
        <f>IFERROR(VLOOKUP(B291,#REF!,3,FALSE),0)</f>
        <v>0</v>
      </c>
      <c r="E291" s="47">
        <f t="shared" si="13"/>
        <v>1.9</v>
      </c>
      <c r="F291" s="16" t="str">
        <f>IFERROR(VLOOKUP(B291,#REF!,6,FALSE),"")</f>
        <v/>
      </c>
      <c r="G291" s="17">
        <v>2000</v>
      </c>
      <c r="H291" s="17">
        <v>2000</v>
      </c>
      <c r="I291" s="17" t="str">
        <f>IFERROR(VLOOKUP(B291,#REF!,9,FALSE),"")</f>
        <v/>
      </c>
      <c r="J291" s="17">
        <v>1000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1000</v>
      </c>
      <c r="Q291" s="17">
        <v>0</v>
      </c>
      <c r="R291" s="19">
        <v>3000</v>
      </c>
      <c r="S291" s="20">
        <v>5.6</v>
      </c>
      <c r="T291" s="21">
        <v>18</v>
      </c>
      <c r="U291" s="19">
        <v>531</v>
      </c>
      <c r="V291" s="17">
        <v>167</v>
      </c>
      <c r="W291" s="22">
        <v>0.3</v>
      </c>
      <c r="X291" s="23">
        <f t="shared" si="14"/>
        <v>50</v>
      </c>
      <c r="Y291" s="17">
        <v>0</v>
      </c>
      <c r="Z291" s="17">
        <v>500</v>
      </c>
      <c r="AA291" s="17">
        <v>1500</v>
      </c>
      <c r="AB291" s="17">
        <v>2750</v>
      </c>
      <c r="AC291" s="15" t="s">
        <v>37</v>
      </c>
    </row>
    <row r="292" spans="1:29" hidden="1">
      <c r="A292" s="10" t="str">
        <f t="shared" si="12"/>
        <v>ZeroZero</v>
      </c>
      <c r="B292" s="14" t="s">
        <v>534</v>
      </c>
      <c r="C292" s="15" t="s">
        <v>520</v>
      </c>
      <c r="D292" s="16">
        <f>IFERROR(VLOOKUP(B292,#REF!,3,FALSE),0)</f>
        <v>0</v>
      </c>
      <c r="E292" s="47" t="str">
        <f t="shared" si="13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2500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2500</v>
      </c>
      <c r="Q292" s="17">
        <v>0</v>
      </c>
      <c r="R292" s="19">
        <v>2500</v>
      </c>
      <c r="S292" s="20" t="s">
        <v>35</v>
      </c>
      <c r="T292" s="21" t="s">
        <v>35</v>
      </c>
      <c r="U292" s="19">
        <v>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0" t="str">
        <f t="shared" si="12"/>
        <v>ZeroZero</v>
      </c>
      <c r="B293" s="14" t="s">
        <v>270</v>
      </c>
      <c r="C293" s="15" t="s">
        <v>53</v>
      </c>
      <c r="D293" s="16">
        <f>IFERROR(VLOOKUP(B293,#REF!,3,FALSE),0)</f>
        <v>0</v>
      </c>
      <c r="E293" s="47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3000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3000</v>
      </c>
      <c r="Q293" s="17">
        <v>0</v>
      </c>
      <c r="R293" s="19">
        <v>3000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0" t="str">
        <f t="shared" si="12"/>
        <v>OverStock</v>
      </c>
      <c r="B294" s="14" t="s">
        <v>331</v>
      </c>
      <c r="C294" s="15" t="s">
        <v>34</v>
      </c>
      <c r="D294" s="16">
        <f>IFERROR(VLOOKUP(B294,#REF!,3,FALSE),0)</f>
        <v>0</v>
      </c>
      <c r="E294" s="47">
        <f t="shared" si="13"/>
        <v>8</v>
      </c>
      <c r="F294" s="16" t="str">
        <f>IFERROR(VLOOKUP(B294,#REF!,6,FALSE),"")</f>
        <v/>
      </c>
      <c r="G294" s="17">
        <v>24000</v>
      </c>
      <c r="H294" s="17">
        <v>0</v>
      </c>
      <c r="I294" s="17" t="str">
        <f>IFERROR(VLOOKUP(B294,#REF!,9,FALSE),"")</f>
        <v/>
      </c>
      <c r="J294" s="17">
        <v>6000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6000</v>
      </c>
      <c r="Q294" s="17">
        <v>0</v>
      </c>
      <c r="R294" s="19">
        <v>30000</v>
      </c>
      <c r="S294" s="20">
        <v>40</v>
      </c>
      <c r="T294" s="21" t="s">
        <v>35</v>
      </c>
      <c r="U294" s="19">
        <v>750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 hidden="1">
      <c r="A295" s="10" t="str">
        <f t="shared" si="12"/>
        <v>OverStock</v>
      </c>
      <c r="B295" s="14" t="s">
        <v>332</v>
      </c>
      <c r="C295" s="15" t="s">
        <v>34</v>
      </c>
      <c r="D295" s="16">
        <f>IFERROR(VLOOKUP(B295,#REF!,3,FALSE),0)</f>
        <v>0</v>
      </c>
      <c r="E295" s="47">
        <f t="shared" si="13"/>
        <v>45.2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8500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8500</v>
      </c>
      <c r="Q295" s="17">
        <v>0</v>
      </c>
      <c r="R295" s="19">
        <v>8500</v>
      </c>
      <c r="S295" s="20">
        <v>45.2</v>
      </c>
      <c r="T295" s="21" t="s">
        <v>35</v>
      </c>
      <c r="U295" s="19">
        <v>188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 hidden="1">
      <c r="A296" s="10" t="str">
        <f t="shared" si="12"/>
        <v>OverStock</v>
      </c>
      <c r="B296" s="14" t="s">
        <v>333</v>
      </c>
      <c r="C296" s="15" t="s">
        <v>34</v>
      </c>
      <c r="D296" s="16">
        <f>IFERROR(VLOOKUP(B296,#REF!,3,FALSE),0)</f>
        <v>0</v>
      </c>
      <c r="E296" s="47">
        <f t="shared" si="13"/>
        <v>18.600000000000001</v>
      </c>
      <c r="F296" s="16" t="str">
        <f>IFERROR(VLOOKUP(B296,#REF!,6,FALSE),"")</f>
        <v/>
      </c>
      <c r="G296" s="17">
        <v>3000</v>
      </c>
      <c r="H296" s="17">
        <v>0</v>
      </c>
      <c r="I296" s="17" t="str">
        <f>IFERROR(VLOOKUP(B296,#REF!,9,FALSE),"")</f>
        <v/>
      </c>
      <c r="J296" s="17">
        <v>3500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3500</v>
      </c>
      <c r="Q296" s="17">
        <v>0</v>
      </c>
      <c r="R296" s="19">
        <v>6500</v>
      </c>
      <c r="S296" s="20">
        <v>34.6</v>
      </c>
      <c r="T296" s="21" t="s">
        <v>35</v>
      </c>
      <c r="U296" s="19">
        <v>188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10" t="str">
        <f t="shared" si="12"/>
        <v>OverStock</v>
      </c>
      <c r="B297" s="14" t="s">
        <v>334</v>
      </c>
      <c r="C297" s="15" t="s">
        <v>34</v>
      </c>
      <c r="D297" s="16">
        <f>IFERROR(VLOOKUP(B297,#REF!,3,FALSE),0)</f>
        <v>0</v>
      </c>
      <c r="E297" s="47">
        <f t="shared" si="13"/>
        <v>0</v>
      </c>
      <c r="F297" s="16" t="str">
        <f>IFERROR(VLOOKUP(B297,#REF!,6,FALSE),"")</f>
        <v/>
      </c>
      <c r="G297" s="17">
        <v>148000</v>
      </c>
      <c r="H297" s="17">
        <v>148000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148000</v>
      </c>
      <c r="S297" s="20">
        <v>26.3</v>
      </c>
      <c r="T297" s="21">
        <v>10.199999999999999</v>
      </c>
      <c r="U297" s="19">
        <v>5625</v>
      </c>
      <c r="V297" s="17">
        <v>14444</v>
      </c>
      <c r="W297" s="22">
        <v>2.6</v>
      </c>
      <c r="X297" s="23">
        <f t="shared" si="14"/>
        <v>150</v>
      </c>
      <c r="Y297" s="17">
        <v>0</v>
      </c>
      <c r="Z297" s="17">
        <v>45000</v>
      </c>
      <c r="AA297" s="17">
        <v>85000</v>
      </c>
      <c r="AB297" s="17">
        <v>6000</v>
      </c>
      <c r="AC297" s="15" t="s">
        <v>37</v>
      </c>
    </row>
    <row r="298" spans="1:29" hidden="1">
      <c r="A298" s="10" t="str">
        <f t="shared" si="12"/>
        <v>Normal</v>
      </c>
      <c r="B298" s="14" t="s">
        <v>335</v>
      </c>
      <c r="C298" s="15" t="s">
        <v>34</v>
      </c>
      <c r="D298" s="16">
        <f>IFERROR(VLOOKUP(B298,#REF!,3,FALSE),0)</f>
        <v>0</v>
      </c>
      <c r="E298" s="47">
        <f t="shared" si="13"/>
        <v>2.8</v>
      </c>
      <c r="F298" s="16" t="str">
        <f>IFERROR(VLOOKUP(B298,#REF!,6,FALSE),"")</f>
        <v/>
      </c>
      <c r="G298" s="17">
        <v>136000</v>
      </c>
      <c r="H298" s="17">
        <v>136000</v>
      </c>
      <c r="I298" s="17" t="str">
        <f>IFERROR(VLOOKUP(B298,#REF!,9,FALSE),"")</f>
        <v/>
      </c>
      <c r="J298" s="17">
        <v>80690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80690</v>
      </c>
      <c r="Q298" s="17">
        <v>0</v>
      </c>
      <c r="R298" s="19">
        <v>216690</v>
      </c>
      <c r="S298" s="20">
        <v>7.4</v>
      </c>
      <c r="T298" s="21">
        <v>26.3</v>
      </c>
      <c r="U298" s="19">
        <v>29250</v>
      </c>
      <c r="V298" s="17">
        <v>8236</v>
      </c>
      <c r="W298" s="22">
        <v>0.3</v>
      </c>
      <c r="X298" s="23">
        <f t="shared" si="14"/>
        <v>50</v>
      </c>
      <c r="Y298" s="17">
        <v>6158</v>
      </c>
      <c r="Z298" s="17">
        <v>67965</v>
      </c>
      <c r="AA298" s="17">
        <v>0</v>
      </c>
      <c r="AB298" s="17">
        <v>0</v>
      </c>
      <c r="AC298" s="15" t="s">
        <v>37</v>
      </c>
    </row>
    <row r="299" spans="1:29" hidden="1">
      <c r="A299" s="10" t="str">
        <f t="shared" si="12"/>
        <v>FCST</v>
      </c>
      <c r="B299" s="14" t="s">
        <v>336</v>
      </c>
      <c r="C299" s="15" t="s">
        <v>34</v>
      </c>
      <c r="D299" s="16">
        <f>IFERROR(VLOOKUP(B299,#REF!,3,FALSE),0)</f>
        <v>0</v>
      </c>
      <c r="E299" s="47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 t="s">
        <v>35</v>
      </c>
      <c r="T299" s="21">
        <v>0</v>
      </c>
      <c r="U299" s="19">
        <v>0</v>
      </c>
      <c r="V299" s="17">
        <v>3333</v>
      </c>
      <c r="W299" s="22" t="s">
        <v>44</v>
      </c>
      <c r="X299" s="23" t="str">
        <f t="shared" si="14"/>
        <v>F</v>
      </c>
      <c r="Y299" s="17">
        <v>0</v>
      </c>
      <c r="Z299" s="17">
        <v>16000</v>
      </c>
      <c r="AA299" s="17">
        <v>14000</v>
      </c>
      <c r="AB299" s="17">
        <v>0</v>
      </c>
      <c r="AC299" s="15" t="s">
        <v>37</v>
      </c>
    </row>
    <row r="300" spans="1:29" hidden="1">
      <c r="A300" s="10" t="str">
        <f t="shared" si="12"/>
        <v>Normal</v>
      </c>
      <c r="B300" s="14" t="s">
        <v>337</v>
      </c>
      <c r="C300" s="15" t="s">
        <v>34</v>
      </c>
      <c r="D300" s="16">
        <f>IFERROR(VLOOKUP(B300,#REF!,3,FALSE),0)</f>
        <v>0</v>
      </c>
      <c r="E300" s="47">
        <f t="shared" si="13"/>
        <v>8.6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58000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58000</v>
      </c>
      <c r="Q300" s="17">
        <v>0</v>
      </c>
      <c r="R300" s="19">
        <v>58000</v>
      </c>
      <c r="S300" s="20">
        <v>8.6</v>
      </c>
      <c r="T300" s="21" t="s">
        <v>35</v>
      </c>
      <c r="U300" s="19">
        <v>6750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 hidden="1">
      <c r="A301" s="10" t="str">
        <f t="shared" si="12"/>
        <v>None</v>
      </c>
      <c r="B301" s="14" t="s">
        <v>338</v>
      </c>
      <c r="C301" s="15" t="s">
        <v>321</v>
      </c>
      <c r="D301" s="16">
        <f>IFERROR(VLOOKUP(B301,#REF!,3,FALSE),0)</f>
        <v>0</v>
      </c>
      <c r="E301" s="47" t="str">
        <f t="shared" si="13"/>
        <v>前八週無拉料</v>
      </c>
      <c r="F301" s="16" t="str">
        <f>IFERROR(VLOOKUP(B301,#REF!,6,FALSE),"")</f>
        <v/>
      </c>
      <c r="G301" s="17">
        <v>0</v>
      </c>
      <c r="H301" s="17" t="s">
        <v>35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 t="s">
        <v>35</v>
      </c>
      <c r="U301" s="19">
        <v>0</v>
      </c>
      <c r="V301" s="17">
        <v>0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 hidden="1">
      <c r="A302" s="10" t="str">
        <f t="shared" si="12"/>
        <v>Normal</v>
      </c>
      <c r="B302" s="14" t="s">
        <v>339</v>
      </c>
      <c r="C302" s="15" t="s">
        <v>50</v>
      </c>
      <c r="D302" s="16">
        <f>IFERROR(VLOOKUP(B302,#REF!,3,FALSE),0)</f>
        <v>0</v>
      </c>
      <c r="E302" s="47">
        <f t="shared" si="13"/>
        <v>3.1</v>
      </c>
      <c r="F302" s="16" t="str">
        <f>IFERROR(VLOOKUP(B302,#REF!,6,FALSE),"")</f>
        <v/>
      </c>
      <c r="G302" s="17">
        <v>66500</v>
      </c>
      <c r="H302" s="17">
        <v>66500</v>
      </c>
      <c r="I302" s="17" t="str">
        <f>IFERROR(VLOOKUP(B302,#REF!,9,FALSE),"")</f>
        <v/>
      </c>
      <c r="J302" s="17">
        <v>12000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12000</v>
      </c>
      <c r="Q302" s="17">
        <v>0</v>
      </c>
      <c r="R302" s="19">
        <v>78500</v>
      </c>
      <c r="S302" s="20">
        <v>20.3</v>
      </c>
      <c r="T302" s="21">
        <v>17.2</v>
      </c>
      <c r="U302" s="19">
        <v>3875</v>
      </c>
      <c r="V302" s="17">
        <v>4556</v>
      </c>
      <c r="W302" s="22">
        <v>1.2</v>
      </c>
      <c r="X302" s="23">
        <f t="shared" si="14"/>
        <v>100</v>
      </c>
      <c r="Y302" s="17">
        <v>1000</v>
      </c>
      <c r="Z302" s="17">
        <v>29000</v>
      </c>
      <c r="AA302" s="17">
        <v>21000</v>
      </c>
      <c r="AB302" s="17">
        <v>0</v>
      </c>
      <c r="AC302" s="15" t="s">
        <v>37</v>
      </c>
    </row>
    <row r="303" spans="1:29" hidden="1">
      <c r="A303" s="10" t="str">
        <f t="shared" si="12"/>
        <v>None</v>
      </c>
      <c r="B303" s="14" t="s">
        <v>340</v>
      </c>
      <c r="C303" s="15" t="s">
        <v>341</v>
      </c>
      <c r="D303" s="16">
        <f>IFERROR(VLOOKUP(B303,#REF!,3,FALSE),0)</f>
        <v>0</v>
      </c>
      <c r="E303" s="47" t="str">
        <f t="shared" si="13"/>
        <v>前八週無拉料</v>
      </c>
      <c r="F303" s="16" t="str">
        <f>IFERROR(VLOOKUP(B303,#REF!,6,FALSE),"")</f>
        <v/>
      </c>
      <c r="G303" s="17">
        <v>0</v>
      </c>
      <c r="H303" s="17" t="s">
        <v>35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 t="s">
        <v>35</v>
      </c>
      <c r="U303" s="19">
        <v>0</v>
      </c>
      <c r="V303" s="17">
        <v>0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 hidden="1">
      <c r="A304" s="10" t="str">
        <f t="shared" si="12"/>
        <v>None</v>
      </c>
      <c r="B304" s="14" t="s">
        <v>342</v>
      </c>
      <c r="C304" s="15" t="s">
        <v>341</v>
      </c>
      <c r="D304" s="16">
        <f>IFERROR(VLOOKUP(B304,#REF!,3,FALSE),0)</f>
        <v>0</v>
      </c>
      <c r="E304" s="47" t="str">
        <f t="shared" si="13"/>
        <v>前八週無拉料</v>
      </c>
      <c r="F304" s="16" t="str">
        <f>IFERROR(VLOOKUP(B304,#REF!,6,FALSE),"")</f>
        <v/>
      </c>
      <c r="G304" s="17">
        <v>0</v>
      </c>
      <c r="H304" s="17" t="s">
        <v>35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 t="s">
        <v>35</v>
      </c>
      <c r="T304" s="21" t="s">
        <v>35</v>
      </c>
      <c r="U304" s="19">
        <v>0</v>
      </c>
      <c r="V304" s="17">
        <v>0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10" t="str">
        <f t="shared" si="12"/>
        <v>None</v>
      </c>
      <c r="B305" s="14" t="s">
        <v>343</v>
      </c>
      <c r="C305" s="15" t="s">
        <v>341</v>
      </c>
      <c r="D305" s="16">
        <f>IFERROR(VLOOKUP(B305,#REF!,3,FALSE),0)</f>
        <v>0</v>
      </c>
      <c r="E305" s="47" t="str">
        <f t="shared" si="13"/>
        <v>前八週無拉料</v>
      </c>
      <c r="F305" s="16" t="str">
        <f>IFERROR(VLOOKUP(B305,#REF!,6,FALSE),"")</f>
        <v/>
      </c>
      <c r="G305" s="17">
        <v>0</v>
      </c>
      <c r="H305" s="17" t="s">
        <v>35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0</v>
      </c>
      <c r="S305" s="20" t="s">
        <v>35</v>
      </c>
      <c r="T305" s="21" t="s">
        <v>35</v>
      </c>
      <c r="U305" s="19">
        <v>0</v>
      </c>
      <c r="V305" s="17">
        <v>0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 hidden="1">
      <c r="A306" s="10" t="str">
        <f t="shared" si="12"/>
        <v>None</v>
      </c>
      <c r="B306" s="14" t="s">
        <v>344</v>
      </c>
      <c r="C306" s="15" t="s">
        <v>341</v>
      </c>
      <c r="D306" s="16">
        <f>IFERROR(VLOOKUP(B306,#REF!,3,FALSE),0)</f>
        <v>0</v>
      </c>
      <c r="E306" s="47" t="str">
        <f t="shared" si="13"/>
        <v>前八週無拉料</v>
      </c>
      <c r="F306" s="16" t="str">
        <f>IFERROR(VLOOKUP(B306,#REF!,6,FALSE),"")</f>
        <v/>
      </c>
      <c r="G306" s="17">
        <v>0</v>
      </c>
      <c r="H306" s="17" t="s">
        <v>35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0</v>
      </c>
      <c r="S306" s="20" t="s">
        <v>35</v>
      </c>
      <c r="T306" s="21" t="s">
        <v>35</v>
      </c>
      <c r="U306" s="19">
        <v>0</v>
      </c>
      <c r="V306" s="17">
        <v>0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 hidden="1">
      <c r="A307" s="10" t="str">
        <f t="shared" si="12"/>
        <v>None</v>
      </c>
      <c r="B307" s="14" t="s">
        <v>345</v>
      </c>
      <c r="C307" s="15" t="s">
        <v>341</v>
      </c>
      <c r="D307" s="16">
        <f>IFERROR(VLOOKUP(B307,#REF!,3,FALSE),0)</f>
        <v>0</v>
      </c>
      <c r="E307" s="47" t="str">
        <f t="shared" si="13"/>
        <v>前八週無拉料</v>
      </c>
      <c r="F307" s="16" t="str">
        <f>IFERROR(VLOOKUP(B307,#REF!,6,FALSE),"")</f>
        <v/>
      </c>
      <c r="G307" s="17">
        <v>0</v>
      </c>
      <c r="H307" s="17" t="s">
        <v>35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 t="s">
        <v>35</v>
      </c>
      <c r="T307" s="21" t="s">
        <v>35</v>
      </c>
      <c r="U307" s="19">
        <v>0</v>
      </c>
      <c r="V307" s="17">
        <v>0</v>
      </c>
      <c r="W307" s="22" t="s">
        <v>36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 hidden="1">
      <c r="A308" s="10" t="str">
        <f t="shared" si="12"/>
        <v>None</v>
      </c>
      <c r="B308" s="14" t="s">
        <v>346</v>
      </c>
      <c r="C308" s="15" t="s">
        <v>341</v>
      </c>
      <c r="D308" s="16">
        <f>IFERROR(VLOOKUP(B308,#REF!,3,FALSE),0)</f>
        <v>0</v>
      </c>
      <c r="E308" s="47" t="str">
        <f t="shared" si="13"/>
        <v>前八週無拉料</v>
      </c>
      <c r="F308" s="16" t="str">
        <f>IFERROR(VLOOKUP(B308,#REF!,6,FALSE),"")</f>
        <v/>
      </c>
      <c r="G308" s="17">
        <v>0</v>
      </c>
      <c r="H308" s="17" t="s">
        <v>35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0</v>
      </c>
      <c r="S308" s="20" t="s">
        <v>35</v>
      </c>
      <c r="T308" s="21" t="s">
        <v>35</v>
      </c>
      <c r="U308" s="19">
        <v>0</v>
      </c>
      <c r="V308" s="17">
        <v>0</v>
      </c>
      <c r="W308" s="22" t="s">
        <v>36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0" t="str">
        <f t="shared" si="12"/>
        <v>None</v>
      </c>
      <c r="B309" s="14" t="s">
        <v>347</v>
      </c>
      <c r="C309" s="15" t="s">
        <v>341</v>
      </c>
      <c r="D309" s="16">
        <f>IFERROR(VLOOKUP(B309,#REF!,3,FALSE),0)</f>
        <v>0</v>
      </c>
      <c r="E309" s="47" t="str">
        <f t="shared" si="13"/>
        <v>前八週無拉料</v>
      </c>
      <c r="F309" s="16" t="str">
        <f>IFERROR(VLOOKUP(B309,#REF!,6,FALSE),"")</f>
        <v/>
      </c>
      <c r="G309" s="17">
        <v>0</v>
      </c>
      <c r="H309" s="17" t="s">
        <v>35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 t="s">
        <v>35</v>
      </c>
      <c r="U309" s="19">
        <v>0</v>
      </c>
      <c r="V309" s="17">
        <v>0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0" t="str">
        <f t="shared" si="12"/>
        <v>None</v>
      </c>
      <c r="B310" s="14" t="s">
        <v>348</v>
      </c>
      <c r="C310" s="15" t="s">
        <v>341</v>
      </c>
      <c r="D310" s="16">
        <f>IFERROR(VLOOKUP(B310,#REF!,3,FALSE),0)</f>
        <v>0</v>
      </c>
      <c r="E310" s="47" t="str">
        <f t="shared" si="13"/>
        <v>前八週無拉料</v>
      </c>
      <c r="F310" s="16" t="str">
        <f>IFERROR(VLOOKUP(B310,#REF!,6,FALSE),"")</f>
        <v/>
      </c>
      <c r="G310" s="17">
        <v>0</v>
      </c>
      <c r="H310" s="17" t="s">
        <v>35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0</v>
      </c>
      <c r="S310" s="20" t="s">
        <v>35</v>
      </c>
      <c r="T310" s="21" t="s">
        <v>35</v>
      </c>
      <c r="U310" s="19">
        <v>0</v>
      </c>
      <c r="V310" s="17">
        <v>0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 hidden="1">
      <c r="A311" s="10" t="str">
        <f t="shared" si="12"/>
        <v>None</v>
      </c>
      <c r="B311" s="14" t="s">
        <v>349</v>
      </c>
      <c r="C311" s="15" t="s">
        <v>341</v>
      </c>
      <c r="D311" s="16">
        <f>IFERROR(VLOOKUP(B311,#REF!,3,FALSE),0)</f>
        <v>0</v>
      </c>
      <c r="E311" s="47" t="str">
        <f t="shared" si="13"/>
        <v>前八週無拉料</v>
      </c>
      <c r="F311" s="16" t="str">
        <f>IFERROR(VLOOKUP(B311,#REF!,6,FALSE),"")</f>
        <v/>
      </c>
      <c r="G311" s="17">
        <v>0</v>
      </c>
      <c r="H311" s="17" t="s">
        <v>35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0</v>
      </c>
      <c r="S311" s="20" t="s">
        <v>35</v>
      </c>
      <c r="T311" s="21" t="s">
        <v>35</v>
      </c>
      <c r="U311" s="19">
        <v>0</v>
      </c>
      <c r="V311" s="17">
        <v>0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 hidden="1">
      <c r="A312" s="10" t="str">
        <f t="shared" si="12"/>
        <v>None</v>
      </c>
      <c r="B312" s="14" t="s">
        <v>350</v>
      </c>
      <c r="C312" s="15" t="s">
        <v>341</v>
      </c>
      <c r="D312" s="16">
        <f>IFERROR(VLOOKUP(B312,#REF!,3,FALSE),0)</f>
        <v>0</v>
      </c>
      <c r="E312" s="47" t="str">
        <f t="shared" si="13"/>
        <v>前八週無拉料</v>
      </c>
      <c r="F312" s="16" t="str">
        <f>IFERROR(VLOOKUP(B312,#REF!,6,FALSE),"")</f>
        <v/>
      </c>
      <c r="G312" s="17">
        <v>0</v>
      </c>
      <c r="H312" s="17" t="s">
        <v>35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 t="s">
        <v>35</v>
      </c>
      <c r="T312" s="21" t="s">
        <v>35</v>
      </c>
      <c r="U312" s="19">
        <v>0</v>
      </c>
      <c r="V312" s="17">
        <v>0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 hidden="1">
      <c r="A313" s="10" t="str">
        <f t="shared" si="12"/>
        <v>None</v>
      </c>
      <c r="B313" s="14" t="s">
        <v>351</v>
      </c>
      <c r="C313" s="15" t="s">
        <v>341</v>
      </c>
      <c r="D313" s="16">
        <f>IFERROR(VLOOKUP(B313,#REF!,3,FALSE),0)</f>
        <v>0</v>
      </c>
      <c r="E313" s="47" t="str">
        <f t="shared" si="13"/>
        <v>前八週無拉料</v>
      </c>
      <c r="F313" s="16" t="str">
        <f>IFERROR(VLOOKUP(B313,#REF!,6,FALSE),"")</f>
        <v/>
      </c>
      <c r="G313" s="17">
        <v>0</v>
      </c>
      <c r="H313" s="17" t="s">
        <v>35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0</v>
      </c>
      <c r="S313" s="20" t="s">
        <v>35</v>
      </c>
      <c r="T313" s="21" t="s">
        <v>35</v>
      </c>
      <c r="U313" s="19">
        <v>0</v>
      </c>
      <c r="V313" s="17">
        <v>0</v>
      </c>
      <c r="W313" s="22" t="s">
        <v>36</v>
      </c>
      <c r="X313" s="23" t="str">
        <f t="shared" si="14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 hidden="1">
      <c r="A314" s="10" t="str">
        <f t="shared" si="12"/>
        <v>None</v>
      </c>
      <c r="B314" s="14" t="s">
        <v>352</v>
      </c>
      <c r="C314" s="15" t="s">
        <v>341</v>
      </c>
      <c r="D314" s="16">
        <f>IFERROR(VLOOKUP(B314,#REF!,3,FALSE),0)</f>
        <v>0</v>
      </c>
      <c r="E314" s="47" t="str">
        <f t="shared" si="13"/>
        <v>前八週無拉料</v>
      </c>
      <c r="F314" s="16" t="str">
        <f>IFERROR(VLOOKUP(B314,#REF!,6,FALSE),"")</f>
        <v/>
      </c>
      <c r="G314" s="17">
        <v>0</v>
      </c>
      <c r="H314" s="17" t="s">
        <v>35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 t="s">
        <v>35</v>
      </c>
      <c r="U314" s="19">
        <v>0</v>
      </c>
      <c r="V314" s="17">
        <v>0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 hidden="1">
      <c r="A315" s="10" t="str">
        <f t="shared" si="12"/>
        <v>None</v>
      </c>
      <c r="B315" s="14" t="s">
        <v>353</v>
      </c>
      <c r="C315" s="15" t="s">
        <v>341</v>
      </c>
      <c r="D315" s="16">
        <f>IFERROR(VLOOKUP(B315,#REF!,3,FALSE),0)</f>
        <v>0</v>
      </c>
      <c r="E315" s="47" t="str">
        <f t="shared" si="13"/>
        <v>前八週無拉料</v>
      </c>
      <c r="F315" s="16" t="str">
        <f>IFERROR(VLOOKUP(B315,#REF!,6,FALSE),"")</f>
        <v/>
      </c>
      <c r="G315" s="17">
        <v>0</v>
      </c>
      <c r="H315" s="17" t="s">
        <v>35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0</v>
      </c>
      <c r="S315" s="20" t="s">
        <v>35</v>
      </c>
      <c r="T315" s="21" t="s">
        <v>35</v>
      </c>
      <c r="U315" s="19">
        <v>0</v>
      </c>
      <c r="V315" s="17">
        <v>0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0" t="str">
        <f t="shared" si="12"/>
        <v>None</v>
      </c>
      <c r="B316" s="14" t="s">
        <v>354</v>
      </c>
      <c r="C316" s="15" t="s">
        <v>341</v>
      </c>
      <c r="D316" s="16">
        <f>IFERROR(VLOOKUP(B316,#REF!,3,FALSE),0)</f>
        <v>0</v>
      </c>
      <c r="E316" s="47" t="str">
        <f t="shared" si="13"/>
        <v>前八週無拉料</v>
      </c>
      <c r="F316" s="16" t="str">
        <f>IFERROR(VLOOKUP(B316,#REF!,6,FALSE),"")</f>
        <v/>
      </c>
      <c r="G316" s="17">
        <v>0</v>
      </c>
      <c r="H316" s="17" t="s">
        <v>35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 t="s">
        <v>35</v>
      </c>
      <c r="T316" s="21" t="s">
        <v>35</v>
      </c>
      <c r="U316" s="19">
        <v>0</v>
      </c>
      <c r="V316" s="17">
        <v>0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 hidden="1">
      <c r="A317" s="10" t="str">
        <f t="shared" si="12"/>
        <v>None</v>
      </c>
      <c r="B317" s="14" t="s">
        <v>355</v>
      </c>
      <c r="C317" s="15" t="s">
        <v>341</v>
      </c>
      <c r="D317" s="16">
        <f>IFERROR(VLOOKUP(B317,#REF!,3,FALSE),0)</f>
        <v>0</v>
      </c>
      <c r="E317" s="47" t="str">
        <f t="shared" si="13"/>
        <v>前八週無拉料</v>
      </c>
      <c r="F317" s="16" t="str">
        <f>IFERROR(VLOOKUP(B317,#REF!,6,FALSE),"")</f>
        <v/>
      </c>
      <c r="G317" s="17">
        <v>0</v>
      </c>
      <c r="H317" s="17" t="s">
        <v>35</v>
      </c>
      <c r="I317" s="17" t="str">
        <f>IFERROR(VLOOKUP(B317,#REF!,9,FALSE),"")</f>
        <v/>
      </c>
      <c r="J317" s="17">
        <v>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0</v>
      </c>
      <c r="Q317" s="17">
        <v>0</v>
      </c>
      <c r="R317" s="19">
        <v>0</v>
      </c>
      <c r="S317" s="20" t="s">
        <v>35</v>
      </c>
      <c r="T317" s="21" t="s">
        <v>35</v>
      </c>
      <c r="U317" s="19">
        <v>0</v>
      </c>
      <c r="V317" s="17">
        <v>0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 hidden="1">
      <c r="A318" s="10" t="str">
        <f t="shared" si="12"/>
        <v>None</v>
      </c>
      <c r="B318" s="14" t="s">
        <v>356</v>
      </c>
      <c r="C318" s="15" t="s">
        <v>341</v>
      </c>
      <c r="D318" s="16">
        <f>IFERROR(VLOOKUP(B318,#REF!,3,FALSE),0)</f>
        <v>0</v>
      </c>
      <c r="E318" s="47" t="str">
        <f t="shared" si="13"/>
        <v>前八週無拉料</v>
      </c>
      <c r="F318" s="16" t="str">
        <f>IFERROR(VLOOKUP(B318,#REF!,6,FALSE),"")</f>
        <v/>
      </c>
      <c r="G318" s="17">
        <v>0</v>
      </c>
      <c r="H318" s="17" t="s">
        <v>35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0</v>
      </c>
      <c r="S318" s="20" t="s">
        <v>35</v>
      </c>
      <c r="T318" s="21" t="s">
        <v>35</v>
      </c>
      <c r="U318" s="19">
        <v>0</v>
      </c>
      <c r="V318" s="17">
        <v>0</v>
      </c>
      <c r="W318" s="22" t="s">
        <v>36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 hidden="1">
      <c r="A319" s="10" t="str">
        <f t="shared" si="12"/>
        <v>None</v>
      </c>
      <c r="B319" s="14" t="s">
        <v>357</v>
      </c>
      <c r="C319" s="15" t="s">
        <v>341</v>
      </c>
      <c r="D319" s="16">
        <f>IFERROR(VLOOKUP(B319,#REF!,3,FALSE),0)</f>
        <v>0</v>
      </c>
      <c r="E319" s="47" t="str">
        <f t="shared" si="13"/>
        <v>前八週無拉料</v>
      </c>
      <c r="F319" s="16" t="str">
        <f>IFERROR(VLOOKUP(B319,#REF!,6,FALSE),"")</f>
        <v/>
      </c>
      <c r="G319" s="17">
        <v>0</v>
      </c>
      <c r="H319" s="17" t="s">
        <v>35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0</v>
      </c>
      <c r="S319" s="20" t="s">
        <v>35</v>
      </c>
      <c r="T319" s="21" t="s">
        <v>35</v>
      </c>
      <c r="U319" s="19">
        <v>0</v>
      </c>
      <c r="V319" s="17">
        <v>0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 hidden="1">
      <c r="A320" s="10" t="str">
        <f t="shared" si="12"/>
        <v>None</v>
      </c>
      <c r="B320" s="14" t="s">
        <v>358</v>
      </c>
      <c r="C320" s="15" t="s">
        <v>341</v>
      </c>
      <c r="D320" s="16">
        <f>IFERROR(VLOOKUP(B320,#REF!,3,FALSE),0)</f>
        <v>0</v>
      </c>
      <c r="E320" s="47" t="str">
        <f t="shared" si="13"/>
        <v>前八週無拉料</v>
      </c>
      <c r="F320" s="16" t="str">
        <f>IFERROR(VLOOKUP(B320,#REF!,6,FALSE),"")</f>
        <v/>
      </c>
      <c r="G320" s="17">
        <v>0</v>
      </c>
      <c r="H320" s="17" t="s">
        <v>35</v>
      </c>
      <c r="I320" s="17" t="str">
        <f>IFERROR(VLOOKUP(B320,#REF!,9,FALSE),"")</f>
        <v/>
      </c>
      <c r="J320" s="17">
        <v>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0</v>
      </c>
      <c r="Q320" s="17">
        <v>0</v>
      </c>
      <c r="R320" s="19">
        <v>0</v>
      </c>
      <c r="S320" s="20" t="s">
        <v>35</v>
      </c>
      <c r="T320" s="21" t="s">
        <v>35</v>
      </c>
      <c r="U320" s="19">
        <v>0</v>
      </c>
      <c r="V320" s="17">
        <v>0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0" t="str">
        <f t="shared" si="12"/>
        <v>None</v>
      </c>
      <c r="B321" s="14" t="s">
        <v>359</v>
      </c>
      <c r="C321" s="15" t="s">
        <v>341</v>
      </c>
      <c r="D321" s="16">
        <f>IFERROR(VLOOKUP(B321,#REF!,3,FALSE),0)</f>
        <v>0</v>
      </c>
      <c r="E321" s="47" t="str">
        <f t="shared" si="13"/>
        <v>前八週無拉料</v>
      </c>
      <c r="F321" s="16" t="str">
        <f>IFERROR(VLOOKUP(B321,#REF!,6,FALSE),"")</f>
        <v/>
      </c>
      <c r="G321" s="17">
        <v>0</v>
      </c>
      <c r="H321" s="17" t="s">
        <v>35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 t="s">
        <v>35</v>
      </c>
      <c r="T321" s="21" t="s">
        <v>35</v>
      </c>
      <c r="U321" s="19">
        <v>0</v>
      </c>
      <c r="V321" s="17">
        <v>0</v>
      </c>
      <c r="W321" s="22" t="s">
        <v>36</v>
      </c>
      <c r="X321" s="23" t="str">
        <f t="shared" si="14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 hidden="1">
      <c r="A322" s="10" t="str">
        <f t="shared" si="12"/>
        <v>None</v>
      </c>
      <c r="B322" s="14" t="s">
        <v>360</v>
      </c>
      <c r="C322" s="15" t="s">
        <v>341</v>
      </c>
      <c r="D322" s="16">
        <f>IFERROR(VLOOKUP(B322,#REF!,3,FALSE),0)</f>
        <v>0</v>
      </c>
      <c r="E322" s="47" t="str">
        <f t="shared" si="13"/>
        <v>前八週無拉料</v>
      </c>
      <c r="F322" s="16" t="str">
        <f>IFERROR(VLOOKUP(B322,#REF!,6,FALSE),"")</f>
        <v/>
      </c>
      <c r="G322" s="17">
        <v>0</v>
      </c>
      <c r="H322" s="17" t="s">
        <v>35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0</v>
      </c>
      <c r="S322" s="20" t="s">
        <v>35</v>
      </c>
      <c r="T322" s="21" t="s">
        <v>35</v>
      </c>
      <c r="U322" s="19">
        <v>0</v>
      </c>
      <c r="V322" s="17">
        <v>0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 hidden="1">
      <c r="A323" s="10" t="str">
        <f t="shared" si="12"/>
        <v>None</v>
      </c>
      <c r="B323" s="14" t="s">
        <v>361</v>
      </c>
      <c r="C323" s="15" t="s">
        <v>341</v>
      </c>
      <c r="D323" s="16">
        <f>IFERROR(VLOOKUP(B323,#REF!,3,FALSE),0)</f>
        <v>0</v>
      </c>
      <c r="E323" s="47" t="str">
        <f t="shared" si="13"/>
        <v>前八週無拉料</v>
      </c>
      <c r="F323" s="16" t="str">
        <f>IFERROR(VLOOKUP(B323,#REF!,6,FALSE),"")</f>
        <v/>
      </c>
      <c r="G323" s="17">
        <v>0</v>
      </c>
      <c r="H323" s="17" t="s">
        <v>35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0</v>
      </c>
      <c r="S323" s="20" t="s">
        <v>35</v>
      </c>
      <c r="T323" s="21" t="s">
        <v>35</v>
      </c>
      <c r="U323" s="19">
        <v>0</v>
      </c>
      <c r="V323" s="17">
        <v>0</v>
      </c>
      <c r="W323" s="22" t="s">
        <v>36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0" t="str">
        <f t="shared" ref="A324:A387" si="15">IF(OR(U324=0,LEN(U324)=0)*OR(V324=0,LEN(V324)=0),IF(R324&gt;0,"ZeroZero","None"),IF(IF(LEN(S324)=0,0,S324)&gt;24,"OverStock",IF(U324=0,"FCST","Normal")))</f>
        <v>None</v>
      </c>
      <c r="B324" s="14" t="s">
        <v>362</v>
      </c>
      <c r="C324" s="15" t="s">
        <v>341</v>
      </c>
      <c r="D324" s="16">
        <f>IFERROR(VLOOKUP(B324,#REF!,3,FALSE),0)</f>
        <v>0</v>
      </c>
      <c r="E324" s="47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 t="s">
        <v>35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35</v>
      </c>
      <c r="T324" s="21" t="s">
        <v>35</v>
      </c>
      <c r="U324" s="19">
        <v>0</v>
      </c>
      <c r="V324" s="17">
        <v>0</v>
      </c>
      <c r="W324" s="22" t="s">
        <v>36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 hidden="1">
      <c r="A325" s="10" t="str">
        <f t="shared" si="15"/>
        <v>None</v>
      </c>
      <c r="B325" s="14" t="s">
        <v>363</v>
      </c>
      <c r="C325" s="15" t="s">
        <v>341</v>
      </c>
      <c r="D325" s="16">
        <f>IFERROR(VLOOKUP(B325,#REF!,3,FALSE),0)</f>
        <v>0</v>
      </c>
      <c r="E325" s="47" t="str">
        <f t="shared" si="16"/>
        <v>前八週無拉料</v>
      </c>
      <c r="F325" s="16" t="str">
        <f>IFERROR(VLOOKUP(B325,#REF!,6,FALSE),"")</f>
        <v/>
      </c>
      <c r="G325" s="17">
        <v>0</v>
      </c>
      <c r="H325" s="17" t="s">
        <v>35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 t="s">
        <v>35</v>
      </c>
      <c r="U325" s="19">
        <v>0</v>
      </c>
      <c r="V325" s="17">
        <v>0</v>
      </c>
      <c r="W325" s="22" t="s">
        <v>36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 hidden="1">
      <c r="A326" s="10" t="str">
        <f t="shared" si="15"/>
        <v>None</v>
      </c>
      <c r="B326" s="14" t="s">
        <v>364</v>
      </c>
      <c r="C326" s="15" t="s">
        <v>341</v>
      </c>
      <c r="D326" s="16">
        <f>IFERROR(VLOOKUP(B326,#REF!,3,FALSE),0)</f>
        <v>0</v>
      </c>
      <c r="E326" s="47" t="str">
        <f t="shared" si="16"/>
        <v>前八週無拉料</v>
      </c>
      <c r="F326" s="16" t="str">
        <f>IFERROR(VLOOKUP(B326,#REF!,6,FALSE),"")</f>
        <v/>
      </c>
      <c r="G326" s="17">
        <v>0</v>
      </c>
      <c r="H326" s="17" t="s">
        <v>35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 t="s">
        <v>35</v>
      </c>
      <c r="U326" s="19">
        <v>0</v>
      </c>
      <c r="V326" s="17">
        <v>0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0" t="str">
        <f t="shared" si="15"/>
        <v>None</v>
      </c>
      <c r="B327" s="14" t="s">
        <v>365</v>
      </c>
      <c r="C327" s="15" t="s">
        <v>341</v>
      </c>
      <c r="D327" s="16">
        <f>IFERROR(VLOOKUP(B327,#REF!,3,FALSE),0)</f>
        <v>0</v>
      </c>
      <c r="E327" s="47" t="str">
        <f t="shared" si="16"/>
        <v>前八週無拉料</v>
      </c>
      <c r="F327" s="16" t="str">
        <f>IFERROR(VLOOKUP(B327,#REF!,6,FALSE),"")</f>
        <v/>
      </c>
      <c r="G327" s="17">
        <v>0</v>
      </c>
      <c r="H327" s="17" t="s">
        <v>35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>
        <v>0</v>
      </c>
      <c r="W327" s="22" t="s">
        <v>36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37</v>
      </c>
    </row>
    <row r="328" spans="1:29" hidden="1">
      <c r="A328" s="10" t="str">
        <f t="shared" si="15"/>
        <v>None</v>
      </c>
      <c r="B328" s="14" t="s">
        <v>366</v>
      </c>
      <c r="C328" s="15" t="s">
        <v>341</v>
      </c>
      <c r="D328" s="16">
        <f>IFERROR(VLOOKUP(B328,#REF!,3,FALSE),0)</f>
        <v>0</v>
      </c>
      <c r="E328" s="47" t="str">
        <f t="shared" si="16"/>
        <v>前八週無拉料</v>
      </c>
      <c r="F328" s="16" t="str">
        <f>IFERROR(VLOOKUP(B328,#REF!,6,FALSE),"")</f>
        <v/>
      </c>
      <c r="G328" s="17">
        <v>0</v>
      </c>
      <c r="H328" s="17" t="s">
        <v>35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0</v>
      </c>
      <c r="S328" s="20" t="s">
        <v>35</v>
      </c>
      <c r="T328" s="21" t="s">
        <v>35</v>
      </c>
      <c r="U328" s="19">
        <v>0</v>
      </c>
      <c r="V328" s="17">
        <v>0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 hidden="1">
      <c r="A329" s="10" t="str">
        <f t="shared" si="15"/>
        <v>None</v>
      </c>
      <c r="B329" s="14" t="s">
        <v>367</v>
      </c>
      <c r="C329" s="15" t="s">
        <v>341</v>
      </c>
      <c r="D329" s="16">
        <f>IFERROR(VLOOKUP(B329,#REF!,3,FALSE),0)</f>
        <v>0</v>
      </c>
      <c r="E329" s="47" t="str">
        <f t="shared" si="16"/>
        <v>前八週無拉料</v>
      </c>
      <c r="F329" s="16" t="str">
        <f>IFERROR(VLOOKUP(B329,#REF!,6,FALSE),"")</f>
        <v/>
      </c>
      <c r="G329" s="17">
        <v>0</v>
      </c>
      <c r="H329" s="17" t="s">
        <v>35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 t="s">
        <v>35</v>
      </c>
      <c r="T329" s="21" t="s">
        <v>35</v>
      </c>
      <c r="U329" s="19">
        <v>0</v>
      </c>
      <c r="V329" s="17">
        <v>0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0" t="str">
        <f t="shared" si="15"/>
        <v>ZeroZero</v>
      </c>
      <c r="B330" s="14" t="s">
        <v>96</v>
      </c>
      <c r="C330" s="15" t="s">
        <v>53</v>
      </c>
      <c r="D330" s="16">
        <f>IFERROR(VLOOKUP(B330,#REF!,3,FALSE),0)</f>
        <v>0</v>
      </c>
      <c r="E330" s="47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3000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3000</v>
      </c>
      <c r="Q330" s="17">
        <v>0</v>
      </c>
      <c r="R330" s="19">
        <v>3000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36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 hidden="1">
      <c r="A331" s="10" t="str">
        <f t="shared" si="15"/>
        <v>FCST</v>
      </c>
      <c r="B331" s="14" t="s">
        <v>369</v>
      </c>
      <c r="C331" s="15" t="s">
        <v>34</v>
      </c>
      <c r="D331" s="16">
        <f>IFERROR(VLOOKUP(B331,#REF!,3,FALSE),0)</f>
        <v>0</v>
      </c>
      <c r="E331" s="47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>
        <v>0</v>
      </c>
      <c r="U331" s="19">
        <v>0</v>
      </c>
      <c r="V331" s="17">
        <v>333</v>
      </c>
      <c r="W331" s="22" t="s">
        <v>44</v>
      </c>
      <c r="X331" s="23" t="str">
        <f t="shared" si="17"/>
        <v>F</v>
      </c>
      <c r="Y331" s="17">
        <v>0</v>
      </c>
      <c r="Z331" s="17">
        <v>3000</v>
      </c>
      <c r="AA331" s="17">
        <v>0</v>
      </c>
      <c r="AB331" s="17">
        <v>0</v>
      </c>
      <c r="AC331" s="15" t="s">
        <v>37</v>
      </c>
    </row>
    <row r="332" spans="1:29" hidden="1">
      <c r="A332" s="10" t="str">
        <f t="shared" si="15"/>
        <v>Normal</v>
      </c>
      <c r="B332" s="14" t="s">
        <v>370</v>
      </c>
      <c r="C332" s="15" t="s">
        <v>371</v>
      </c>
      <c r="D332" s="16">
        <f>IFERROR(VLOOKUP(B332,#REF!,3,FALSE),0)</f>
        <v>0</v>
      </c>
      <c r="E332" s="47">
        <f t="shared" si="16"/>
        <v>4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3000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3000</v>
      </c>
      <c r="Q332" s="17">
        <v>0</v>
      </c>
      <c r="R332" s="19">
        <v>3000</v>
      </c>
      <c r="S332" s="20">
        <v>4</v>
      </c>
      <c r="T332" s="21" t="s">
        <v>35</v>
      </c>
      <c r="U332" s="19">
        <v>750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10" t="str">
        <f t="shared" si="15"/>
        <v>ZeroZero</v>
      </c>
      <c r="B333" s="14" t="s">
        <v>42</v>
      </c>
      <c r="C333" s="15" t="s">
        <v>34</v>
      </c>
      <c r="D333" s="16">
        <f>IFERROR(VLOOKUP(B333,#REF!,3,FALSE),0)</f>
        <v>0</v>
      </c>
      <c r="E333" s="47" t="str">
        <f t="shared" si="16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27000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27000</v>
      </c>
      <c r="Q333" s="17">
        <v>0</v>
      </c>
      <c r="R333" s="19">
        <v>27000</v>
      </c>
      <c r="S333" s="20" t="s">
        <v>35</v>
      </c>
      <c r="T333" s="21" t="s">
        <v>35</v>
      </c>
      <c r="U333" s="19">
        <v>0</v>
      </c>
      <c r="V333" s="17" t="s">
        <v>35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>
      <c r="A334" s="10" t="str">
        <f t="shared" si="15"/>
        <v>ZeroZero</v>
      </c>
      <c r="B334" s="14" t="s">
        <v>177</v>
      </c>
      <c r="C334" s="15" t="s">
        <v>53</v>
      </c>
      <c r="D334" s="16">
        <f>IFERROR(VLOOKUP(B334,#REF!,3,FALSE),0)</f>
        <v>0</v>
      </c>
      <c r="E334" s="47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3500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3500</v>
      </c>
      <c r="Q334" s="17">
        <v>0</v>
      </c>
      <c r="R334" s="19">
        <v>3500</v>
      </c>
      <c r="S334" s="20" t="s">
        <v>35</v>
      </c>
      <c r="T334" s="21" t="s">
        <v>35</v>
      </c>
      <c r="U334" s="19">
        <v>0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 hidden="1">
      <c r="A335" s="10" t="str">
        <f t="shared" si="15"/>
        <v>Normal</v>
      </c>
      <c r="B335" s="14" t="s">
        <v>374</v>
      </c>
      <c r="C335" s="15" t="s">
        <v>371</v>
      </c>
      <c r="D335" s="16">
        <f>IFERROR(VLOOKUP(B335,#REF!,3,FALSE),0)</f>
        <v>0</v>
      </c>
      <c r="E335" s="47">
        <f t="shared" si="16"/>
        <v>10.7</v>
      </c>
      <c r="F335" s="16" t="str">
        <f>IFERROR(VLOOKUP(B335,#REF!,6,FALSE),"")</f>
        <v/>
      </c>
      <c r="G335" s="17">
        <v>9000</v>
      </c>
      <c r="H335" s="17">
        <v>9000</v>
      </c>
      <c r="I335" s="17" t="str">
        <f>IFERROR(VLOOKUP(B335,#REF!,9,FALSE),"")</f>
        <v/>
      </c>
      <c r="J335" s="17">
        <v>36000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36000</v>
      </c>
      <c r="Q335" s="17">
        <v>0</v>
      </c>
      <c r="R335" s="19">
        <v>45000</v>
      </c>
      <c r="S335" s="20">
        <v>13.3</v>
      </c>
      <c r="T335" s="21">
        <v>15</v>
      </c>
      <c r="U335" s="19">
        <v>3375</v>
      </c>
      <c r="V335" s="17">
        <v>3000</v>
      </c>
      <c r="W335" s="22">
        <v>0.9</v>
      </c>
      <c r="X335" s="23">
        <f t="shared" si="17"/>
        <v>100</v>
      </c>
      <c r="Y335" s="17">
        <v>0</v>
      </c>
      <c r="Z335" s="17">
        <v>0</v>
      </c>
      <c r="AA335" s="17">
        <v>27000</v>
      </c>
      <c r="AB335" s="17">
        <v>0</v>
      </c>
      <c r="AC335" s="15" t="s">
        <v>37</v>
      </c>
    </row>
    <row r="336" spans="1:29" hidden="1">
      <c r="A336" s="10" t="str">
        <f t="shared" si="15"/>
        <v>Normal</v>
      </c>
      <c r="B336" s="14" t="s">
        <v>375</v>
      </c>
      <c r="C336" s="15" t="s">
        <v>371</v>
      </c>
      <c r="D336" s="16">
        <f>IFERROR(VLOOKUP(B336,#REF!,3,FALSE),0)</f>
        <v>0</v>
      </c>
      <c r="E336" s="47">
        <f t="shared" si="16"/>
        <v>16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6000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6000</v>
      </c>
      <c r="Q336" s="17">
        <v>0</v>
      </c>
      <c r="R336" s="19">
        <v>6000</v>
      </c>
      <c r="S336" s="20">
        <v>16</v>
      </c>
      <c r="T336" s="21" t="s">
        <v>35</v>
      </c>
      <c r="U336" s="19">
        <v>375</v>
      </c>
      <c r="V336" s="17" t="s">
        <v>35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 hidden="1">
      <c r="A337" s="10" t="str">
        <f t="shared" si="15"/>
        <v>OverStock</v>
      </c>
      <c r="B337" s="14" t="s">
        <v>376</v>
      </c>
      <c r="C337" s="15" t="s">
        <v>371</v>
      </c>
      <c r="D337" s="16">
        <f>IFERROR(VLOOKUP(B337,#REF!,3,FALSE),0)</f>
        <v>0</v>
      </c>
      <c r="E337" s="47">
        <f t="shared" si="16"/>
        <v>26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39000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39000</v>
      </c>
      <c r="Q337" s="17">
        <v>0</v>
      </c>
      <c r="R337" s="19">
        <v>39000</v>
      </c>
      <c r="S337" s="20">
        <v>26</v>
      </c>
      <c r="T337" s="21">
        <v>29.3</v>
      </c>
      <c r="U337" s="19">
        <v>1500</v>
      </c>
      <c r="V337" s="17">
        <v>1333</v>
      </c>
      <c r="W337" s="22">
        <v>0.9</v>
      </c>
      <c r="X337" s="23">
        <f t="shared" si="17"/>
        <v>100</v>
      </c>
      <c r="Y337" s="17">
        <v>3000</v>
      </c>
      <c r="Z337" s="17">
        <v>6000</v>
      </c>
      <c r="AA337" s="17">
        <v>9000</v>
      </c>
      <c r="AB337" s="17">
        <v>0</v>
      </c>
      <c r="AC337" s="15" t="s">
        <v>37</v>
      </c>
    </row>
    <row r="338" spans="1:29" hidden="1">
      <c r="A338" s="10" t="str">
        <f t="shared" si="15"/>
        <v>Normal</v>
      </c>
      <c r="B338" s="14" t="s">
        <v>377</v>
      </c>
      <c r="C338" s="15" t="s">
        <v>371</v>
      </c>
      <c r="D338" s="16">
        <f>IFERROR(VLOOKUP(B338,#REF!,3,FALSE),0)</f>
        <v>0</v>
      </c>
      <c r="E338" s="47">
        <f t="shared" si="16"/>
        <v>18.7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21000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21000</v>
      </c>
      <c r="Q338" s="17">
        <v>0</v>
      </c>
      <c r="R338" s="19">
        <v>21000</v>
      </c>
      <c r="S338" s="20">
        <v>18.7</v>
      </c>
      <c r="T338" s="21">
        <v>12.6</v>
      </c>
      <c r="U338" s="19">
        <v>1125</v>
      </c>
      <c r="V338" s="17">
        <v>1667</v>
      </c>
      <c r="W338" s="22">
        <v>1.5</v>
      </c>
      <c r="X338" s="23">
        <f t="shared" si="17"/>
        <v>100</v>
      </c>
      <c r="Y338" s="17">
        <v>6000</v>
      </c>
      <c r="Z338" s="17">
        <v>6000</v>
      </c>
      <c r="AA338" s="17">
        <v>9000</v>
      </c>
      <c r="AB338" s="17">
        <v>0</v>
      </c>
      <c r="AC338" s="15" t="s">
        <v>37</v>
      </c>
    </row>
    <row r="339" spans="1:29" hidden="1">
      <c r="A339" s="10" t="str">
        <f t="shared" si="15"/>
        <v>ZeroZero</v>
      </c>
      <c r="B339" s="14" t="s">
        <v>378</v>
      </c>
      <c r="C339" s="15" t="s">
        <v>371</v>
      </c>
      <c r="D339" s="16">
        <f>IFERROR(VLOOKUP(B339,#REF!,3,FALSE),0)</f>
        <v>0</v>
      </c>
      <c r="E339" s="47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15000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15000</v>
      </c>
      <c r="Q339" s="17">
        <v>0</v>
      </c>
      <c r="R339" s="19">
        <v>15000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 hidden="1">
      <c r="A340" s="10" t="str">
        <f t="shared" si="15"/>
        <v>OverStock</v>
      </c>
      <c r="B340" s="14" t="s">
        <v>379</v>
      </c>
      <c r="C340" s="15" t="s">
        <v>371</v>
      </c>
      <c r="D340" s="16">
        <f>IFERROR(VLOOKUP(B340,#REF!,3,FALSE),0)</f>
        <v>0</v>
      </c>
      <c r="E340" s="47">
        <f t="shared" si="16"/>
        <v>10.7</v>
      </c>
      <c r="F340" s="16" t="str">
        <f>IFERROR(VLOOKUP(B340,#REF!,6,FALSE),"")</f>
        <v/>
      </c>
      <c r="G340" s="17">
        <v>60000</v>
      </c>
      <c r="H340" s="17">
        <v>0</v>
      </c>
      <c r="I340" s="17" t="str">
        <f>IFERROR(VLOOKUP(B340,#REF!,9,FALSE),"")</f>
        <v/>
      </c>
      <c r="J340" s="17">
        <v>24000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24000</v>
      </c>
      <c r="Q340" s="17">
        <v>0</v>
      </c>
      <c r="R340" s="19">
        <v>84000</v>
      </c>
      <c r="S340" s="20">
        <v>37.299999999999997</v>
      </c>
      <c r="T340" s="21">
        <v>50.4</v>
      </c>
      <c r="U340" s="19">
        <v>2250</v>
      </c>
      <c r="V340" s="17">
        <v>1667</v>
      </c>
      <c r="W340" s="22">
        <v>0.7</v>
      </c>
      <c r="X340" s="23">
        <f t="shared" si="17"/>
        <v>100</v>
      </c>
      <c r="Y340" s="17">
        <v>3000</v>
      </c>
      <c r="Z340" s="17">
        <v>3000</v>
      </c>
      <c r="AA340" s="17">
        <v>12000</v>
      </c>
      <c r="AB340" s="17">
        <v>9000</v>
      </c>
      <c r="AC340" s="15" t="s">
        <v>37</v>
      </c>
    </row>
    <row r="341" spans="1:29" hidden="1">
      <c r="A341" s="10" t="str">
        <f t="shared" si="15"/>
        <v>OverStock</v>
      </c>
      <c r="B341" s="14" t="s">
        <v>380</v>
      </c>
      <c r="C341" s="15" t="s">
        <v>371</v>
      </c>
      <c r="D341" s="16">
        <f>IFERROR(VLOOKUP(B341,#REF!,3,FALSE),0)</f>
        <v>0</v>
      </c>
      <c r="E341" s="47">
        <f t="shared" si="16"/>
        <v>8</v>
      </c>
      <c r="F341" s="16" t="str">
        <f>IFERROR(VLOOKUP(B341,#REF!,6,FALSE),"")</f>
        <v/>
      </c>
      <c r="G341" s="17">
        <v>30000</v>
      </c>
      <c r="H341" s="17">
        <v>30000</v>
      </c>
      <c r="I341" s="17" t="str">
        <f>IFERROR(VLOOKUP(B341,#REF!,9,FALSE),"")</f>
        <v/>
      </c>
      <c r="J341" s="17">
        <v>3000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3000</v>
      </c>
      <c r="Q341" s="17">
        <v>0</v>
      </c>
      <c r="R341" s="19">
        <v>33000</v>
      </c>
      <c r="S341" s="20">
        <v>88</v>
      </c>
      <c r="T341" s="21" t="s">
        <v>35</v>
      </c>
      <c r="U341" s="19">
        <v>375</v>
      </c>
      <c r="V341" s="17" t="s">
        <v>35</v>
      </c>
      <c r="W341" s="22" t="s">
        <v>36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 hidden="1">
      <c r="A342" s="10" t="str">
        <f t="shared" si="15"/>
        <v>ZeroZero</v>
      </c>
      <c r="B342" s="14" t="s">
        <v>530</v>
      </c>
      <c r="C342" s="15" t="s">
        <v>520</v>
      </c>
      <c r="D342" s="16">
        <f>IFERROR(VLOOKUP(B342,#REF!,3,FALSE),0)</f>
        <v>0</v>
      </c>
      <c r="E342" s="47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5000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5000</v>
      </c>
      <c r="Q342" s="17">
        <v>0</v>
      </c>
      <c r="R342" s="19">
        <v>5000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>
      <c r="A343" s="10" t="str">
        <f t="shared" si="15"/>
        <v>ZeroZero</v>
      </c>
      <c r="B343" s="14" t="s">
        <v>150</v>
      </c>
      <c r="C343" s="15" t="s">
        <v>53</v>
      </c>
      <c r="D343" s="16">
        <f>IFERROR(VLOOKUP(B343,#REF!,3,FALSE),0)</f>
        <v>0</v>
      </c>
      <c r="E343" s="47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2500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2500</v>
      </c>
      <c r="Q343" s="17">
        <v>0</v>
      </c>
      <c r="R343" s="19">
        <v>2500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 hidden="1">
      <c r="A344" s="10" t="str">
        <f t="shared" si="15"/>
        <v>Normal</v>
      </c>
      <c r="B344" s="14" t="s">
        <v>383</v>
      </c>
      <c r="C344" s="15" t="s">
        <v>371</v>
      </c>
      <c r="D344" s="16">
        <f>IFERROR(VLOOKUP(B344,#REF!,3,FALSE),0)</f>
        <v>0</v>
      </c>
      <c r="E344" s="47">
        <f t="shared" si="16"/>
        <v>10.7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12000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12000</v>
      </c>
      <c r="Q344" s="17">
        <v>0</v>
      </c>
      <c r="R344" s="19">
        <v>12000</v>
      </c>
      <c r="S344" s="20">
        <v>10.7</v>
      </c>
      <c r="T344" s="21" t="s">
        <v>35</v>
      </c>
      <c r="U344" s="19">
        <v>1125</v>
      </c>
      <c r="V344" s="17" t="s">
        <v>35</v>
      </c>
      <c r="W344" s="22" t="s">
        <v>36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0" t="str">
        <f t="shared" si="15"/>
        <v>OverStock</v>
      </c>
      <c r="B345" s="14" t="s">
        <v>384</v>
      </c>
      <c r="C345" s="15" t="s">
        <v>50</v>
      </c>
      <c r="D345" s="16">
        <f>IFERROR(VLOOKUP(B345,#REF!,3,FALSE),0)</f>
        <v>0</v>
      </c>
      <c r="E345" s="47">
        <f t="shared" si="16"/>
        <v>23</v>
      </c>
      <c r="F345" s="16" t="str">
        <f>IFERROR(VLOOKUP(B345,#REF!,6,FALSE),"")</f>
        <v/>
      </c>
      <c r="G345" s="17">
        <v>60000</v>
      </c>
      <c r="H345" s="17">
        <v>60000</v>
      </c>
      <c r="I345" s="17" t="str">
        <f>IFERROR(VLOOKUP(B345,#REF!,9,FALSE),"")</f>
        <v/>
      </c>
      <c r="J345" s="17">
        <v>336000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336000</v>
      </c>
      <c r="Q345" s="17">
        <v>0</v>
      </c>
      <c r="R345" s="19">
        <v>396000</v>
      </c>
      <c r="S345" s="20">
        <v>27.1</v>
      </c>
      <c r="T345" s="21">
        <v>45.3</v>
      </c>
      <c r="U345" s="19">
        <v>14625</v>
      </c>
      <c r="V345" s="17">
        <v>8733</v>
      </c>
      <c r="W345" s="22">
        <v>0.6</v>
      </c>
      <c r="X345" s="23">
        <f t="shared" si="17"/>
        <v>100</v>
      </c>
      <c r="Y345" s="17">
        <v>1085</v>
      </c>
      <c r="Z345" s="17">
        <v>43539</v>
      </c>
      <c r="AA345" s="17">
        <v>58831</v>
      </c>
      <c r="AB345" s="17">
        <v>7524</v>
      </c>
      <c r="AC345" s="15" t="s">
        <v>37</v>
      </c>
    </row>
    <row r="346" spans="1:29" hidden="1">
      <c r="A346" s="10" t="str">
        <f t="shared" si="15"/>
        <v>Normal</v>
      </c>
      <c r="B346" s="14" t="s">
        <v>385</v>
      </c>
      <c r="C346" s="15" t="s">
        <v>50</v>
      </c>
      <c r="D346" s="16">
        <f>IFERROR(VLOOKUP(B346,#REF!,3,FALSE),0)</f>
        <v>0</v>
      </c>
      <c r="E346" s="47">
        <f t="shared" si="16"/>
        <v>2.2999999999999998</v>
      </c>
      <c r="F346" s="16" t="str">
        <f>IFERROR(VLOOKUP(B346,#REF!,6,FALSE),"")</f>
        <v/>
      </c>
      <c r="G346" s="17">
        <v>81000</v>
      </c>
      <c r="H346" s="17">
        <v>75000</v>
      </c>
      <c r="I346" s="17" t="str">
        <f>IFERROR(VLOOKUP(B346,#REF!,9,FALSE),"")</f>
        <v/>
      </c>
      <c r="J346" s="17">
        <v>51000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51000</v>
      </c>
      <c r="Q346" s="17">
        <v>0</v>
      </c>
      <c r="R346" s="19">
        <v>132000</v>
      </c>
      <c r="S346" s="20">
        <v>6.1</v>
      </c>
      <c r="T346" s="21">
        <v>14.1</v>
      </c>
      <c r="U346" s="19">
        <v>21750</v>
      </c>
      <c r="V346" s="17">
        <v>9333</v>
      </c>
      <c r="W346" s="22">
        <v>0.4</v>
      </c>
      <c r="X346" s="23">
        <f t="shared" si="17"/>
        <v>50</v>
      </c>
      <c r="Y346" s="17">
        <v>21000</v>
      </c>
      <c r="Z346" s="17">
        <v>24000</v>
      </c>
      <c r="AA346" s="17">
        <v>54000</v>
      </c>
      <c r="AB346" s="17">
        <v>15000</v>
      </c>
      <c r="AC346" s="15" t="s">
        <v>37</v>
      </c>
    </row>
    <row r="347" spans="1:29" hidden="1">
      <c r="A347" s="10" t="str">
        <f t="shared" si="15"/>
        <v>OverStock</v>
      </c>
      <c r="B347" s="14" t="s">
        <v>386</v>
      </c>
      <c r="C347" s="15" t="s">
        <v>50</v>
      </c>
      <c r="D347" s="16">
        <f>IFERROR(VLOOKUP(B347,#REF!,3,FALSE),0)</f>
        <v>0</v>
      </c>
      <c r="E347" s="47">
        <f t="shared" si="16"/>
        <v>3.1</v>
      </c>
      <c r="F347" s="16" t="str">
        <f>IFERROR(VLOOKUP(B347,#REF!,6,FALSE),"")</f>
        <v/>
      </c>
      <c r="G347" s="17">
        <v>252000</v>
      </c>
      <c r="H347" s="17">
        <v>252000</v>
      </c>
      <c r="I347" s="17" t="str">
        <f>IFERROR(VLOOKUP(B347,#REF!,9,FALSE),"")</f>
        <v/>
      </c>
      <c r="J347" s="17">
        <v>30000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30000</v>
      </c>
      <c r="R347" s="19">
        <v>282000</v>
      </c>
      <c r="S347" s="20">
        <v>28.9</v>
      </c>
      <c r="T347" s="21">
        <v>25636.400000000001</v>
      </c>
      <c r="U347" s="19">
        <v>9750</v>
      </c>
      <c r="V347" s="17">
        <v>11</v>
      </c>
      <c r="W347" s="22">
        <v>0</v>
      </c>
      <c r="X347" s="23">
        <f t="shared" si="17"/>
        <v>50</v>
      </c>
      <c r="Y347" s="17">
        <v>35</v>
      </c>
      <c r="Z347" s="17">
        <v>42</v>
      </c>
      <c r="AA347" s="17">
        <v>33</v>
      </c>
      <c r="AB347" s="17">
        <v>38</v>
      </c>
      <c r="AC347" s="15" t="s">
        <v>37</v>
      </c>
    </row>
    <row r="348" spans="1:29" hidden="1">
      <c r="A348" s="10" t="str">
        <f t="shared" si="15"/>
        <v>ZeroZero</v>
      </c>
      <c r="B348" s="14" t="s">
        <v>525</v>
      </c>
      <c r="C348" s="15" t="s">
        <v>520</v>
      </c>
      <c r="D348" s="16">
        <f>IFERROR(VLOOKUP(B348,#REF!,3,FALSE),0)</f>
        <v>0</v>
      </c>
      <c r="E348" s="47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9000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9000</v>
      </c>
      <c r="Q348" s="17">
        <v>0</v>
      </c>
      <c r="R348" s="19">
        <v>9000</v>
      </c>
      <c r="S348" s="20" t="s">
        <v>35</v>
      </c>
      <c r="T348" s="21" t="s">
        <v>35</v>
      </c>
      <c r="U348" s="19">
        <v>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 hidden="1">
      <c r="A349" s="10" t="str">
        <f t="shared" si="15"/>
        <v>Normal</v>
      </c>
      <c r="B349" s="14" t="s">
        <v>388</v>
      </c>
      <c r="C349" s="15" t="s">
        <v>50</v>
      </c>
      <c r="D349" s="16">
        <f>IFERROR(VLOOKUP(B349,#REF!,3,FALSE),0)</f>
        <v>0</v>
      </c>
      <c r="E349" s="47">
        <f t="shared" si="16"/>
        <v>4.8</v>
      </c>
      <c r="F349" s="16" t="str">
        <f>IFERROR(VLOOKUP(B349,#REF!,6,FALSE),"")</f>
        <v/>
      </c>
      <c r="G349" s="17">
        <v>24000</v>
      </c>
      <c r="H349" s="17">
        <v>15000</v>
      </c>
      <c r="I349" s="17" t="str">
        <f>IFERROR(VLOOKUP(B349,#REF!,9,FALSE),"")</f>
        <v/>
      </c>
      <c r="J349" s="17">
        <v>9000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9000</v>
      </c>
      <c r="Q349" s="17">
        <v>0</v>
      </c>
      <c r="R349" s="19">
        <v>33000</v>
      </c>
      <c r="S349" s="20">
        <v>17.600000000000001</v>
      </c>
      <c r="T349" s="21">
        <v>6.2</v>
      </c>
      <c r="U349" s="19">
        <v>1875</v>
      </c>
      <c r="V349" s="17">
        <v>5333</v>
      </c>
      <c r="W349" s="22">
        <v>2.8</v>
      </c>
      <c r="X349" s="23">
        <f t="shared" si="17"/>
        <v>150</v>
      </c>
      <c r="Y349" s="17">
        <v>15000</v>
      </c>
      <c r="Z349" s="17">
        <v>24000</v>
      </c>
      <c r="AA349" s="17">
        <v>15000</v>
      </c>
      <c r="AB349" s="17">
        <v>3000</v>
      </c>
      <c r="AC349" s="15" t="s">
        <v>37</v>
      </c>
    </row>
    <row r="350" spans="1:29" hidden="1">
      <c r="A350" s="10" t="str">
        <f t="shared" si="15"/>
        <v>Normal</v>
      </c>
      <c r="B350" s="14" t="s">
        <v>389</v>
      </c>
      <c r="C350" s="15" t="s">
        <v>50</v>
      </c>
      <c r="D350" s="16">
        <f>IFERROR(VLOOKUP(B350,#REF!,3,FALSE),0)</f>
        <v>0</v>
      </c>
      <c r="E350" s="47">
        <f t="shared" si="16"/>
        <v>1.4</v>
      </c>
      <c r="F350" s="16" t="str">
        <f>IFERROR(VLOOKUP(B350,#REF!,6,FALSE),"")</f>
        <v/>
      </c>
      <c r="G350" s="17">
        <v>87000</v>
      </c>
      <c r="H350" s="17">
        <v>72000</v>
      </c>
      <c r="I350" s="17" t="str">
        <f>IFERROR(VLOOKUP(B350,#REF!,9,FALSE),"")</f>
        <v/>
      </c>
      <c r="J350" s="17">
        <v>9000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9000</v>
      </c>
      <c r="Q350" s="17">
        <v>0</v>
      </c>
      <c r="R350" s="19">
        <v>96000</v>
      </c>
      <c r="S350" s="20">
        <v>15.1</v>
      </c>
      <c r="T350" s="21">
        <v>24</v>
      </c>
      <c r="U350" s="19">
        <v>6375</v>
      </c>
      <c r="V350" s="17">
        <v>4000</v>
      </c>
      <c r="W350" s="22">
        <v>0.6</v>
      </c>
      <c r="X350" s="23">
        <f t="shared" si="17"/>
        <v>100</v>
      </c>
      <c r="Y350" s="17">
        <v>15000</v>
      </c>
      <c r="Z350" s="17">
        <v>0</v>
      </c>
      <c r="AA350" s="17">
        <v>24000</v>
      </c>
      <c r="AB350" s="17">
        <v>30000</v>
      </c>
      <c r="AC350" s="15" t="s">
        <v>37</v>
      </c>
    </row>
    <row r="351" spans="1:29" hidden="1">
      <c r="A351" s="10" t="str">
        <f t="shared" si="15"/>
        <v>OverStock</v>
      </c>
      <c r="B351" s="14" t="s">
        <v>390</v>
      </c>
      <c r="C351" s="15" t="s">
        <v>50</v>
      </c>
      <c r="D351" s="16">
        <f>IFERROR(VLOOKUP(B351,#REF!,3,FALSE),0)</f>
        <v>0</v>
      </c>
      <c r="E351" s="47">
        <f t="shared" si="16"/>
        <v>472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177000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177000</v>
      </c>
      <c r="Q351" s="17">
        <v>0</v>
      </c>
      <c r="R351" s="19">
        <v>177000</v>
      </c>
      <c r="S351" s="20">
        <v>472</v>
      </c>
      <c r="T351" s="21" t="s">
        <v>35</v>
      </c>
      <c r="U351" s="19">
        <v>375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 hidden="1">
      <c r="A352" s="10" t="str">
        <f t="shared" si="15"/>
        <v>OverStock</v>
      </c>
      <c r="B352" s="14" t="s">
        <v>391</v>
      </c>
      <c r="C352" s="15" t="s">
        <v>50</v>
      </c>
      <c r="D352" s="16">
        <f>IFERROR(VLOOKUP(B352,#REF!,3,FALSE),0)</f>
        <v>0</v>
      </c>
      <c r="E352" s="47">
        <f t="shared" si="16"/>
        <v>11.1</v>
      </c>
      <c r="F352" s="16" t="str">
        <f>IFERROR(VLOOKUP(B352,#REF!,6,FALSE),"")</f>
        <v/>
      </c>
      <c r="G352" s="17">
        <v>2022000</v>
      </c>
      <c r="H352" s="17">
        <v>1542000</v>
      </c>
      <c r="I352" s="17" t="str">
        <f>IFERROR(VLOOKUP(B352,#REF!,9,FALSE),"")</f>
        <v/>
      </c>
      <c r="J352" s="17">
        <v>1665000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1665000</v>
      </c>
      <c r="Q352" s="17">
        <v>0</v>
      </c>
      <c r="R352" s="19">
        <v>3687000</v>
      </c>
      <c r="S352" s="20">
        <v>24.6</v>
      </c>
      <c r="T352" s="21">
        <v>51</v>
      </c>
      <c r="U352" s="19">
        <v>149625</v>
      </c>
      <c r="V352" s="17">
        <v>72333</v>
      </c>
      <c r="W352" s="22">
        <v>0.5</v>
      </c>
      <c r="X352" s="23">
        <f t="shared" si="17"/>
        <v>100</v>
      </c>
      <c r="Y352" s="17">
        <v>36000</v>
      </c>
      <c r="Z352" s="17">
        <v>381000</v>
      </c>
      <c r="AA352" s="17">
        <v>309000</v>
      </c>
      <c r="AB352" s="17">
        <v>0</v>
      </c>
      <c r="AC352" s="15" t="s">
        <v>37</v>
      </c>
    </row>
    <row r="353" spans="1:29" hidden="1">
      <c r="A353" s="10" t="str">
        <f t="shared" si="15"/>
        <v>OverStock</v>
      </c>
      <c r="B353" s="14" t="s">
        <v>392</v>
      </c>
      <c r="C353" s="15" t="s">
        <v>50</v>
      </c>
      <c r="D353" s="16">
        <f>IFERROR(VLOOKUP(B353,#REF!,3,FALSE),0)</f>
        <v>0</v>
      </c>
      <c r="E353" s="47">
        <f t="shared" si="16"/>
        <v>4.3</v>
      </c>
      <c r="F353" s="16" t="str">
        <f>IFERROR(VLOOKUP(B353,#REF!,6,FALSE),"")</f>
        <v/>
      </c>
      <c r="G353" s="17">
        <v>33090000</v>
      </c>
      <c r="H353" s="17">
        <v>23160000</v>
      </c>
      <c r="I353" s="17" t="str">
        <f>IFERROR(VLOOKUP(B353,#REF!,9,FALSE),"")</f>
        <v/>
      </c>
      <c r="J353" s="17">
        <v>3843000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3843000</v>
      </c>
      <c r="Q353" s="17">
        <v>0</v>
      </c>
      <c r="R353" s="19">
        <v>36933000</v>
      </c>
      <c r="S353" s="20">
        <v>41.3</v>
      </c>
      <c r="T353" s="21" t="s">
        <v>35</v>
      </c>
      <c r="U353" s="19">
        <v>895000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 hidden="1">
      <c r="A354" s="10" t="str">
        <f t="shared" si="15"/>
        <v>Normal</v>
      </c>
      <c r="B354" s="14" t="s">
        <v>393</v>
      </c>
      <c r="C354" s="15" t="s">
        <v>50</v>
      </c>
      <c r="D354" s="16">
        <f>IFERROR(VLOOKUP(B354,#REF!,3,FALSE),0)</f>
        <v>0</v>
      </c>
      <c r="E354" s="47">
        <f t="shared" si="16"/>
        <v>6.9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108000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108000</v>
      </c>
      <c r="Q354" s="17">
        <v>0</v>
      </c>
      <c r="R354" s="19">
        <v>108000</v>
      </c>
      <c r="S354" s="20">
        <v>6.9</v>
      </c>
      <c r="T354" s="21">
        <v>9.3000000000000007</v>
      </c>
      <c r="U354" s="19">
        <v>15750</v>
      </c>
      <c r="V354" s="17">
        <v>11667</v>
      </c>
      <c r="W354" s="22">
        <v>0.7</v>
      </c>
      <c r="X354" s="23">
        <f t="shared" si="17"/>
        <v>100</v>
      </c>
      <c r="Y354" s="17">
        <v>15000</v>
      </c>
      <c r="Z354" s="17">
        <v>72000</v>
      </c>
      <c r="AA354" s="17">
        <v>18000</v>
      </c>
      <c r="AB354" s="17">
        <v>0</v>
      </c>
      <c r="AC354" s="15" t="s">
        <v>37</v>
      </c>
    </row>
    <row r="355" spans="1:29" hidden="1">
      <c r="A355" s="10" t="str">
        <f t="shared" si="15"/>
        <v>Normal</v>
      </c>
      <c r="B355" s="14" t="s">
        <v>394</v>
      </c>
      <c r="C355" s="15" t="s">
        <v>50</v>
      </c>
      <c r="D355" s="16">
        <f>IFERROR(VLOOKUP(B355,#REF!,3,FALSE),0)</f>
        <v>0</v>
      </c>
      <c r="E355" s="47">
        <f t="shared" si="16"/>
        <v>3</v>
      </c>
      <c r="F355" s="16" t="str">
        <f>IFERROR(VLOOKUP(B355,#REF!,6,FALSE),"")</f>
        <v/>
      </c>
      <c r="G355" s="17">
        <v>60000</v>
      </c>
      <c r="H355" s="17">
        <v>60000</v>
      </c>
      <c r="I355" s="17" t="str">
        <f>IFERROR(VLOOKUP(B355,#REF!,9,FALSE),"")</f>
        <v/>
      </c>
      <c r="J355" s="17">
        <v>129000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96000</v>
      </c>
      <c r="Q355" s="17">
        <v>33000</v>
      </c>
      <c r="R355" s="19">
        <v>189000</v>
      </c>
      <c r="S355" s="20">
        <v>4.5</v>
      </c>
      <c r="T355" s="21">
        <v>94.6</v>
      </c>
      <c r="U355" s="19">
        <v>42375</v>
      </c>
      <c r="V355" s="17">
        <v>1998</v>
      </c>
      <c r="W355" s="22">
        <v>0</v>
      </c>
      <c r="X355" s="23">
        <f t="shared" si="17"/>
        <v>50</v>
      </c>
      <c r="Y355" s="17">
        <v>10555</v>
      </c>
      <c r="Z355" s="17">
        <v>5887</v>
      </c>
      <c r="AA355" s="17">
        <v>1542</v>
      </c>
      <c r="AB355" s="17">
        <v>0</v>
      </c>
      <c r="AC355" s="15" t="s">
        <v>37</v>
      </c>
    </row>
    <row r="356" spans="1:29" hidden="1">
      <c r="A356" s="10" t="str">
        <f t="shared" si="15"/>
        <v>Normal</v>
      </c>
      <c r="B356" s="14" t="s">
        <v>395</v>
      </c>
      <c r="C356" s="15" t="s">
        <v>50</v>
      </c>
      <c r="D356" s="16">
        <f>IFERROR(VLOOKUP(B356,#REF!,3,FALSE),0)</f>
        <v>0</v>
      </c>
      <c r="E356" s="47">
        <f t="shared" si="16"/>
        <v>4.5999999999999996</v>
      </c>
      <c r="F356" s="16" t="str">
        <f>IFERROR(VLOOKUP(B356,#REF!,6,FALSE),"")</f>
        <v/>
      </c>
      <c r="G356" s="17">
        <v>7290000</v>
      </c>
      <c r="H356" s="17">
        <v>3489000</v>
      </c>
      <c r="I356" s="17" t="str">
        <f>IFERROR(VLOOKUP(B356,#REF!,9,FALSE),"")</f>
        <v/>
      </c>
      <c r="J356" s="17">
        <v>2436000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2379000</v>
      </c>
      <c r="Q356" s="17">
        <v>57000</v>
      </c>
      <c r="R356" s="19">
        <v>9726000</v>
      </c>
      <c r="S356" s="20">
        <v>18.399999999999999</v>
      </c>
      <c r="T356" s="21">
        <v>29.6</v>
      </c>
      <c r="U356" s="19">
        <v>527250</v>
      </c>
      <c r="V356" s="17">
        <v>328765</v>
      </c>
      <c r="W356" s="22">
        <v>0.6</v>
      </c>
      <c r="X356" s="23">
        <f t="shared" si="17"/>
        <v>100</v>
      </c>
      <c r="Y356" s="17">
        <v>88194</v>
      </c>
      <c r="Z356" s="17">
        <v>1404526</v>
      </c>
      <c r="AA356" s="17">
        <v>2270258</v>
      </c>
      <c r="AB356" s="17">
        <v>912428</v>
      </c>
      <c r="AC356" s="15" t="s">
        <v>37</v>
      </c>
    </row>
    <row r="357" spans="1:29" hidden="1">
      <c r="A357" s="10" t="str">
        <f t="shared" si="15"/>
        <v>OverStock</v>
      </c>
      <c r="B357" s="14" t="s">
        <v>396</v>
      </c>
      <c r="C357" s="15" t="s">
        <v>50</v>
      </c>
      <c r="D357" s="16">
        <f>IFERROR(VLOOKUP(B357,#REF!,3,FALSE),0)</f>
        <v>0</v>
      </c>
      <c r="E357" s="47">
        <f t="shared" si="16"/>
        <v>5.6</v>
      </c>
      <c r="F357" s="16" t="str">
        <f>IFERROR(VLOOKUP(B357,#REF!,6,FALSE),"")</f>
        <v/>
      </c>
      <c r="G357" s="17">
        <v>471000</v>
      </c>
      <c r="H357" s="17">
        <v>351000</v>
      </c>
      <c r="I357" s="17" t="str">
        <f>IFERROR(VLOOKUP(B357,#REF!,9,FALSE),"")</f>
        <v/>
      </c>
      <c r="J357" s="17">
        <v>99000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99000</v>
      </c>
      <c r="Q357" s="17">
        <v>0</v>
      </c>
      <c r="R357" s="19">
        <v>570000</v>
      </c>
      <c r="S357" s="20">
        <v>32.299999999999997</v>
      </c>
      <c r="T357" s="21">
        <v>15.7</v>
      </c>
      <c r="U357" s="19">
        <v>17625</v>
      </c>
      <c r="V357" s="17">
        <v>36333</v>
      </c>
      <c r="W357" s="22">
        <v>2.1</v>
      </c>
      <c r="X357" s="23">
        <f t="shared" si="17"/>
        <v>150</v>
      </c>
      <c r="Y357" s="17">
        <v>0</v>
      </c>
      <c r="Z357" s="17">
        <v>195000</v>
      </c>
      <c r="AA357" s="17">
        <v>162000</v>
      </c>
      <c r="AB357" s="17">
        <v>24000</v>
      </c>
      <c r="AC357" s="15" t="s">
        <v>37</v>
      </c>
    </row>
    <row r="358" spans="1:29" hidden="1">
      <c r="A358" s="10" t="str">
        <f t="shared" si="15"/>
        <v>Normal</v>
      </c>
      <c r="B358" s="14" t="s">
        <v>397</v>
      </c>
      <c r="C358" s="15" t="s">
        <v>50</v>
      </c>
      <c r="D358" s="16">
        <f>IFERROR(VLOOKUP(B358,#REF!,3,FALSE),0)</f>
        <v>0</v>
      </c>
      <c r="E358" s="47">
        <f t="shared" si="16"/>
        <v>4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10000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10000</v>
      </c>
      <c r="Q358" s="17">
        <v>0</v>
      </c>
      <c r="R358" s="19">
        <v>10000</v>
      </c>
      <c r="S358" s="20">
        <v>4</v>
      </c>
      <c r="T358" s="21" t="s">
        <v>35</v>
      </c>
      <c r="U358" s="19">
        <v>2500</v>
      </c>
      <c r="V358" s="17">
        <v>0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 hidden="1">
      <c r="A359" s="10" t="str">
        <f t="shared" si="15"/>
        <v>OverStock</v>
      </c>
      <c r="B359" s="14" t="s">
        <v>398</v>
      </c>
      <c r="C359" s="15" t="s">
        <v>50</v>
      </c>
      <c r="D359" s="16">
        <f>IFERROR(VLOOKUP(B359,#REF!,3,FALSE),0)</f>
        <v>0</v>
      </c>
      <c r="E359" s="47">
        <f t="shared" si="16"/>
        <v>76.2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10960000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10960000</v>
      </c>
      <c r="Q359" s="17">
        <v>0</v>
      </c>
      <c r="R359" s="19">
        <v>10960000</v>
      </c>
      <c r="S359" s="20">
        <v>76.2</v>
      </c>
      <c r="T359" s="21" t="s">
        <v>35</v>
      </c>
      <c r="U359" s="19">
        <v>143750</v>
      </c>
      <c r="V359" s="17" t="s">
        <v>35</v>
      </c>
      <c r="W359" s="22" t="s">
        <v>36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 hidden="1">
      <c r="A360" s="10" t="str">
        <f t="shared" si="15"/>
        <v>FCST</v>
      </c>
      <c r="B360" s="14" t="s">
        <v>399</v>
      </c>
      <c r="C360" s="15" t="s">
        <v>50</v>
      </c>
      <c r="D360" s="16">
        <f>IFERROR(VLOOKUP(B360,#REF!,3,FALSE),0)</f>
        <v>0</v>
      </c>
      <c r="E360" s="47" t="str">
        <f t="shared" si="16"/>
        <v>前八週無拉料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1770000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1770000</v>
      </c>
      <c r="Q360" s="17">
        <v>0</v>
      </c>
      <c r="R360" s="19">
        <v>1770000</v>
      </c>
      <c r="S360" s="20" t="s">
        <v>35</v>
      </c>
      <c r="T360" s="21">
        <v>531.1</v>
      </c>
      <c r="U360" s="19">
        <v>0</v>
      </c>
      <c r="V360" s="17">
        <v>3333</v>
      </c>
      <c r="W360" s="22" t="s">
        <v>44</v>
      </c>
      <c r="X360" s="23" t="str">
        <f t="shared" si="17"/>
        <v>F</v>
      </c>
      <c r="Y360" s="17">
        <v>0</v>
      </c>
      <c r="Z360" s="17">
        <v>0</v>
      </c>
      <c r="AA360" s="17">
        <v>50000</v>
      </c>
      <c r="AB360" s="17">
        <v>50000</v>
      </c>
      <c r="AC360" s="15" t="s">
        <v>37</v>
      </c>
    </row>
    <row r="361" spans="1:29" hidden="1">
      <c r="A361" s="10" t="str">
        <f t="shared" si="15"/>
        <v>Normal</v>
      </c>
      <c r="B361" s="14" t="s">
        <v>400</v>
      </c>
      <c r="C361" s="15" t="s">
        <v>50</v>
      </c>
      <c r="D361" s="16">
        <f>IFERROR(VLOOKUP(B361,#REF!,3,FALSE),0)</f>
        <v>0</v>
      </c>
      <c r="E361" s="47">
        <f t="shared" si="16"/>
        <v>4</v>
      </c>
      <c r="F361" s="16" t="str">
        <f>IFERROR(VLOOKUP(B361,#REF!,6,FALSE),"")</f>
        <v/>
      </c>
      <c r="G361" s="17">
        <v>12000</v>
      </c>
      <c r="H361" s="17">
        <v>6000</v>
      </c>
      <c r="I361" s="17" t="str">
        <f>IFERROR(VLOOKUP(B361,#REF!,9,FALSE),"")</f>
        <v/>
      </c>
      <c r="J361" s="17">
        <v>3000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3000</v>
      </c>
      <c r="Q361" s="17">
        <v>0</v>
      </c>
      <c r="R361" s="19">
        <v>15000</v>
      </c>
      <c r="S361" s="20">
        <v>20</v>
      </c>
      <c r="T361" s="21">
        <v>22.5</v>
      </c>
      <c r="U361" s="19">
        <v>750</v>
      </c>
      <c r="V361" s="17">
        <v>667</v>
      </c>
      <c r="W361" s="22">
        <v>0.9</v>
      </c>
      <c r="X361" s="23">
        <f t="shared" si="17"/>
        <v>100</v>
      </c>
      <c r="Y361" s="17">
        <v>6000</v>
      </c>
      <c r="Z361" s="17">
        <v>3000</v>
      </c>
      <c r="AA361" s="17">
        <v>0</v>
      </c>
      <c r="AB361" s="17">
        <v>0</v>
      </c>
      <c r="AC361" s="15" t="s">
        <v>37</v>
      </c>
    </row>
    <row r="362" spans="1:29" hidden="1">
      <c r="A362" s="10" t="str">
        <f t="shared" si="15"/>
        <v>OverStock</v>
      </c>
      <c r="B362" s="14" t="s">
        <v>401</v>
      </c>
      <c r="C362" s="15" t="s">
        <v>50</v>
      </c>
      <c r="D362" s="16">
        <f>IFERROR(VLOOKUP(B362,#REF!,3,FALSE),0)</f>
        <v>0</v>
      </c>
      <c r="E362" s="47">
        <f t="shared" si="16"/>
        <v>6.5</v>
      </c>
      <c r="F362" s="16" t="str">
        <f>IFERROR(VLOOKUP(B362,#REF!,6,FALSE),"")</f>
        <v/>
      </c>
      <c r="G362" s="17">
        <v>354000</v>
      </c>
      <c r="H362" s="17">
        <v>264000</v>
      </c>
      <c r="I362" s="17" t="str">
        <f>IFERROR(VLOOKUP(B362,#REF!,9,FALSE),"")</f>
        <v/>
      </c>
      <c r="J362" s="17">
        <v>117000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57000</v>
      </c>
      <c r="Q362" s="17">
        <v>60000</v>
      </c>
      <c r="R362" s="19">
        <v>471000</v>
      </c>
      <c r="S362" s="20">
        <v>26.2</v>
      </c>
      <c r="T362" s="21">
        <v>35.5</v>
      </c>
      <c r="U362" s="19">
        <v>18000</v>
      </c>
      <c r="V362" s="17">
        <v>13278</v>
      </c>
      <c r="W362" s="22">
        <v>0.7</v>
      </c>
      <c r="X362" s="23">
        <f t="shared" si="17"/>
        <v>100</v>
      </c>
      <c r="Y362" s="17">
        <v>18079</v>
      </c>
      <c r="Z362" s="17">
        <v>36070</v>
      </c>
      <c r="AA362" s="17">
        <v>70005</v>
      </c>
      <c r="AB362" s="17">
        <v>8567</v>
      </c>
      <c r="AC362" s="15" t="s">
        <v>37</v>
      </c>
    </row>
    <row r="363" spans="1:29" hidden="1">
      <c r="A363" s="10" t="str">
        <f t="shared" si="15"/>
        <v>Normal</v>
      </c>
      <c r="B363" s="14" t="s">
        <v>402</v>
      </c>
      <c r="C363" s="15" t="s">
        <v>50</v>
      </c>
      <c r="D363" s="16">
        <f>IFERROR(VLOOKUP(B363,#REF!,3,FALSE),0)</f>
        <v>0</v>
      </c>
      <c r="E363" s="47">
        <f t="shared" si="16"/>
        <v>0.8</v>
      </c>
      <c r="F363" s="16" t="str">
        <f>IFERROR(VLOOKUP(B363,#REF!,6,FALSE),"")</f>
        <v/>
      </c>
      <c r="G363" s="17">
        <v>45000</v>
      </c>
      <c r="H363" s="17">
        <v>15000</v>
      </c>
      <c r="I363" s="17" t="str">
        <f>IFERROR(VLOOKUP(B363,#REF!,9,FALSE),"")</f>
        <v/>
      </c>
      <c r="J363" s="17">
        <v>15000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15000</v>
      </c>
      <c r="Q363" s="17">
        <v>0</v>
      </c>
      <c r="R363" s="19">
        <v>60000</v>
      </c>
      <c r="S363" s="20">
        <v>3.2</v>
      </c>
      <c r="T363" s="21">
        <v>4.9000000000000004</v>
      </c>
      <c r="U363" s="19">
        <v>18750</v>
      </c>
      <c r="V363" s="17">
        <v>12333</v>
      </c>
      <c r="W363" s="22">
        <v>0.7</v>
      </c>
      <c r="X363" s="23">
        <f t="shared" si="17"/>
        <v>100</v>
      </c>
      <c r="Y363" s="17">
        <v>21000</v>
      </c>
      <c r="Z363" s="17">
        <v>27000</v>
      </c>
      <c r="AA363" s="17">
        <v>63000</v>
      </c>
      <c r="AB363" s="17">
        <v>0</v>
      </c>
      <c r="AC363" s="15" t="s">
        <v>37</v>
      </c>
    </row>
    <row r="364" spans="1:29" hidden="1">
      <c r="A364" s="10" t="str">
        <f t="shared" si="15"/>
        <v>Normal</v>
      </c>
      <c r="B364" s="14" t="s">
        <v>403</v>
      </c>
      <c r="C364" s="15" t="s">
        <v>50</v>
      </c>
      <c r="D364" s="16">
        <f>IFERROR(VLOOKUP(B364,#REF!,3,FALSE),0)</f>
        <v>0</v>
      </c>
      <c r="E364" s="47">
        <f t="shared" si="16"/>
        <v>8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3000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3000</v>
      </c>
      <c r="Q364" s="17">
        <v>0</v>
      </c>
      <c r="R364" s="19">
        <v>3000</v>
      </c>
      <c r="S364" s="20">
        <v>8</v>
      </c>
      <c r="T364" s="21" t="s">
        <v>35</v>
      </c>
      <c r="U364" s="19">
        <v>375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0" t="str">
        <f t="shared" si="15"/>
        <v>ZeroZero</v>
      </c>
      <c r="B365" s="14" t="s">
        <v>544</v>
      </c>
      <c r="C365" s="15" t="s">
        <v>520</v>
      </c>
      <c r="D365" s="16">
        <f>IFERROR(VLOOKUP(B365,#REF!,3,FALSE),0)</f>
        <v>0</v>
      </c>
      <c r="E365" s="47" t="str">
        <f t="shared" si="16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2500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2500</v>
      </c>
      <c r="Q365" s="17">
        <v>0</v>
      </c>
      <c r="R365" s="19">
        <v>2500</v>
      </c>
      <c r="S365" s="20" t="s">
        <v>35</v>
      </c>
      <c r="T365" s="21" t="s">
        <v>35</v>
      </c>
      <c r="U365" s="19">
        <v>0</v>
      </c>
      <c r="V365" s="17" t="s">
        <v>35</v>
      </c>
      <c r="W365" s="22" t="s">
        <v>36</v>
      </c>
      <c r="X365" s="23" t="str">
        <f t="shared" si="17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37</v>
      </c>
    </row>
    <row r="366" spans="1:29" hidden="1">
      <c r="A366" s="10" t="str">
        <f t="shared" si="15"/>
        <v>OverStock</v>
      </c>
      <c r="B366" s="14" t="s">
        <v>405</v>
      </c>
      <c r="C366" s="15" t="s">
        <v>50</v>
      </c>
      <c r="D366" s="16">
        <f>IFERROR(VLOOKUP(B366,#REF!,3,FALSE),0)</f>
        <v>0</v>
      </c>
      <c r="E366" s="47">
        <f t="shared" si="16"/>
        <v>6.2</v>
      </c>
      <c r="F366" s="16" t="str">
        <f>IFERROR(VLOOKUP(B366,#REF!,6,FALSE),"")</f>
        <v/>
      </c>
      <c r="G366" s="17">
        <v>819000</v>
      </c>
      <c r="H366" s="17">
        <v>711000</v>
      </c>
      <c r="I366" s="17" t="str">
        <f>IFERROR(VLOOKUP(B366,#REF!,9,FALSE),"")</f>
        <v/>
      </c>
      <c r="J366" s="17">
        <v>96000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96000</v>
      </c>
      <c r="R366" s="19">
        <v>915000</v>
      </c>
      <c r="S366" s="20">
        <v>59.5</v>
      </c>
      <c r="T366" s="21">
        <v>23.6</v>
      </c>
      <c r="U366" s="19">
        <v>15375</v>
      </c>
      <c r="V366" s="17">
        <v>38753</v>
      </c>
      <c r="W366" s="22">
        <v>2.5</v>
      </c>
      <c r="X366" s="23">
        <f t="shared" si="17"/>
        <v>150</v>
      </c>
      <c r="Y366" s="17">
        <v>188266</v>
      </c>
      <c r="Z366" s="17">
        <v>186000</v>
      </c>
      <c r="AA366" s="17">
        <v>16276</v>
      </c>
      <c r="AB366" s="17">
        <v>0</v>
      </c>
      <c r="AC366" s="15" t="s">
        <v>37</v>
      </c>
    </row>
    <row r="367" spans="1:29" hidden="1">
      <c r="A367" s="10" t="str">
        <f t="shared" si="15"/>
        <v>Normal</v>
      </c>
      <c r="B367" s="14" t="s">
        <v>406</v>
      </c>
      <c r="C367" s="15" t="s">
        <v>50</v>
      </c>
      <c r="D367" s="16">
        <f>IFERROR(VLOOKUP(B367,#REF!,3,FALSE),0)</f>
        <v>0</v>
      </c>
      <c r="E367" s="47">
        <f t="shared" si="16"/>
        <v>2</v>
      </c>
      <c r="F367" s="16" t="str">
        <f>IFERROR(VLOOKUP(B367,#REF!,6,FALSE),"")</f>
        <v/>
      </c>
      <c r="G367" s="17">
        <v>6000</v>
      </c>
      <c r="H367" s="17">
        <v>6000</v>
      </c>
      <c r="I367" s="17" t="str">
        <f>IFERROR(VLOOKUP(B367,#REF!,9,FALSE),"")</f>
        <v/>
      </c>
      <c r="J367" s="17">
        <v>3000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3000</v>
      </c>
      <c r="Q367" s="17">
        <v>0</v>
      </c>
      <c r="R367" s="19">
        <v>9000</v>
      </c>
      <c r="S367" s="20">
        <v>6</v>
      </c>
      <c r="T367" s="21">
        <v>9</v>
      </c>
      <c r="U367" s="19">
        <v>1500</v>
      </c>
      <c r="V367" s="17">
        <v>1000</v>
      </c>
      <c r="W367" s="22">
        <v>0.7</v>
      </c>
      <c r="X367" s="23">
        <f t="shared" si="17"/>
        <v>100</v>
      </c>
      <c r="Y367" s="17">
        <v>3000</v>
      </c>
      <c r="Z367" s="17">
        <v>6000</v>
      </c>
      <c r="AA367" s="17">
        <v>0</v>
      </c>
      <c r="AB367" s="17">
        <v>0</v>
      </c>
      <c r="AC367" s="15" t="s">
        <v>37</v>
      </c>
    </row>
    <row r="368" spans="1:29" hidden="1">
      <c r="A368" s="10" t="str">
        <f t="shared" si="15"/>
        <v>Normal</v>
      </c>
      <c r="B368" s="14" t="s">
        <v>407</v>
      </c>
      <c r="C368" s="15" t="s">
        <v>50</v>
      </c>
      <c r="D368" s="16">
        <f>IFERROR(VLOOKUP(B368,#REF!,3,FALSE),0)</f>
        <v>0</v>
      </c>
      <c r="E368" s="47">
        <f t="shared" si="16"/>
        <v>12.3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129000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129000</v>
      </c>
      <c r="Q368" s="17">
        <v>0</v>
      </c>
      <c r="R368" s="19">
        <v>129000</v>
      </c>
      <c r="S368" s="20">
        <v>12.3</v>
      </c>
      <c r="T368" s="21">
        <v>129</v>
      </c>
      <c r="U368" s="19">
        <v>10500</v>
      </c>
      <c r="V368" s="17">
        <v>1000</v>
      </c>
      <c r="W368" s="22">
        <v>0.1</v>
      </c>
      <c r="X368" s="23">
        <f t="shared" si="17"/>
        <v>50</v>
      </c>
      <c r="Y368" s="17">
        <v>3000</v>
      </c>
      <c r="Z368" s="17">
        <v>6000</v>
      </c>
      <c r="AA368" s="17">
        <v>12000</v>
      </c>
      <c r="AB368" s="17">
        <v>0</v>
      </c>
      <c r="AC368" s="15" t="s">
        <v>37</v>
      </c>
    </row>
    <row r="369" spans="1:29" hidden="1">
      <c r="A369" s="10" t="str">
        <f t="shared" si="15"/>
        <v>OverStock</v>
      </c>
      <c r="B369" s="14" t="s">
        <v>408</v>
      </c>
      <c r="C369" s="15" t="s">
        <v>50</v>
      </c>
      <c r="D369" s="16">
        <f>IFERROR(VLOOKUP(B369,#REF!,3,FALSE),0)</f>
        <v>0</v>
      </c>
      <c r="E369" s="47">
        <f t="shared" si="16"/>
        <v>1.3</v>
      </c>
      <c r="F369" s="16" t="str">
        <f>IFERROR(VLOOKUP(B369,#REF!,6,FALSE),"")</f>
        <v/>
      </c>
      <c r="G369" s="17">
        <v>264000</v>
      </c>
      <c r="H369" s="17">
        <v>135000</v>
      </c>
      <c r="I369" s="17" t="str">
        <f>IFERROR(VLOOKUP(B369,#REF!,9,FALSE),"")</f>
        <v/>
      </c>
      <c r="J369" s="17">
        <v>12000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12000</v>
      </c>
      <c r="Q369" s="17">
        <v>0</v>
      </c>
      <c r="R369" s="19">
        <v>276000</v>
      </c>
      <c r="S369" s="20">
        <v>30.7</v>
      </c>
      <c r="T369" s="21">
        <v>13.6</v>
      </c>
      <c r="U369" s="19">
        <v>9000</v>
      </c>
      <c r="V369" s="17">
        <v>20333</v>
      </c>
      <c r="W369" s="22">
        <v>2.2999999999999998</v>
      </c>
      <c r="X369" s="23">
        <f t="shared" si="17"/>
        <v>150</v>
      </c>
      <c r="Y369" s="17">
        <v>33000</v>
      </c>
      <c r="Z369" s="17">
        <v>96000</v>
      </c>
      <c r="AA369" s="17">
        <v>78000</v>
      </c>
      <c r="AB369" s="17">
        <v>0</v>
      </c>
      <c r="AC369" s="15" t="s">
        <v>37</v>
      </c>
    </row>
    <row r="370" spans="1:29" hidden="1">
      <c r="A370" s="10" t="str">
        <f t="shared" si="15"/>
        <v>Normal</v>
      </c>
      <c r="B370" s="14" t="s">
        <v>409</v>
      </c>
      <c r="C370" s="15" t="s">
        <v>50</v>
      </c>
      <c r="D370" s="16">
        <f>IFERROR(VLOOKUP(B370,#REF!,3,FALSE),0)</f>
        <v>0</v>
      </c>
      <c r="E370" s="47">
        <f t="shared" si="16"/>
        <v>8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3000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3000</v>
      </c>
      <c r="Q370" s="17">
        <v>0</v>
      </c>
      <c r="R370" s="19">
        <v>3000</v>
      </c>
      <c r="S370" s="20">
        <v>8</v>
      </c>
      <c r="T370" s="21" t="s">
        <v>35</v>
      </c>
      <c r="U370" s="19">
        <v>375</v>
      </c>
      <c r="V370" s="17" t="s">
        <v>35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 hidden="1">
      <c r="A371" s="10" t="str">
        <f t="shared" si="15"/>
        <v>OverStock</v>
      </c>
      <c r="B371" s="14" t="s">
        <v>410</v>
      </c>
      <c r="C371" s="15" t="s">
        <v>50</v>
      </c>
      <c r="D371" s="16">
        <f>IFERROR(VLOOKUP(B371,#REF!,3,FALSE),0)</f>
        <v>0</v>
      </c>
      <c r="E371" s="47">
        <f t="shared" si="16"/>
        <v>0</v>
      </c>
      <c r="F371" s="16" t="str">
        <f>IFERROR(VLOOKUP(B371,#REF!,6,FALSE),"")</f>
        <v/>
      </c>
      <c r="G371" s="17">
        <v>18000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18000</v>
      </c>
      <c r="S371" s="20">
        <v>48</v>
      </c>
      <c r="T371" s="21">
        <v>11.6</v>
      </c>
      <c r="U371" s="19">
        <v>375</v>
      </c>
      <c r="V371" s="17">
        <v>1556</v>
      </c>
      <c r="W371" s="22">
        <v>4.0999999999999996</v>
      </c>
      <c r="X371" s="23">
        <f t="shared" si="17"/>
        <v>150</v>
      </c>
      <c r="Y371" s="17">
        <v>14000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 hidden="1">
      <c r="A372" s="10" t="str">
        <f t="shared" si="15"/>
        <v>FCST</v>
      </c>
      <c r="B372" s="14" t="s">
        <v>411</v>
      </c>
      <c r="C372" s="15" t="s">
        <v>50</v>
      </c>
      <c r="D372" s="16">
        <f>IFERROR(VLOOKUP(B372,#REF!,3,FALSE),0)</f>
        <v>0</v>
      </c>
      <c r="E372" s="47" t="str">
        <f t="shared" si="16"/>
        <v>前八週無拉料</v>
      </c>
      <c r="F372" s="16" t="str">
        <f>IFERROR(VLOOKUP(B372,#REF!,6,FALSE),"")</f>
        <v/>
      </c>
      <c r="G372" s="17">
        <v>40000</v>
      </c>
      <c r="H372" s="17">
        <v>40000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40000</v>
      </c>
      <c r="S372" s="20" t="s">
        <v>35</v>
      </c>
      <c r="T372" s="21">
        <v>10</v>
      </c>
      <c r="U372" s="19">
        <v>0</v>
      </c>
      <c r="V372" s="17">
        <v>4000</v>
      </c>
      <c r="W372" s="22" t="s">
        <v>44</v>
      </c>
      <c r="X372" s="23" t="str">
        <f t="shared" si="17"/>
        <v>F</v>
      </c>
      <c r="Y372" s="17">
        <v>0</v>
      </c>
      <c r="Z372" s="17">
        <v>36000</v>
      </c>
      <c r="AA372" s="17">
        <v>0</v>
      </c>
      <c r="AB372" s="17">
        <v>0</v>
      </c>
      <c r="AC372" s="15" t="s">
        <v>37</v>
      </c>
    </row>
    <row r="373" spans="1:29" hidden="1">
      <c r="A373" s="10" t="str">
        <f t="shared" si="15"/>
        <v>Normal</v>
      </c>
      <c r="B373" s="14" t="s">
        <v>412</v>
      </c>
      <c r="C373" s="15" t="s">
        <v>50</v>
      </c>
      <c r="D373" s="16">
        <f>IFERROR(VLOOKUP(B373,#REF!,3,FALSE),0)</f>
        <v>0</v>
      </c>
      <c r="E373" s="47">
        <f t="shared" si="16"/>
        <v>5.0999999999999996</v>
      </c>
      <c r="F373" s="16" t="str">
        <f>IFERROR(VLOOKUP(B373,#REF!,6,FALSE),"")</f>
        <v/>
      </c>
      <c r="G373" s="17">
        <v>180000</v>
      </c>
      <c r="H373" s="17">
        <v>120000</v>
      </c>
      <c r="I373" s="17" t="str">
        <f>IFERROR(VLOOKUP(B373,#REF!,9,FALSE),"")</f>
        <v/>
      </c>
      <c r="J373" s="17">
        <v>90000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90000</v>
      </c>
      <c r="Q373" s="17">
        <v>0</v>
      </c>
      <c r="R373" s="19">
        <v>270000</v>
      </c>
      <c r="S373" s="20">
        <v>15.3</v>
      </c>
      <c r="T373" s="21">
        <v>28.9</v>
      </c>
      <c r="U373" s="19">
        <v>17625</v>
      </c>
      <c r="V373" s="17">
        <v>9333</v>
      </c>
      <c r="W373" s="22">
        <v>0.5</v>
      </c>
      <c r="X373" s="23">
        <f t="shared" si="17"/>
        <v>100</v>
      </c>
      <c r="Y373" s="17">
        <v>0</v>
      </c>
      <c r="Z373" s="17">
        <v>63000</v>
      </c>
      <c r="AA373" s="17">
        <v>45000</v>
      </c>
      <c r="AB373" s="17">
        <v>0</v>
      </c>
      <c r="AC373" s="15" t="s">
        <v>37</v>
      </c>
    </row>
    <row r="374" spans="1:29" hidden="1">
      <c r="A374" s="10" t="str">
        <f t="shared" si="15"/>
        <v>ZeroZero</v>
      </c>
      <c r="B374" s="14" t="s">
        <v>382</v>
      </c>
      <c r="C374" s="15" t="s">
        <v>371</v>
      </c>
      <c r="D374" s="16">
        <f>IFERROR(VLOOKUP(B374,#REF!,3,FALSE),0)</f>
        <v>0</v>
      </c>
      <c r="E374" s="47" t="str">
        <f t="shared" si="16"/>
        <v>前八週無拉料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3000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3000</v>
      </c>
      <c r="Q374" s="17">
        <v>0</v>
      </c>
      <c r="R374" s="19">
        <v>3000</v>
      </c>
      <c r="S374" s="20" t="s">
        <v>35</v>
      </c>
      <c r="T374" s="21" t="s">
        <v>35</v>
      </c>
      <c r="U374" s="19">
        <v>0</v>
      </c>
      <c r="V374" s="17" t="s">
        <v>35</v>
      </c>
      <c r="W374" s="22" t="s">
        <v>36</v>
      </c>
      <c r="X374" s="23" t="str">
        <f t="shared" si="17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 hidden="1">
      <c r="A375" s="10" t="str">
        <f t="shared" si="15"/>
        <v>Normal</v>
      </c>
      <c r="B375" s="14" t="s">
        <v>414</v>
      </c>
      <c r="C375" s="15" t="s">
        <v>50</v>
      </c>
      <c r="D375" s="16">
        <f>IFERROR(VLOOKUP(B375,#REF!,3,FALSE),0)</f>
        <v>0</v>
      </c>
      <c r="E375" s="47">
        <f t="shared" si="16"/>
        <v>6.4</v>
      </c>
      <c r="F375" s="16" t="str">
        <f>IFERROR(VLOOKUP(B375,#REF!,6,FALSE),"")</f>
        <v/>
      </c>
      <c r="G375" s="17">
        <v>20000</v>
      </c>
      <c r="H375" s="17">
        <v>20000</v>
      </c>
      <c r="I375" s="17" t="str">
        <f>IFERROR(VLOOKUP(B375,#REF!,9,FALSE),"")</f>
        <v/>
      </c>
      <c r="J375" s="17">
        <v>20000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20000</v>
      </c>
      <c r="Q375" s="17">
        <v>0</v>
      </c>
      <c r="R375" s="19">
        <v>40000</v>
      </c>
      <c r="S375" s="20">
        <v>12.8</v>
      </c>
      <c r="T375" s="21">
        <v>24</v>
      </c>
      <c r="U375" s="19">
        <v>3125</v>
      </c>
      <c r="V375" s="17">
        <v>1667</v>
      </c>
      <c r="W375" s="22">
        <v>0.5</v>
      </c>
      <c r="X375" s="23">
        <f t="shared" si="17"/>
        <v>100</v>
      </c>
      <c r="Y375" s="17">
        <v>0</v>
      </c>
      <c r="Z375" s="17">
        <v>15000</v>
      </c>
      <c r="AA375" s="17">
        <v>0</v>
      </c>
      <c r="AB375" s="17">
        <v>10000</v>
      </c>
      <c r="AC375" s="15" t="s">
        <v>37</v>
      </c>
    </row>
    <row r="376" spans="1:29" hidden="1">
      <c r="A376" s="10" t="str">
        <f t="shared" si="15"/>
        <v>Normal</v>
      </c>
      <c r="B376" s="14" t="s">
        <v>415</v>
      </c>
      <c r="C376" s="15" t="s">
        <v>50</v>
      </c>
      <c r="D376" s="16">
        <f>IFERROR(VLOOKUP(B376,#REF!,3,FALSE),0)</f>
        <v>0</v>
      </c>
      <c r="E376" s="47">
        <f t="shared" si="16"/>
        <v>8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20000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20000</v>
      </c>
      <c r="Q376" s="17">
        <v>0</v>
      </c>
      <c r="R376" s="19">
        <v>20000</v>
      </c>
      <c r="S376" s="20">
        <v>8</v>
      </c>
      <c r="T376" s="21">
        <v>18.899999999999999</v>
      </c>
      <c r="U376" s="19">
        <v>2500</v>
      </c>
      <c r="V376" s="17">
        <v>1056</v>
      </c>
      <c r="W376" s="22">
        <v>0.4</v>
      </c>
      <c r="X376" s="23">
        <f t="shared" si="17"/>
        <v>50</v>
      </c>
      <c r="Y376" s="17">
        <v>2548</v>
      </c>
      <c r="Z376" s="17">
        <v>6960</v>
      </c>
      <c r="AA376" s="17">
        <v>2250</v>
      </c>
      <c r="AB376" s="17">
        <v>1112</v>
      </c>
      <c r="AC376" s="15" t="s">
        <v>37</v>
      </c>
    </row>
    <row r="377" spans="1:29">
      <c r="A377" s="10" t="str">
        <f t="shared" si="15"/>
        <v>ZeroZero</v>
      </c>
      <c r="B377" s="14" t="s">
        <v>95</v>
      </c>
      <c r="C377" s="15" t="s">
        <v>53</v>
      </c>
      <c r="D377" s="16">
        <f>IFERROR(VLOOKUP(B377,#REF!,3,FALSE),0)</f>
        <v>0</v>
      </c>
      <c r="E377" s="47" t="str">
        <f t="shared" si="16"/>
        <v>前八週無拉料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3000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3000</v>
      </c>
      <c r="Q377" s="17">
        <v>0</v>
      </c>
      <c r="R377" s="19">
        <v>3000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 hidden="1">
      <c r="A378" s="10" t="str">
        <f t="shared" si="15"/>
        <v>OverStock</v>
      </c>
      <c r="B378" s="14" t="s">
        <v>418</v>
      </c>
      <c r="C378" s="15" t="s">
        <v>417</v>
      </c>
      <c r="D378" s="16">
        <f>IFERROR(VLOOKUP(B378,#REF!,3,FALSE),0)</f>
        <v>0</v>
      </c>
      <c r="E378" s="47">
        <f t="shared" si="16"/>
        <v>17.899999999999999</v>
      </c>
      <c r="F378" s="16" t="str">
        <f>IFERROR(VLOOKUP(B378,#REF!,6,FALSE),"")</f>
        <v/>
      </c>
      <c r="G378" s="17">
        <v>216000</v>
      </c>
      <c r="H378" s="17">
        <v>216000</v>
      </c>
      <c r="I378" s="17" t="str">
        <f>IFERROR(VLOOKUP(B378,#REF!,9,FALSE),"")</f>
        <v/>
      </c>
      <c r="J378" s="17">
        <v>342000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342000</v>
      </c>
      <c r="Q378" s="17">
        <v>0</v>
      </c>
      <c r="R378" s="19">
        <v>558000</v>
      </c>
      <c r="S378" s="20">
        <v>29.2</v>
      </c>
      <c r="T378" s="21">
        <v>13.4</v>
      </c>
      <c r="U378" s="19">
        <v>19125</v>
      </c>
      <c r="V378" s="17">
        <v>41666</v>
      </c>
      <c r="W378" s="22">
        <v>2.2000000000000002</v>
      </c>
      <c r="X378" s="23">
        <f t="shared" si="17"/>
        <v>150</v>
      </c>
      <c r="Y378" s="17">
        <v>0</v>
      </c>
      <c r="Z378" s="17">
        <v>105000</v>
      </c>
      <c r="AA378" s="17">
        <v>471000</v>
      </c>
      <c r="AB378" s="17">
        <v>48000</v>
      </c>
      <c r="AC378" s="15" t="s">
        <v>37</v>
      </c>
    </row>
    <row r="379" spans="1:29" hidden="1">
      <c r="A379" s="10" t="str">
        <f t="shared" si="15"/>
        <v>Normal</v>
      </c>
      <c r="B379" s="14" t="s">
        <v>419</v>
      </c>
      <c r="C379" s="15" t="s">
        <v>417</v>
      </c>
      <c r="D379" s="16">
        <f>IFERROR(VLOOKUP(B379,#REF!,3,FALSE),0)</f>
        <v>0</v>
      </c>
      <c r="E379" s="47">
        <f t="shared" si="16"/>
        <v>11.2</v>
      </c>
      <c r="F379" s="16" t="str">
        <f>IFERROR(VLOOKUP(B379,#REF!,6,FALSE),"")</f>
        <v/>
      </c>
      <c r="G379" s="17">
        <v>174000</v>
      </c>
      <c r="H379" s="17">
        <v>174000</v>
      </c>
      <c r="I379" s="17" t="str">
        <f>IFERROR(VLOOKUP(B379,#REF!,9,FALSE),"")</f>
        <v/>
      </c>
      <c r="J379" s="17">
        <v>210400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210400</v>
      </c>
      <c r="Q379" s="17">
        <v>0</v>
      </c>
      <c r="R379" s="19">
        <v>384400</v>
      </c>
      <c r="S379" s="20">
        <v>20.5</v>
      </c>
      <c r="T379" s="21">
        <v>9.9</v>
      </c>
      <c r="U379" s="19">
        <v>18750</v>
      </c>
      <c r="V379" s="17">
        <v>39000</v>
      </c>
      <c r="W379" s="22">
        <v>2.1</v>
      </c>
      <c r="X379" s="23">
        <f t="shared" si="17"/>
        <v>150</v>
      </c>
      <c r="Y379" s="17">
        <v>0</v>
      </c>
      <c r="Z379" s="17">
        <v>99000</v>
      </c>
      <c r="AA379" s="17">
        <v>285000</v>
      </c>
      <c r="AB379" s="17">
        <v>0</v>
      </c>
      <c r="AC379" s="15" t="s">
        <v>37</v>
      </c>
    </row>
    <row r="380" spans="1:29" hidden="1">
      <c r="A380" s="10" t="str">
        <f t="shared" si="15"/>
        <v>ZeroZero</v>
      </c>
      <c r="B380" s="14" t="s">
        <v>373</v>
      </c>
      <c r="C380" s="15" t="s">
        <v>371</v>
      </c>
      <c r="D380" s="16">
        <f>IFERROR(VLOOKUP(B380,#REF!,3,FALSE),0)</f>
        <v>0</v>
      </c>
      <c r="E380" s="47" t="str">
        <f t="shared" si="16"/>
        <v>前八週無拉料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9000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9000</v>
      </c>
      <c r="Q380" s="17">
        <v>0</v>
      </c>
      <c r="R380" s="19">
        <v>9000</v>
      </c>
      <c r="S380" s="20" t="s">
        <v>35</v>
      </c>
      <c r="T380" s="21" t="s">
        <v>35</v>
      </c>
      <c r="U380" s="19">
        <v>0</v>
      </c>
      <c r="V380" s="17" t="s">
        <v>35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 hidden="1">
      <c r="A381" s="10" t="str">
        <f t="shared" si="15"/>
        <v>OverStock</v>
      </c>
      <c r="B381" s="14" t="s">
        <v>421</v>
      </c>
      <c r="C381" s="15" t="s">
        <v>417</v>
      </c>
      <c r="D381" s="16">
        <f>IFERROR(VLOOKUP(B381,#REF!,3,FALSE),0)</f>
        <v>0</v>
      </c>
      <c r="E381" s="47">
        <f t="shared" si="16"/>
        <v>64</v>
      </c>
      <c r="F381" s="16" t="str">
        <f>IFERROR(VLOOKUP(B381,#REF!,6,FALSE),"")</f>
        <v/>
      </c>
      <c r="G381" s="17">
        <v>12000</v>
      </c>
      <c r="H381" s="17">
        <v>12000</v>
      </c>
      <c r="I381" s="17" t="str">
        <f>IFERROR(VLOOKUP(B381,#REF!,9,FALSE),"")</f>
        <v/>
      </c>
      <c r="J381" s="17">
        <v>24000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24000</v>
      </c>
      <c r="Q381" s="17">
        <v>0</v>
      </c>
      <c r="R381" s="19">
        <v>36000</v>
      </c>
      <c r="S381" s="20">
        <v>96</v>
      </c>
      <c r="T381" s="21">
        <v>15.4</v>
      </c>
      <c r="U381" s="19">
        <v>375</v>
      </c>
      <c r="V381" s="17">
        <v>2333</v>
      </c>
      <c r="W381" s="22">
        <v>6.2</v>
      </c>
      <c r="X381" s="23">
        <f t="shared" si="17"/>
        <v>150</v>
      </c>
      <c r="Y381" s="17">
        <v>0</v>
      </c>
      <c r="Z381" s="17">
        <v>18000</v>
      </c>
      <c r="AA381" s="17">
        <v>3000</v>
      </c>
      <c r="AB381" s="17">
        <v>12000</v>
      </c>
      <c r="AC381" s="15" t="s">
        <v>37</v>
      </c>
    </row>
    <row r="382" spans="1:29" hidden="1">
      <c r="A382" s="10" t="str">
        <f t="shared" si="15"/>
        <v>Normal</v>
      </c>
      <c r="B382" s="14" t="s">
        <v>422</v>
      </c>
      <c r="C382" s="15" t="s">
        <v>417</v>
      </c>
      <c r="D382" s="16">
        <f>IFERROR(VLOOKUP(B382,#REF!,3,FALSE),0)</f>
        <v>0</v>
      </c>
      <c r="E382" s="47">
        <f t="shared" si="16"/>
        <v>0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0</v>
      </c>
      <c r="S382" s="20">
        <v>0</v>
      </c>
      <c r="T382" s="21" t="s">
        <v>35</v>
      </c>
      <c r="U382" s="19">
        <v>6375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 hidden="1">
      <c r="A383" s="10" t="str">
        <f t="shared" si="15"/>
        <v>OverStock</v>
      </c>
      <c r="B383" s="14" t="s">
        <v>423</v>
      </c>
      <c r="C383" s="15" t="s">
        <v>417</v>
      </c>
      <c r="D383" s="16">
        <f>IFERROR(VLOOKUP(B383,#REF!,3,FALSE),0)</f>
        <v>0</v>
      </c>
      <c r="E383" s="47">
        <f t="shared" si="16"/>
        <v>8.5</v>
      </c>
      <c r="F383" s="16" t="str">
        <f>IFERROR(VLOOKUP(B383,#REF!,6,FALSE),"")</f>
        <v/>
      </c>
      <c r="G383" s="17">
        <v>603000</v>
      </c>
      <c r="H383" s="17">
        <v>603000</v>
      </c>
      <c r="I383" s="17" t="str">
        <f>IFERROR(VLOOKUP(B383,#REF!,9,FALSE),"")</f>
        <v/>
      </c>
      <c r="J383" s="17">
        <v>285000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285000</v>
      </c>
      <c r="Q383" s="17">
        <v>0</v>
      </c>
      <c r="R383" s="19">
        <v>888000</v>
      </c>
      <c r="S383" s="20">
        <v>26.6</v>
      </c>
      <c r="T383" s="21" t="s">
        <v>35</v>
      </c>
      <c r="U383" s="19">
        <v>33375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0" t="str">
        <f t="shared" si="15"/>
        <v>Normal</v>
      </c>
      <c r="B384" s="14" t="s">
        <v>424</v>
      </c>
      <c r="C384" s="15" t="s">
        <v>417</v>
      </c>
      <c r="D384" s="16">
        <f>IFERROR(VLOOKUP(B384,#REF!,3,FALSE),0)</f>
        <v>0</v>
      </c>
      <c r="E384" s="47">
        <f t="shared" si="16"/>
        <v>2.6</v>
      </c>
      <c r="F384" s="16" t="str">
        <f>IFERROR(VLOOKUP(B384,#REF!,6,FALSE),"")</f>
        <v/>
      </c>
      <c r="G384" s="17">
        <v>7200000</v>
      </c>
      <c r="H384" s="17">
        <v>7200000</v>
      </c>
      <c r="I384" s="17" t="str">
        <f>IFERROR(VLOOKUP(B384,#REF!,9,FALSE),"")</f>
        <v/>
      </c>
      <c r="J384" s="17">
        <v>1079400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995400</v>
      </c>
      <c r="Q384" s="17">
        <v>84000</v>
      </c>
      <c r="R384" s="19">
        <v>8279400</v>
      </c>
      <c r="S384" s="20">
        <v>20</v>
      </c>
      <c r="T384" s="21">
        <v>16.899999999999999</v>
      </c>
      <c r="U384" s="19">
        <v>414000</v>
      </c>
      <c r="V384" s="17">
        <v>489334</v>
      </c>
      <c r="W384" s="22">
        <v>1.2</v>
      </c>
      <c r="X384" s="23">
        <f t="shared" si="17"/>
        <v>100</v>
      </c>
      <c r="Y384" s="17">
        <v>99282</v>
      </c>
      <c r="Z384" s="17">
        <v>2238000</v>
      </c>
      <c r="AA384" s="17">
        <v>3093000</v>
      </c>
      <c r="AB384" s="17">
        <v>792000</v>
      </c>
      <c r="AC384" s="15" t="s">
        <v>37</v>
      </c>
    </row>
    <row r="385" spans="1:29" hidden="1">
      <c r="A385" s="10" t="str">
        <f t="shared" si="15"/>
        <v>Normal</v>
      </c>
      <c r="B385" s="14" t="s">
        <v>425</v>
      </c>
      <c r="C385" s="15" t="s">
        <v>417</v>
      </c>
      <c r="D385" s="16">
        <f>IFERROR(VLOOKUP(B385,#REF!,3,FALSE),0)</f>
        <v>0</v>
      </c>
      <c r="E385" s="47">
        <f t="shared" si="16"/>
        <v>0.7</v>
      </c>
      <c r="F385" s="16" t="str">
        <f>IFERROR(VLOOKUP(B385,#REF!,6,FALSE),"")</f>
        <v/>
      </c>
      <c r="G385" s="17">
        <v>42000</v>
      </c>
      <c r="H385" s="17">
        <v>42000</v>
      </c>
      <c r="I385" s="17" t="str">
        <f>IFERROR(VLOOKUP(B385,#REF!,9,FALSE),"")</f>
        <v/>
      </c>
      <c r="J385" s="17">
        <v>6000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6000</v>
      </c>
      <c r="Q385" s="17">
        <v>0</v>
      </c>
      <c r="R385" s="19">
        <v>48000</v>
      </c>
      <c r="S385" s="20">
        <v>5.8</v>
      </c>
      <c r="T385" s="21">
        <v>72</v>
      </c>
      <c r="U385" s="19">
        <v>8250</v>
      </c>
      <c r="V385" s="17">
        <v>667</v>
      </c>
      <c r="W385" s="22">
        <v>0.1</v>
      </c>
      <c r="X385" s="23">
        <f t="shared" si="17"/>
        <v>50</v>
      </c>
      <c r="Y385" s="17">
        <v>0</v>
      </c>
      <c r="Z385" s="17">
        <v>6000</v>
      </c>
      <c r="AA385" s="17">
        <v>0</v>
      </c>
      <c r="AB385" s="17">
        <v>0</v>
      </c>
      <c r="AC385" s="15" t="s">
        <v>37</v>
      </c>
    </row>
    <row r="386" spans="1:29" hidden="1">
      <c r="A386" s="10" t="str">
        <f t="shared" si="15"/>
        <v>OverStock</v>
      </c>
      <c r="B386" s="14" t="s">
        <v>426</v>
      </c>
      <c r="C386" s="15" t="s">
        <v>417</v>
      </c>
      <c r="D386" s="16">
        <f>IFERROR(VLOOKUP(B386,#REF!,3,FALSE),0)</f>
        <v>0</v>
      </c>
      <c r="E386" s="47">
        <f t="shared" si="16"/>
        <v>2.5</v>
      </c>
      <c r="F386" s="16" t="str">
        <f>IFERROR(VLOOKUP(B386,#REF!,6,FALSE),"")</f>
        <v/>
      </c>
      <c r="G386" s="17">
        <v>2016000</v>
      </c>
      <c r="H386" s="17">
        <v>2016000</v>
      </c>
      <c r="I386" s="17" t="str">
        <f>IFERROR(VLOOKUP(B386,#REF!,9,FALSE),"")</f>
        <v/>
      </c>
      <c r="J386" s="17">
        <v>174000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174000</v>
      </c>
      <c r="Q386" s="17">
        <v>0</v>
      </c>
      <c r="R386" s="19">
        <v>2190000</v>
      </c>
      <c r="S386" s="20">
        <v>31.7</v>
      </c>
      <c r="T386" s="21">
        <v>177.6</v>
      </c>
      <c r="U386" s="19">
        <v>69000</v>
      </c>
      <c r="V386" s="17">
        <v>12333</v>
      </c>
      <c r="W386" s="22">
        <v>0.2</v>
      </c>
      <c r="X386" s="23">
        <f t="shared" si="17"/>
        <v>50</v>
      </c>
      <c r="Y386" s="17">
        <v>0</v>
      </c>
      <c r="Z386" s="17">
        <v>72000</v>
      </c>
      <c r="AA386" s="17">
        <v>99000</v>
      </c>
      <c r="AB386" s="17">
        <v>54000</v>
      </c>
      <c r="AC386" s="15" t="s">
        <v>37</v>
      </c>
    </row>
    <row r="387" spans="1:29" hidden="1">
      <c r="A387" s="10" t="str">
        <f t="shared" si="15"/>
        <v>Normal</v>
      </c>
      <c r="B387" s="14" t="s">
        <v>427</v>
      </c>
      <c r="C387" s="15" t="s">
        <v>417</v>
      </c>
      <c r="D387" s="16">
        <f>IFERROR(VLOOKUP(B387,#REF!,3,FALSE),0)</f>
        <v>0</v>
      </c>
      <c r="E387" s="47">
        <f t="shared" si="16"/>
        <v>4.8</v>
      </c>
      <c r="F387" s="16" t="str">
        <f>IFERROR(VLOOKUP(B387,#REF!,6,FALSE),"")</f>
        <v/>
      </c>
      <c r="G387" s="17">
        <v>72000</v>
      </c>
      <c r="H387" s="17">
        <v>72000</v>
      </c>
      <c r="I387" s="17" t="str">
        <f>IFERROR(VLOOKUP(B387,#REF!,9,FALSE),"")</f>
        <v/>
      </c>
      <c r="J387" s="17">
        <v>60000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60000</v>
      </c>
      <c r="Q387" s="17">
        <v>0</v>
      </c>
      <c r="R387" s="19">
        <v>132000</v>
      </c>
      <c r="S387" s="20">
        <v>10.7</v>
      </c>
      <c r="T387" s="21">
        <v>7.8</v>
      </c>
      <c r="U387" s="19">
        <v>12375</v>
      </c>
      <c r="V387" s="17">
        <v>17000</v>
      </c>
      <c r="W387" s="22">
        <v>1.4</v>
      </c>
      <c r="X387" s="23">
        <f t="shared" si="17"/>
        <v>100</v>
      </c>
      <c r="Y387" s="17">
        <v>15000</v>
      </c>
      <c r="Z387" s="17">
        <v>30000</v>
      </c>
      <c r="AA387" s="17">
        <v>111000</v>
      </c>
      <c r="AB387" s="17">
        <v>0</v>
      </c>
      <c r="AC387" s="15" t="s">
        <v>37</v>
      </c>
    </row>
    <row r="388" spans="1:29" hidden="1">
      <c r="A388" s="10" t="str">
        <f t="shared" ref="A388:A451" si="18">IF(OR(U388=0,LEN(U388)=0)*OR(V388=0,LEN(V388)=0),IF(R388&gt;0,"ZeroZero","None"),IF(IF(LEN(S388)=0,0,S388)&gt;24,"OverStock",IF(U388=0,"FCST","Normal")))</f>
        <v>OverStock</v>
      </c>
      <c r="B388" s="14" t="s">
        <v>428</v>
      </c>
      <c r="C388" s="15" t="s">
        <v>417</v>
      </c>
      <c r="D388" s="16">
        <f>IFERROR(VLOOKUP(B388,#REF!,3,FALSE),0)</f>
        <v>0</v>
      </c>
      <c r="E388" s="47">
        <f t="shared" ref="E388:E451" si="19">IF(U388=0,"前八週無拉料",ROUND(J388/U388,1))</f>
        <v>8.1999999999999993</v>
      </c>
      <c r="F388" s="16" t="str">
        <f>IFERROR(VLOOKUP(B388,#REF!,6,FALSE),"")</f>
        <v/>
      </c>
      <c r="G388" s="17">
        <v>23457355</v>
      </c>
      <c r="H388" s="17">
        <v>23457355</v>
      </c>
      <c r="I388" s="17" t="str">
        <f>IFERROR(VLOOKUP(B388,#REF!,9,FALSE),"")</f>
        <v/>
      </c>
      <c r="J388" s="17">
        <v>4960800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4960800</v>
      </c>
      <c r="Q388" s="17">
        <v>0</v>
      </c>
      <c r="R388" s="19">
        <v>28418155</v>
      </c>
      <c r="S388" s="20">
        <v>47.2</v>
      </c>
      <c r="T388" s="21">
        <v>137.30000000000001</v>
      </c>
      <c r="U388" s="19">
        <v>602625</v>
      </c>
      <c r="V388" s="17">
        <v>207000</v>
      </c>
      <c r="W388" s="22">
        <v>0.3</v>
      </c>
      <c r="X388" s="23">
        <f t="shared" ref="X388:X451" si="20">IF($W388="E","E",IF($W388="F","F",IF($W388&lt;0.5,50,IF($W388&lt;2,100,150))))</f>
        <v>50</v>
      </c>
      <c r="Y388" s="17">
        <v>0</v>
      </c>
      <c r="Z388" s="17">
        <v>921000</v>
      </c>
      <c r="AA388" s="17">
        <v>1611000</v>
      </c>
      <c r="AB388" s="17">
        <v>462000</v>
      </c>
      <c r="AC388" s="15" t="s">
        <v>37</v>
      </c>
    </row>
    <row r="389" spans="1:29" hidden="1">
      <c r="A389" s="10" t="str">
        <f t="shared" si="18"/>
        <v>Normal</v>
      </c>
      <c r="B389" s="14" t="s">
        <v>429</v>
      </c>
      <c r="C389" s="15" t="s">
        <v>417</v>
      </c>
      <c r="D389" s="16">
        <f>IFERROR(VLOOKUP(B389,#REF!,3,FALSE),0)</f>
        <v>0</v>
      </c>
      <c r="E389" s="47">
        <f t="shared" si="19"/>
        <v>1.4</v>
      </c>
      <c r="F389" s="16" t="str">
        <f>IFERROR(VLOOKUP(B389,#REF!,6,FALSE),"")</f>
        <v/>
      </c>
      <c r="G389" s="17">
        <v>1510700</v>
      </c>
      <c r="H389" s="17">
        <v>1510700</v>
      </c>
      <c r="I389" s="17" t="str">
        <f>IFERROR(VLOOKUP(B389,#REF!,9,FALSE),"")</f>
        <v/>
      </c>
      <c r="J389" s="17">
        <v>182060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182060</v>
      </c>
      <c r="Q389" s="17">
        <v>0</v>
      </c>
      <c r="R389" s="19">
        <v>1692760</v>
      </c>
      <c r="S389" s="20">
        <v>13.3</v>
      </c>
      <c r="T389" s="21">
        <v>22.7</v>
      </c>
      <c r="U389" s="19">
        <v>127663</v>
      </c>
      <c r="V389" s="17">
        <v>74478</v>
      </c>
      <c r="W389" s="22">
        <v>0.6</v>
      </c>
      <c r="X389" s="23">
        <f t="shared" si="20"/>
        <v>100</v>
      </c>
      <c r="Y389" s="17">
        <v>0</v>
      </c>
      <c r="Z389" s="17">
        <v>325300</v>
      </c>
      <c r="AA389" s="17">
        <v>612000</v>
      </c>
      <c r="AB389" s="17">
        <v>402000</v>
      </c>
      <c r="AC389" s="15" t="s">
        <v>37</v>
      </c>
    </row>
    <row r="390" spans="1:29" hidden="1">
      <c r="A390" s="10" t="str">
        <f t="shared" si="18"/>
        <v>None</v>
      </c>
      <c r="B390" s="14" t="s">
        <v>430</v>
      </c>
      <c r="C390" s="15" t="s">
        <v>417</v>
      </c>
      <c r="D390" s="16">
        <f>IFERROR(VLOOKUP(B390,#REF!,3,FALSE),0)</f>
        <v>0</v>
      </c>
      <c r="E390" s="47" t="str">
        <f t="shared" si="19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0</v>
      </c>
      <c r="Q390" s="17">
        <v>0</v>
      </c>
      <c r="R390" s="19">
        <v>0</v>
      </c>
      <c r="S390" s="20" t="s">
        <v>35</v>
      </c>
      <c r="T390" s="21" t="s">
        <v>35</v>
      </c>
      <c r="U390" s="19">
        <v>0</v>
      </c>
      <c r="V390" s="17" t="s">
        <v>35</v>
      </c>
      <c r="W390" s="22" t="s">
        <v>36</v>
      </c>
      <c r="X390" s="23" t="str">
        <f t="shared" si="20"/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37</v>
      </c>
    </row>
    <row r="391" spans="1:29">
      <c r="A391" s="10" t="str">
        <f t="shared" si="18"/>
        <v>ZeroZero</v>
      </c>
      <c r="B391" s="14" t="s">
        <v>227</v>
      </c>
      <c r="C391" s="15" t="s">
        <v>53</v>
      </c>
      <c r="D391" s="16">
        <f>IFERROR(VLOOKUP(B391,#REF!,3,FALSE),0)</f>
        <v>0</v>
      </c>
      <c r="E391" s="47" t="str">
        <f t="shared" si="19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3000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3000</v>
      </c>
      <c r="Q391" s="17">
        <v>0</v>
      </c>
      <c r="R391" s="19">
        <v>3000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36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 hidden="1">
      <c r="A392" s="10" t="str">
        <f t="shared" si="18"/>
        <v>Normal</v>
      </c>
      <c r="B392" s="14" t="s">
        <v>432</v>
      </c>
      <c r="C392" s="15" t="s">
        <v>417</v>
      </c>
      <c r="D392" s="16">
        <f>IFERROR(VLOOKUP(B392,#REF!,3,FALSE),0)</f>
        <v>0</v>
      </c>
      <c r="E392" s="47">
        <f t="shared" si="19"/>
        <v>21.7</v>
      </c>
      <c r="F392" s="16" t="str">
        <f>IFERROR(VLOOKUP(B392,#REF!,6,FALSE),"")</f>
        <v/>
      </c>
      <c r="G392" s="17">
        <v>6000</v>
      </c>
      <c r="H392" s="17">
        <v>6000</v>
      </c>
      <c r="I392" s="17" t="str">
        <f>IFERROR(VLOOKUP(B392,#REF!,9,FALSE),"")</f>
        <v/>
      </c>
      <c r="J392" s="17">
        <v>114149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111149</v>
      </c>
      <c r="Q392" s="17">
        <v>3000</v>
      </c>
      <c r="R392" s="19">
        <v>120149</v>
      </c>
      <c r="S392" s="20">
        <v>22.9</v>
      </c>
      <c r="T392" s="21">
        <v>45.1</v>
      </c>
      <c r="U392" s="19">
        <v>5250</v>
      </c>
      <c r="V392" s="17">
        <v>2667</v>
      </c>
      <c r="W392" s="22">
        <v>0.5</v>
      </c>
      <c r="X392" s="23">
        <f t="shared" si="20"/>
        <v>100</v>
      </c>
      <c r="Y392" s="17">
        <v>0</v>
      </c>
      <c r="Z392" s="17">
        <v>24000</v>
      </c>
      <c r="AA392" s="17">
        <v>0</v>
      </c>
      <c r="AB392" s="17">
        <v>0</v>
      </c>
      <c r="AC392" s="15" t="s">
        <v>37</v>
      </c>
    </row>
    <row r="393" spans="1:29" hidden="1">
      <c r="A393" s="10" t="str">
        <f t="shared" si="18"/>
        <v>Normal</v>
      </c>
      <c r="B393" s="14" t="s">
        <v>433</v>
      </c>
      <c r="C393" s="15" t="s">
        <v>417</v>
      </c>
      <c r="D393" s="16">
        <f>IFERROR(VLOOKUP(B393,#REF!,3,FALSE),0)</f>
        <v>0</v>
      </c>
      <c r="E393" s="47">
        <f t="shared" si="19"/>
        <v>0.5</v>
      </c>
      <c r="F393" s="16" t="str">
        <f>IFERROR(VLOOKUP(B393,#REF!,6,FALSE),"")</f>
        <v/>
      </c>
      <c r="G393" s="17">
        <v>1500</v>
      </c>
      <c r="H393" s="17">
        <v>0</v>
      </c>
      <c r="I393" s="17" t="str">
        <f>IFERROR(VLOOKUP(B393,#REF!,9,FALSE),"")</f>
        <v/>
      </c>
      <c r="J393" s="17">
        <v>3000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3000</v>
      </c>
      <c r="Q393" s="17">
        <v>0</v>
      </c>
      <c r="R393" s="19">
        <v>4500</v>
      </c>
      <c r="S393" s="20">
        <v>0.8</v>
      </c>
      <c r="T393" s="21">
        <v>6.8</v>
      </c>
      <c r="U393" s="19">
        <v>6000</v>
      </c>
      <c r="V393" s="17">
        <v>666</v>
      </c>
      <c r="W393" s="22">
        <v>0.1</v>
      </c>
      <c r="X393" s="23">
        <f t="shared" si="20"/>
        <v>50</v>
      </c>
      <c r="Y393" s="17">
        <v>0</v>
      </c>
      <c r="Z393" s="17">
        <v>3000</v>
      </c>
      <c r="AA393" s="17">
        <v>3000</v>
      </c>
      <c r="AB393" s="17">
        <v>0</v>
      </c>
      <c r="AC393" s="15" t="s">
        <v>37</v>
      </c>
    </row>
    <row r="394" spans="1:29" hidden="1">
      <c r="A394" s="10" t="str">
        <f t="shared" si="18"/>
        <v>OverStock</v>
      </c>
      <c r="B394" s="14" t="s">
        <v>434</v>
      </c>
      <c r="C394" s="15" t="s">
        <v>417</v>
      </c>
      <c r="D394" s="16">
        <f>IFERROR(VLOOKUP(B394,#REF!,3,FALSE),0)</f>
        <v>0</v>
      </c>
      <c r="E394" s="47">
        <f t="shared" si="19"/>
        <v>0</v>
      </c>
      <c r="F394" s="16" t="str">
        <f>IFERROR(VLOOKUP(B394,#REF!,6,FALSE),"")</f>
        <v/>
      </c>
      <c r="G394" s="17">
        <v>39000</v>
      </c>
      <c r="H394" s="17">
        <v>39000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39000</v>
      </c>
      <c r="S394" s="20">
        <v>26</v>
      </c>
      <c r="T394" s="21">
        <v>23.4</v>
      </c>
      <c r="U394" s="19">
        <v>1500</v>
      </c>
      <c r="V394" s="17">
        <v>1667</v>
      </c>
      <c r="W394" s="22">
        <v>1.1000000000000001</v>
      </c>
      <c r="X394" s="23">
        <f t="shared" si="20"/>
        <v>100</v>
      </c>
      <c r="Y394" s="17">
        <v>0</v>
      </c>
      <c r="Z394" s="17">
        <v>9000</v>
      </c>
      <c r="AA394" s="17">
        <v>6000</v>
      </c>
      <c r="AB394" s="17">
        <v>9000</v>
      </c>
      <c r="AC394" s="15" t="s">
        <v>37</v>
      </c>
    </row>
    <row r="395" spans="1:29" hidden="1">
      <c r="A395" s="10" t="str">
        <f t="shared" si="18"/>
        <v>OverStock</v>
      </c>
      <c r="B395" s="14" t="s">
        <v>435</v>
      </c>
      <c r="C395" s="15" t="s">
        <v>417</v>
      </c>
      <c r="D395" s="16">
        <f>IFERROR(VLOOKUP(B395,#REF!,3,FALSE),0)</f>
        <v>0</v>
      </c>
      <c r="E395" s="47">
        <f t="shared" si="19"/>
        <v>1.4</v>
      </c>
      <c r="F395" s="16" t="str">
        <f>IFERROR(VLOOKUP(B395,#REF!,6,FALSE),"")</f>
        <v/>
      </c>
      <c r="G395" s="17">
        <v>8973000</v>
      </c>
      <c r="H395" s="17">
        <v>8973000</v>
      </c>
      <c r="I395" s="17" t="str">
        <f>IFERROR(VLOOKUP(B395,#REF!,9,FALSE),"")</f>
        <v/>
      </c>
      <c r="J395" s="17">
        <v>287150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287150</v>
      </c>
      <c r="Q395" s="17">
        <v>0</v>
      </c>
      <c r="R395" s="19">
        <v>9260150</v>
      </c>
      <c r="S395" s="20">
        <v>45.5</v>
      </c>
      <c r="T395" s="21">
        <v>205.8</v>
      </c>
      <c r="U395" s="19">
        <v>203625</v>
      </c>
      <c r="V395" s="17">
        <v>45000</v>
      </c>
      <c r="W395" s="22">
        <v>0.2</v>
      </c>
      <c r="X395" s="23">
        <f t="shared" si="20"/>
        <v>50</v>
      </c>
      <c r="Y395" s="17">
        <v>0</v>
      </c>
      <c r="Z395" s="17">
        <v>207000</v>
      </c>
      <c r="AA395" s="17">
        <v>288000</v>
      </c>
      <c r="AB395" s="17">
        <v>96000</v>
      </c>
      <c r="AC395" s="15" t="s">
        <v>37</v>
      </c>
    </row>
    <row r="396" spans="1:29" hidden="1">
      <c r="A396" s="10" t="str">
        <f t="shared" si="18"/>
        <v>Normal</v>
      </c>
      <c r="B396" s="14" t="s">
        <v>436</v>
      </c>
      <c r="C396" s="15" t="s">
        <v>417</v>
      </c>
      <c r="D396" s="16">
        <f>IFERROR(VLOOKUP(B396,#REF!,3,FALSE),0)</f>
        <v>0</v>
      </c>
      <c r="E396" s="47">
        <f t="shared" si="19"/>
        <v>18.7</v>
      </c>
      <c r="F396" s="16" t="str">
        <f>IFERROR(VLOOKUP(B396,#REF!,6,FALSE),"")</f>
        <v/>
      </c>
      <c r="G396" s="17">
        <v>30000</v>
      </c>
      <c r="H396" s="17">
        <v>30000</v>
      </c>
      <c r="I396" s="17" t="str">
        <f>IFERROR(VLOOKUP(B396,#REF!,9,FALSE),"")</f>
        <v/>
      </c>
      <c r="J396" s="17">
        <v>105000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105000</v>
      </c>
      <c r="Q396" s="17">
        <v>0</v>
      </c>
      <c r="R396" s="19">
        <v>135000</v>
      </c>
      <c r="S396" s="20">
        <v>24</v>
      </c>
      <c r="T396" s="21" t="s">
        <v>35</v>
      </c>
      <c r="U396" s="19">
        <v>5625</v>
      </c>
      <c r="V396" s="17" t="s">
        <v>35</v>
      </c>
      <c r="W396" s="22" t="s">
        <v>36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 hidden="1">
      <c r="A397" s="10" t="str">
        <f t="shared" si="18"/>
        <v>Normal</v>
      </c>
      <c r="B397" s="14" t="s">
        <v>437</v>
      </c>
      <c r="C397" s="15" t="s">
        <v>417</v>
      </c>
      <c r="D397" s="16">
        <f>IFERROR(VLOOKUP(B397,#REF!,3,FALSE),0)</f>
        <v>0</v>
      </c>
      <c r="E397" s="47">
        <f t="shared" si="19"/>
        <v>10.9</v>
      </c>
      <c r="F397" s="16" t="str">
        <f>IFERROR(VLOOKUP(B397,#REF!,6,FALSE),"")</f>
        <v/>
      </c>
      <c r="G397" s="17">
        <v>210000</v>
      </c>
      <c r="H397" s="17">
        <v>210000</v>
      </c>
      <c r="I397" s="17" t="str">
        <f>IFERROR(VLOOKUP(B397,#REF!,9,FALSE),"")</f>
        <v/>
      </c>
      <c r="J397" s="17">
        <v>324000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321000</v>
      </c>
      <c r="Q397" s="17">
        <v>3000</v>
      </c>
      <c r="R397" s="19">
        <v>534000</v>
      </c>
      <c r="S397" s="20">
        <v>18</v>
      </c>
      <c r="T397" s="21">
        <v>18.399999999999999</v>
      </c>
      <c r="U397" s="19">
        <v>29625</v>
      </c>
      <c r="V397" s="17">
        <v>29000</v>
      </c>
      <c r="W397" s="22">
        <v>1</v>
      </c>
      <c r="X397" s="23">
        <f t="shared" si="20"/>
        <v>100</v>
      </c>
      <c r="Y397" s="17">
        <v>0</v>
      </c>
      <c r="Z397" s="17">
        <v>156000</v>
      </c>
      <c r="AA397" s="17">
        <v>135000</v>
      </c>
      <c r="AB397" s="17">
        <v>0</v>
      </c>
      <c r="AC397" s="15" t="s">
        <v>37</v>
      </c>
    </row>
    <row r="398" spans="1:29" hidden="1">
      <c r="A398" s="10" t="str">
        <f t="shared" si="18"/>
        <v>Normal</v>
      </c>
      <c r="B398" s="14" t="s">
        <v>438</v>
      </c>
      <c r="C398" s="15" t="s">
        <v>417</v>
      </c>
      <c r="D398" s="16">
        <f>IFERROR(VLOOKUP(B398,#REF!,3,FALSE),0)</f>
        <v>0</v>
      </c>
      <c r="E398" s="47">
        <f t="shared" si="19"/>
        <v>6</v>
      </c>
      <c r="F398" s="16" t="str">
        <f>IFERROR(VLOOKUP(B398,#REF!,6,FALSE),"")</f>
        <v/>
      </c>
      <c r="G398" s="17">
        <v>30000</v>
      </c>
      <c r="H398" s="17">
        <v>30000</v>
      </c>
      <c r="I398" s="17" t="str">
        <f>IFERROR(VLOOKUP(B398,#REF!,9,FALSE),"")</f>
        <v/>
      </c>
      <c r="J398" s="17">
        <v>30000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30000</v>
      </c>
      <c r="Q398" s="17">
        <v>0</v>
      </c>
      <c r="R398" s="19">
        <v>60000</v>
      </c>
      <c r="S398" s="20">
        <v>12</v>
      </c>
      <c r="T398" s="21">
        <v>27</v>
      </c>
      <c r="U398" s="19">
        <v>5000</v>
      </c>
      <c r="V398" s="17">
        <v>2222</v>
      </c>
      <c r="W398" s="22">
        <v>0.4</v>
      </c>
      <c r="X398" s="23">
        <f t="shared" si="20"/>
        <v>50</v>
      </c>
      <c r="Y398" s="17">
        <v>0</v>
      </c>
      <c r="Z398" s="17">
        <v>20000</v>
      </c>
      <c r="AA398" s="17">
        <v>0</v>
      </c>
      <c r="AB398" s="17">
        <v>0</v>
      </c>
      <c r="AC398" s="15" t="s">
        <v>37</v>
      </c>
    </row>
    <row r="399" spans="1:29" hidden="1">
      <c r="A399" s="10" t="str">
        <f t="shared" si="18"/>
        <v>None</v>
      </c>
      <c r="B399" s="14" t="s">
        <v>439</v>
      </c>
      <c r="C399" s="15" t="s">
        <v>50</v>
      </c>
      <c r="D399" s="16">
        <f>IFERROR(VLOOKUP(B399,#REF!,3,FALSE),0)</f>
        <v>0</v>
      </c>
      <c r="E399" s="47" t="str">
        <f t="shared" si="19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0</v>
      </c>
      <c r="R399" s="19">
        <v>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 hidden="1">
      <c r="A400" s="10" t="str">
        <f t="shared" si="18"/>
        <v>Normal</v>
      </c>
      <c r="B400" s="14" t="s">
        <v>440</v>
      </c>
      <c r="C400" s="15" t="s">
        <v>50</v>
      </c>
      <c r="D400" s="16">
        <f>IFERROR(VLOOKUP(B400,#REF!,3,FALSE),0)</f>
        <v>0</v>
      </c>
      <c r="E400" s="47">
        <f t="shared" si="19"/>
        <v>2.7</v>
      </c>
      <c r="F400" s="16" t="str">
        <f>IFERROR(VLOOKUP(B400,#REF!,6,FALSE),"")</f>
        <v/>
      </c>
      <c r="G400" s="17">
        <v>1600</v>
      </c>
      <c r="H400" s="17">
        <v>800</v>
      </c>
      <c r="I400" s="17" t="str">
        <f>IFERROR(VLOOKUP(B400,#REF!,9,FALSE),"")</f>
        <v/>
      </c>
      <c r="J400" s="17">
        <v>800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800</v>
      </c>
      <c r="Q400" s="17">
        <v>0</v>
      </c>
      <c r="R400" s="19">
        <v>2400</v>
      </c>
      <c r="S400" s="20">
        <v>8</v>
      </c>
      <c r="T400" s="21" t="s">
        <v>35</v>
      </c>
      <c r="U400" s="19">
        <v>300</v>
      </c>
      <c r="V400" s="17">
        <v>0</v>
      </c>
      <c r="W400" s="22" t="s">
        <v>36</v>
      </c>
      <c r="X400" s="23" t="str">
        <f t="shared" si="20"/>
        <v>E</v>
      </c>
      <c r="Y400" s="17">
        <v>0</v>
      </c>
      <c r="Z400" s="17">
        <v>0</v>
      </c>
      <c r="AA400" s="17">
        <v>800</v>
      </c>
      <c r="AB400" s="17">
        <v>1600</v>
      </c>
      <c r="AC400" s="15" t="s">
        <v>37</v>
      </c>
    </row>
    <row r="401" spans="1:29" hidden="1">
      <c r="A401" s="10" t="str">
        <f t="shared" si="18"/>
        <v>FCST</v>
      </c>
      <c r="B401" s="14" t="s">
        <v>441</v>
      </c>
      <c r="C401" s="15" t="s">
        <v>50</v>
      </c>
      <c r="D401" s="16">
        <f>IFERROR(VLOOKUP(B401,#REF!,3,FALSE),0)</f>
        <v>0</v>
      </c>
      <c r="E401" s="47" t="str">
        <f t="shared" si="19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2500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2500</v>
      </c>
      <c r="Q401" s="17">
        <v>0</v>
      </c>
      <c r="R401" s="19">
        <v>2500</v>
      </c>
      <c r="S401" s="20" t="s">
        <v>35</v>
      </c>
      <c r="T401" s="21">
        <v>48.1</v>
      </c>
      <c r="U401" s="19">
        <v>0</v>
      </c>
      <c r="V401" s="17">
        <v>52</v>
      </c>
      <c r="W401" s="22" t="s">
        <v>44</v>
      </c>
      <c r="X401" s="23" t="str">
        <f t="shared" si="20"/>
        <v>F</v>
      </c>
      <c r="Y401" s="17">
        <v>130</v>
      </c>
      <c r="Z401" s="17">
        <v>337</v>
      </c>
      <c r="AA401" s="17">
        <v>200</v>
      </c>
      <c r="AB401" s="17">
        <v>190</v>
      </c>
      <c r="AC401" s="15" t="s">
        <v>37</v>
      </c>
    </row>
    <row r="402" spans="1:29" hidden="1">
      <c r="A402" s="10" t="str">
        <f t="shared" si="18"/>
        <v>Normal</v>
      </c>
      <c r="B402" s="14" t="s">
        <v>442</v>
      </c>
      <c r="C402" s="15" t="s">
        <v>50</v>
      </c>
      <c r="D402" s="16">
        <f>IFERROR(VLOOKUP(B402,#REF!,3,FALSE),0)</f>
        <v>0</v>
      </c>
      <c r="E402" s="47">
        <f t="shared" si="19"/>
        <v>5.3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5000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5000</v>
      </c>
      <c r="Q402" s="17">
        <v>0</v>
      </c>
      <c r="R402" s="19">
        <v>5000</v>
      </c>
      <c r="S402" s="20">
        <v>5.3</v>
      </c>
      <c r="T402" s="21" t="s">
        <v>35</v>
      </c>
      <c r="U402" s="19">
        <v>938</v>
      </c>
      <c r="V402" s="17">
        <v>0</v>
      </c>
      <c r="W402" s="22" t="s">
        <v>36</v>
      </c>
      <c r="X402" s="23" t="str">
        <f t="shared" si="20"/>
        <v>E</v>
      </c>
      <c r="Y402" s="17">
        <v>2500</v>
      </c>
      <c r="Z402" s="17">
        <v>0</v>
      </c>
      <c r="AA402" s="17">
        <v>0</v>
      </c>
      <c r="AB402" s="17">
        <v>10000</v>
      </c>
      <c r="AC402" s="15" t="s">
        <v>37</v>
      </c>
    </row>
    <row r="403" spans="1:29" hidden="1">
      <c r="A403" s="10" t="str">
        <f t="shared" si="18"/>
        <v>ZeroZero</v>
      </c>
      <c r="B403" s="14" t="s">
        <v>521</v>
      </c>
      <c r="C403" s="15" t="s">
        <v>520</v>
      </c>
      <c r="D403" s="16">
        <f>IFERROR(VLOOKUP(B403,#REF!,3,FALSE),0)</f>
        <v>0</v>
      </c>
      <c r="E403" s="47" t="str">
        <f t="shared" si="19"/>
        <v>前八週無拉料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2500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2500</v>
      </c>
      <c r="Q403" s="17">
        <v>0</v>
      </c>
      <c r="R403" s="19">
        <v>2500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36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 hidden="1">
      <c r="A404" s="10" t="str">
        <f t="shared" si="18"/>
        <v>FCST</v>
      </c>
      <c r="B404" s="14" t="s">
        <v>444</v>
      </c>
      <c r="C404" s="15" t="s">
        <v>50</v>
      </c>
      <c r="D404" s="16">
        <f>IFERROR(VLOOKUP(B404,#REF!,3,FALSE),0)</f>
        <v>0</v>
      </c>
      <c r="E404" s="47" t="str">
        <f t="shared" si="19"/>
        <v>前八週無拉料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12000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12000</v>
      </c>
      <c r="Q404" s="17">
        <v>0</v>
      </c>
      <c r="R404" s="19">
        <v>12000</v>
      </c>
      <c r="S404" s="20" t="s">
        <v>35</v>
      </c>
      <c r="T404" s="21">
        <v>98.4</v>
      </c>
      <c r="U404" s="19">
        <v>0</v>
      </c>
      <c r="V404" s="17">
        <v>122</v>
      </c>
      <c r="W404" s="22" t="s">
        <v>44</v>
      </c>
      <c r="X404" s="23" t="str">
        <f t="shared" si="20"/>
        <v>F</v>
      </c>
      <c r="Y404" s="17">
        <v>151</v>
      </c>
      <c r="Z404" s="17">
        <v>758</v>
      </c>
      <c r="AA404" s="17">
        <v>378</v>
      </c>
      <c r="AB404" s="17">
        <v>698</v>
      </c>
      <c r="AC404" s="15" t="s">
        <v>37</v>
      </c>
    </row>
    <row r="405" spans="1:29">
      <c r="A405" s="10" t="str">
        <f t="shared" si="18"/>
        <v>ZeroZero</v>
      </c>
      <c r="B405" s="14" t="s">
        <v>303</v>
      </c>
      <c r="C405" s="15" t="s">
        <v>53</v>
      </c>
      <c r="D405" s="16">
        <f>IFERROR(VLOOKUP(B405,#REF!,3,FALSE),0)</f>
        <v>0</v>
      </c>
      <c r="E405" s="47" t="str">
        <f t="shared" si="19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3000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3000</v>
      </c>
      <c r="Q405" s="17">
        <v>0</v>
      </c>
      <c r="R405" s="19">
        <v>3000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 hidden="1">
      <c r="A406" s="10" t="str">
        <f t="shared" si="18"/>
        <v>FCST</v>
      </c>
      <c r="B406" s="14" t="s">
        <v>446</v>
      </c>
      <c r="C406" s="15" t="s">
        <v>50</v>
      </c>
      <c r="D406" s="16">
        <f>IFERROR(VLOOKUP(B406,#REF!,3,FALSE),0)</f>
        <v>0</v>
      </c>
      <c r="E406" s="47" t="str">
        <f t="shared" si="19"/>
        <v>前八週無拉料</v>
      </c>
      <c r="F406" s="16" t="str">
        <f>IFERROR(VLOOKUP(B406,#REF!,6,FALSE),"")</f>
        <v/>
      </c>
      <c r="G406" s="17">
        <v>230000</v>
      </c>
      <c r="H406" s="17">
        <v>230000</v>
      </c>
      <c r="I406" s="17" t="str">
        <f>IFERROR(VLOOKUP(B406,#REF!,9,FALSE),"")</f>
        <v/>
      </c>
      <c r="J406" s="17">
        <v>610000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610000</v>
      </c>
      <c r="Q406" s="17">
        <v>0</v>
      </c>
      <c r="R406" s="19">
        <v>840000</v>
      </c>
      <c r="S406" s="20" t="s">
        <v>35</v>
      </c>
      <c r="T406" s="21">
        <v>15.3</v>
      </c>
      <c r="U406" s="19">
        <v>0</v>
      </c>
      <c r="V406" s="17">
        <v>55000</v>
      </c>
      <c r="W406" s="22" t="s">
        <v>44</v>
      </c>
      <c r="X406" s="23" t="str">
        <f t="shared" si="20"/>
        <v>F</v>
      </c>
      <c r="Y406" s="17">
        <v>0</v>
      </c>
      <c r="Z406" s="17">
        <v>255000</v>
      </c>
      <c r="AA406" s="17">
        <v>475000</v>
      </c>
      <c r="AB406" s="17">
        <v>230000</v>
      </c>
      <c r="AC406" s="15" t="s">
        <v>37</v>
      </c>
    </row>
    <row r="407" spans="1:29" hidden="1">
      <c r="A407" s="10" t="str">
        <f t="shared" si="18"/>
        <v>FCST</v>
      </c>
      <c r="B407" s="14" t="s">
        <v>447</v>
      </c>
      <c r="C407" s="15" t="s">
        <v>50</v>
      </c>
      <c r="D407" s="16">
        <f>IFERROR(VLOOKUP(B407,#REF!,3,FALSE),0)</f>
        <v>0</v>
      </c>
      <c r="E407" s="47" t="str">
        <f t="shared" si="19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5000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5000</v>
      </c>
      <c r="Q407" s="17">
        <v>0</v>
      </c>
      <c r="R407" s="19">
        <v>5000</v>
      </c>
      <c r="S407" s="20" t="s">
        <v>35</v>
      </c>
      <c r="T407" s="21">
        <v>9</v>
      </c>
      <c r="U407" s="19">
        <v>0</v>
      </c>
      <c r="V407" s="17">
        <v>556</v>
      </c>
      <c r="W407" s="22" t="s">
        <v>44</v>
      </c>
      <c r="X407" s="23" t="str">
        <f t="shared" si="20"/>
        <v>F</v>
      </c>
      <c r="Y407" s="17">
        <v>0</v>
      </c>
      <c r="Z407" s="17">
        <v>5000</v>
      </c>
      <c r="AA407" s="17">
        <v>0</v>
      </c>
      <c r="AB407" s="17">
        <v>0</v>
      </c>
      <c r="AC407" s="15" t="s">
        <v>37</v>
      </c>
    </row>
    <row r="408" spans="1:29" hidden="1">
      <c r="A408" s="10" t="str">
        <f t="shared" si="18"/>
        <v>OverStock</v>
      </c>
      <c r="B408" s="14" t="s">
        <v>448</v>
      </c>
      <c r="C408" s="15" t="s">
        <v>50</v>
      </c>
      <c r="D408" s="16">
        <f>IFERROR(VLOOKUP(B408,#REF!,3,FALSE),0)</f>
        <v>0</v>
      </c>
      <c r="E408" s="47">
        <f t="shared" si="19"/>
        <v>20.2</v>
      </c>
      <c r="F408" s="16" t="str">
        <f>IFERROR(VLOOKUP(B408,#REF!,6,FALSE),"")</f>
        <v/>
      </c>
      <c r="G408" s="17">
        <v>363000</v>
      </c>
      <c r="H408" s="17">
        <v>363000</v>
      </c>
      <c r="I408" s="17" t="str">
        <f>IFERROR(VLOOKUP(B408,#REF!,9,FALSE),"")</f>
        <v/>
      </c>
      <c r="J408" s="17">
        <v>531000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531000</v>
      </c>
      <c r="Q408" s="17">
        <v>0</v>
      </c>
      <c r="R408" s="19">
        <v>894000</v>
      </c>
      <c r="S408" s="20">
        <v>34.1</v>
      </c>
      <c r="T408" s="21">
        <v>12.1</v>
      </c>
      <c r="U408" s="19">
        <v>26250</v>
      </c>
      <c r="V408" s="17">
        <v>73667</v>
      </c>
      <c r="W408" s="22">
        <v>2.8</v>
      </c>
      <c r="X408" s="23">
        <f t="shared" si="20"/>
        <v>150</v>
      </c>
      <c r="Y408" s="17">
        <v>0</v>
      </c>
      <c r="Z408" s="17">
        <v>420000</v>
      </c>
      <c r="AA408" s="17">
        <v>480000</v>
      </c>
      <c r="AB408" s="17">
        <v>222000</v>
      </c>
      <c r="AC408" s="15" t="s">
        <v>37</v>
      </c>
    </row>
    <row r="409" spans="1:29" hidden="1">
      <c r="A409" s="10" t="str">
        <f t="shared" si="18"/>
        <v>None</v>
      </c>
      <c r="B409" s="14" t="s">
        <v>449</v>
      </c>
      <c r="C409" s="15" t="s">
        <v>50</v>
      </c>
      <c r="D409" s="16">
        <f>IFERROR(VLOOKUP(B409,#REF!,3,FALSE),0)</f>
        <v>0</v>
      </c>
      <c r="E409" s="47" t="str">
        <f t="shared" si="19"/>
        <v>前八週無拉料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0</v>
      </c>
      <c r="R409" s="19">
        <v>0</v>
      </c>
      <c r="S409" s="20" t="s">
        <v>35</v>
      </c>
      <c r="T409" s="21" t="s">
        <v>35</v>
      </c>
      <c r="U409" s="19">
        <v>0</v>
      </c>
      <c r="V409" s="17" t="s">
        <v>35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 hidden="1">
      <c r="A410" s="10" t="str">
        <f t="shared" si="18"/>
        <v>Normal</v>
      </c>
      <c r="B410" s="14" t="s">
        <v>450</v>
      </c>
      <c r="C410" s="15" t="s">
        <v>50</v>
      </c>
      <c r="D410" s="16">
        <f>IFERROR(VLOOKUP(B410,#REF!,3,FALSE),0)</f>
        <v>0</v>
      </c>
      <c r="E410" s="47">
        <f t="shared" si="19"/>
        <v>0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0</v>
      </c>
      <c r="R410" s="19">
        <v>0</v>
      </c>
      <c r="S410" s="20">
        <v>0</v>
      </c>
      <c r="T410" s="21" t="s">
        <v>35</v>
      </c>
      <c r="U410" s="19">
        <v>313</v>
      </c>
      <c r="V410" s="17" t="s">
        <v>35</v>
      </c>
      <c r="W410" s="22" t="s">
        <v>36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 hidden="1">
      <c r="A411" s="10" t="str">
        <f t="shared" si="18"/>
        <v>FCST</v>
      </c>
      <c r="B411" s="14" t="s">
        <v>451</v>
      </c>
      <c r="C411" s="15" t="s">
        <v>50</v>
      </c>
      <c r="D411" s="16">
        <f>IFERROR(VLOOKUP(B411,#REF!,3,FALSE),0)</f>
        <v>0</v>
      </c>
      <c r="E411" s="47" t="str">
        <f t="shared" si="19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0</v>
      </c>
      <c r="S411" s="20" t="s">
        <v>35</v>
      </c>
      <c r="T411" s="21">
        <v>0</v>
      </c>
      <c r="U411" s="19">
        <v>0</v>
      </c>
      <c r="V411" s="17">
        <v>333</v>
      </c>
      <c r="W411" s="22" t="s">
        <v>44</v>
      </c>
      <c r="X411" s="23" t="str">
        <f t="shared" si="20"/>
        <v>F</v>
      </c>
      <c r="Y411" s="17">
        <v>3000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 hidden="1">
      <c r="A412" s="10" t="str">
        <f t="shared" si="18"/>
        <v>OverStock</v>
      </c>
      <c r="B412" s="14" t="s">
        <v>452</v>
      </c>
      <c r="C412" s="15" t="s">
        <v>50</v>
      </c>
      <c r="D412" s="16">
        <f>IFERROR(VLOOKUP(B412,#REF!,3,FALSE),0)</f>
        <v>0</v>
      </c>
      <c r="E412" s="47">
        <f t="shared" si="19"/>
        <v>40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15000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15000</v>
      </c>
      <c r="Q412" s="17">
        <v>0</v>
      </c>
      <c r="R412" s="19">
        <v>15000</v>
      </c>
      <c r="S412" s="20">
        <v>40</v>
      </c>
      <c r="T412" s="21">
        <v>26</v>
      </c>
      <c r="U412" s="19">
        <v>375</v>
      </c>
      <c r="V412" s="17">
        <v>578</v>
      </c>
      <c r="W412" s="22">
        <v>1.5</v>
      </c>
      <c r="X412" s="23">
        <f t="shared" si="20"/>
        <v>100</v>
      </c>
      <c r="Y412" s="17">
        <v>4345</v>
      </c>
      <c r="Z412" s="17">
        <v>560</v>
      </c>
      <c r="AA412" s="17">
        <v>810</v>
      </c>
      <c r="AB412" s="17">
        <v>1397</v>
      </c>
      <c r="AC412" s="15" t="s">
        <v>37</v>
      </c>
    </row>
    <row r="413" spans="1:29">
      <c r="A413" s="10" t="str">
        <f t="shared" si="18"/>
        <v>ZeroZero</v>
      </c>
      <c r="B413" s="14" t="s">
        <v>186</v>
      </c>
      <c r="C413" s="15" t="s">
        <v>53</v>
      </c>
      <c r="D413" s="16">
        <f>IFERROR(VLOOKUP(B413,#REF!,3,FALSE),0)</f>
        <v>0</v>
      </c>
      <c r="E413" s="47" t="str">
        <f t="shared" si="19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1800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1800</v>
      </c>
      <c r="Q413" s="17">
        <v>0</v>
      </c>
      <c r="R413" s="19">
        <v>1800</v>
      </c>
      <c r="S413" s="20" t="s">
        <v>35</v>
      </c>
      <c r="T413" s="21" t="s">
        <v>35</v>
      </c>
      <c r="U413" s="19">
        <v>0</v>
      </c>
      <c r="V413" s="17" t="s">
        <v>35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 hidden="1">
      <c r="A414" s="10" t="str">
        <f t="shared" si="18"/>
        <v>Normal</v>
      </c>
      <c r="B414" s="14" t="s">
        <v>454</v>
      </c>
      <c r="C414" s="15" t="s">
        <v>50</v>
      </c>
      <c r="D414" s="16">
        <f>IFERROR(VLOOKUP(B414,#REF!,3,FALSE),0)</f>
        <v>0</v>
      </c>
      <c r="E414" s="47">
        <f t="shared" si="19"/>
        <v>4.5999999999999996</v>
      </c>
      <c r="F414" s="16" t="str">
        <f>IFERROR(VLOOKUP(B414,#REF!,6,FALSE),"")</f>
        <v/>
      </c>
      <c r="G414" s="17">
        <v>6000</v>
      </c>
      <c r="H414" s="17">
        <v>6000</v>
      </c>
      <c r="I414" s="17" t="str">
        <f>IFERROR(VLOOKUP(B414,#REF!,9,FALSE),"")</f>
        <v/>
      </c>
      <c r="J414" s="17">
        <v>6973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6973</v>
      </c>
      <c r="Q414" s="17">
        <v>0</v>
      </c>
      <c r="R414" s="19">
        <v>12973</v>
      </c>
      <c r="S414" s="20">
        <v>8.6</v>
      </c>
      <c r="T414" s="21">
        <v>19.399999999999999</v>
      </c>
      <c r="U414" s="19">
        <v>1500</v>
      </c>
      <c r="V414" s="17">
        <v>667</v>
      </c>
      <c r="W414" s="22">
        <v>0.4</v>
      </c>
      <c r="X414" s="23">
        <f t="shared" si="20"/>
        <v>50</v>
      </c>
      <c r="Y414" s="17">
        <v>3000</v>
      </c>
      <c r="Z414" s="17">
        <v>0</v>
      </c>
      <c r="AA414" s="17">
        <v>3000</v>
      </c>
      <c r="AB414" s="17">
        <v>3000</v>
      </c>
      <c r="AC414" s="15" t="s">
        <v>37</v>
      </c>
    </row>
    <row r="415" spans="1:29" hidden="1">
      <c r="A415" s="10" t="str">
        <f t="shared" si="18"/>
        <v>Normal</v>
      </c>
      <c r="B415" s="14" t="s">
        <v>455</v>
      </c>
      <c r="C415" s="15" t="s">
        <v>50</v>
      </c>
      <c r="D415" s="16">
        <f>IFERROR(VLOOKUP(B415,#REF!,3,FALSE),0)</f>
        <v>0</v>
      </c>
      <c r="E415" s="47">
        <f t="shared" si="19"/>
        <v>5.6</v>
      </c>
      <c r="F415" s="16" t="str">
        <f>IFERROR(VLOOKUP(B415,#REF!,6,FALSE),"")</f>
        <v/>
      </c>
      <c r="G415" s="17">
        <v>192500</v>
      </c>
      <c r="H415" s="17">
        <v>95000</v>
      </c>
      <c r="I415" s="17" t="str">
        <f>IFERROR(VLOOKUP(B415,#REF!,9,FALSE),"")</f>
        <v/>
      </c>
      <c r="J415" s="17">
        <v>92500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92500</v>
      </c>
      <c r="Q415" s="17">
        <v>0</v>
      </c>
      <c r="R415" s="19">
        <v>285000</v>
      </c>
      <c r="S415" s="20">
        <v>17.2</v>
      </c>
      <c r="T415" s="21">
        <v>19.7</v>
      </c>
      <c r="U415" s="19">
        <v>16563</v>
      </c>
      <c r="V415" s="17">
        <v>14444</v>
      </c>
      <c r="W415" s="22">
        <v>0.9</v>
      </c>
      <c r="X415" s="23">
        <f t="shared" si="20"/>
        <v>100</v>
      </c>
      <c r="Y415" s="17">
        <v>0</v>
      </c>
      <c r="Z415" s="17">
        <v>87500</v>
      </c>
      <c r="AA415" s="17">
        <v>72500</v>
      </c>
      <c r="AB415" s="17">
        <v>87500</v>
      </c>
      <c r="AC415" s="15" t="s">
        <v>37</v>
      </c>
    </row>
    <row r="416" spans="1:29" hidden="1">
      <c r="A416" s="10" t="str">
        <f t="shared" si="18"/>
        <v>Normal</v>
      </c>
      <c r="B416" s="14" t="s">
        <v>456</v>
      </c>
      <c r="C416" s="15" t="s">
        <v>50</v>
      </c>
      <c r="D416" s="16">
        <f>IFERROR(VLOOKUP(B416,#REF!,3,FALSE),0)</f>
        <v>0</v>
      </c>
      <c r="E416" s="47">
        <f t="shared" si="19"/>
        <v>1.1000000000000001</v>
      </c>
      <c r="F416" s="16" t="str">
        <f>IFERROR(VLOOKUP(B416,#REF!,6,FALSE),"")</f>
        <v/>
      </c>
      <c r="G416" s="17">
        <v>40000</v>
      </c>
      <c r="H416" s="17">
        <v>40000</v>
      </c>
      <c r="I416" s="17" t="str">
        <f>IFERROR(VLOOKUP(B416,#REF!,9,FALSE),"")</f>
        <v/>
      </c>
      <c r="J416" s="17">
        <v>5000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5000</v>
      </c>
      <c r="Q416" s="17">
        <v>0</v>
      </c>
      <c r="R416" s="19">
        <v>45000</v>
      </c>
      <c r="S416" s="20">
        <v>10.3</v>
      </c>
      <c r="T416" s="21">
        <v>8.5</v>
      </c>
      <c r="U416" s="19">
        <v>4375</v>
      </c>
      <c r="V416" s="17">
        <v>5278</v>
      </c>
      <c r="W416" s="22">
        <v>1.2</v>
      </c>
      <c r="X416" s="23">
        <f t="shared" si="20"/>
        <v>100</v>
      </c>
      <c r="Y416" s="17">
        <v>2500</v>
      </c>
      <c r="Z416" s="17">
        <v>25000</v>
      </c>
      <c r="AA416" s="17">
        <v>32500</v>
      </c>
      <c r="AB416" s="17">
        <v>10000</v>
      </c>
      <c r="AC416" s="15" t="s">
        <v>37</v>
      </c>
    </row>
    <row r="417" spans="1:29" hidden="1">
      <c r="A417" s="10" t="str">
        <f t="shared" si="18"/>
        <v>Normal</v>
      </c>
      <c r="B417" s="14" t="s">
        <v>457</v>
      </c>
      <c r="C417" s="15" t="s">
        <v>50</v>
      </c>
      <c r="D417" s="16">
        <f>IFERROR(VLOOKUP(B417,#REF!,3,FALSE),0)</f>
        <v>0</v>
      </c>
      <c r="E417" s="47">
        <f t="shared" si="19"/>
        <v>8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2500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2500</v>
      </c>
      <c r="Q417" s="17">
        <v>0</v>
      </c>
      <c r="R417" s="19">
        <v>2500</v>
      </c>
      <c r="S417" s="20">
        <v>8</v>
      </c>
      <c r="T417" s="21">
        <v>9</v>
      </c>
      <c r="U417" s="19">
        <v>313</v>
      </c>
      <c r="V417" s="17">
        <v>278</v>
      </c>
      <c r="W417" s="22">
        <v>0.9</v>
      </c>
      <c r="X417" s="23">
        <f t="shared" si="20"/>
        <v>100</v>
      </c>
      <c r="Y417" s="17">
        <v>0</v>
      </c>
      <c r="Z417" s="17">
        <v>0</v>
      </c>
      <c r="AA417" s="17">
        <v>2500</v>
      </c>
      <c r="AB417" s="17">
        <v>0</v>
      </c>
      <c r="AC417" s="15" t="s">
        <v>37</v>
      </c>
    </row>
    <row r="418" spans="1:29" hidden="1">
      <c r="A418" s="10" t="str">
        <f t="shared" si="18"/>
        <v>ZeroZero</v>
      </c>
      <c r="B418" s="14" t="s">
        <v>526</v>
      </c>
      <c r="C418" s="15" t="s">
        <v>520</v>
      </c>
      <c r="D418" s="16">
        <f>IFERROR(VLOOKUP(B418,#REF!,3,FALSE),0)</f>
        <v>0</v>
      </c>
      <c r="E418" s="47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3000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3000</v>
      </c>
      <c r="Q418" s="17">
        <v>0</v>
      </c>
      <c r="R418" s="19">
        <v>3000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 hidden="1">
      <c r="A419" s="10" t="str">
        <f t="shared" si="18"/>
        <v>Normal</v>
      </c>
      <c r="B419" s="14" t="s">
        <v>459</v>
      </c>
      <c r="C419" s="15" t="s">
        <v>50</v>
      </c>
      <c r="D419" s="16">
        <f>IFERROR(VLOOKUP(B419,#REF!,3,FALSE),0)</f>
        <v>0</v>
      </c>
      <c r="E419" s="47">
        <f t="shared" si="19"/>
        <v>4.9000000000000004</v>
      </c>
      <c r="F419" s="16" t="str">
        <f>IFERROR(VLOOKUP(B419,#REF!,6,FALSE),"")</f>
        <v/>
      </c>
      <c r="G419" s="17">
        <v>90000</v>
      </c>
      <c r="H419" s="17">
        <v>69000</v>
      </c>
      <c r="I419" s="17" t="str">
        <f>IFERROR(VLOOKUP(B419,#REF!,9,FALSE),"")</f>
        <v/>
      </c>
      <c r="J419" s="17">
        <v>33000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33000</v>
      </c>
      <c r="Q419" s="17">
        <v>0</v>
      </c>
      <c r="R419" s="19">
        <v>123000</v>
      </c>
      <c r="S419" s="20">
        <v>18.2</v>
      </c>
      <c r="T419" s="21">
        <v>20.5</v>
      </c>
      <c r="U419" s="19">
        <v>6750</v>
      </c>
      <c r="V419" s="17">
        <v>6000</v>
      </c>
      <c r="W419" s="22">
        <v>0.9</v>
      </c>
      <c r="X419" s="23">
        <f t="shared" si="20"/>
        <v>100</v>
      </c>
      <c r="Y419" s="17">
        <v>0</v>
      </c>
      <c r="Z419" s="17">
        <v>36000</v>
      </c>
      <c r="AA419" s="17">
        <v>33000</v>
      </c>
      <c r="AB419" s="17">
        <v>39000</v>
      </c>
      <c r="AC419" s="15" t="s">
        <v>37</v>
      </c>
    </row>
    <row r="420" spans="1:29" hidden="1">
      <c r="A420" s="10" t="str">
        <f t="shared" si="18"/>
        <v>Normal</v>
      </c>
      <c r="B420" s="14" t="s">
        <v>460</v>
      </c>
      <c r="C420" s="15" t="s">
        <v>50</v>
      </c>
      <c r="D420" s="16">
        <f>IFERROR(VLOOKUP(B420,#REF!,3,FALSE),0)</f>
        <v>0</v>
      </c>
      <c r="E420" s="47">
        <f t="shared" si="19"/>
        <v>0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0</v>
      </c>
      <c r="S420" s="20">
        <v>0</v>
      </c>
      <c r="T420" s="21" t="s">
        <v>35</v>
      </c>
      <c r="U420" s="19">
        <v>750</v>
      </c>
      <c r="V420" s="17" t="s">
        <v>35</v>
      </c>
      <c r="W420" s="22" t="s">
        <v>36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 hidden="1">
      <c r="A421" s="10" t="str">
        <f t="shared" si="18"/>
        <v>FCST</v>
      </c>
      <c r="B421" s="14" t="s">
        <v>461</v>
      </c>
      <c r="C421" s="15" t="s">
        <v>50</v>
      </c>
      <c r="D421" s="16">
        <f>IFERROR(VLOOKUP(B421,#REF!,3,FALSE),0)</f>
        <v>0</v>
      </c>
      <c r="E421" s="47" t="str">
        <f t="shared" si="19"/>
        <v>前八週無拉料</v>
      </c>
      <c r="F421" s="16" t="str">
        <f>IFERROR(VLOOKUP(B421,#REF!,6,FALSE),"")</f>
        <v/>
      </c>
      <c r="G421" s="17">
        <v>3000</v>
      </c>
      <c r="H421" s="17">
        <v>3000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3000</v>
      </c>
      <c r="S421" s="20" t="s">
        <v>35</v>
      </c>
      <c r="T421" s="21">
        <v>14.2</v>
      </c>
      <c r="U421" s="19">
        <v>0</v>
      </c>
      <c r="V421" s="17">
        <v>212</v>
      </c>
      <c r="W421" s="22" t="s">
        <v>44</v>
      </c>
      <c r="X421" s="23" t="str">
        <f t="shared" si="20"/>
        <v>F</v>
      </c>
      <c r="Y421" s="17">
        <v>1345</v>
      </c>
      <c r="Z421" s="17">
        <v>560</v>
      </c>
      <c r="AA421" s="17">
        <v>510</v>
      </c>
      <c r="AB421" s="17">
        <v>1397</v>
      </c>
      <c r="AC421" s="15" t="s">
        <v>37</v>
      </c>
    </row>
    <row r="422" spans="1:29" hidden="1">
      <c r="A422" s="10" t="str">
        <f t="shared" si="18"/>
        <v>OverStock</v>
      </c>
      <c r="B422" s="14" t="s">
        <v>462</v>
      </c>
      <c r="C422" s="15" t="s">
        <v>50</v>
      </c>
      <c r="D422" s="16">
        <f>IFERROR(VLOOKUP(B422,#REF!,3,FALSE),0)</f>
        <v>0</v>
      </c>
      <c r="E422" s="47">
        <f t="shared" si="19"/>
        <v>24</v>
      </c>
      <c r="F422" s="16" t="str">
        <f>IFERROR(VLOOKUP(B422,#REF!,6,FALSE),"")</f>
        <v/>
      </c>
      <c r="G422" s="17">
        <v>10000</v>
      </c>
      <c r="H422" s="17">
        <v>10000</v>
      </c>
      <c r="I422" s="17" t="str">
        <f>IFERROR(VLOOKUP(B422,#REF!,9,FALSE),"")</f>
        <v/>
      </c>
      <c r="J422" s="17">
        <v>7500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7500</v>
      </c>
      <c r="Q422" s="17">
        <v>0</v>
      </c>
      <c r="R422" s="19">
        <v>17500</v>
      </c>
      <c r="S422" s="20">
        <v>55.9</v>
      </c>
      <c r="T422" s="21">
        <v>31.5</v>
      </c>
      <c r="U422" s="19">
        <v>313</v>
      </c>
      <c r="V422" s="17">
        <v>556</v>
      </c>
      <c r="W422" s="22">
        <v>1.8</v>
      </c>
      <c r="X422" s="23">
        <f t="shared" si="20"/>
        <v>100</v>
      </c>
      <c r="Y422" s="17">
        <v>0</v>
      </c>
      <c r="Z422" s="17">
        <v>2500</v>
      </c>
      <c r="AA422" s="17">
        <v>2500</v>
      </c>
      <c r="AB422" s="17">
        <v>2500</v>
      </c>
      <c r="AC422" s="15" t="s">
        <v>37</v>
      </c>
    </row>
    <row r="423" spans="1:29">
      <c r="A423" s="10" t="str">
        <f t="shared" si="18"/>
        <v>ZeroZero</v>
      </c>
      <c r="B423" s="14" t="s">
        <v>59</v>
      </c>
      <c r="C423" s="15" t="s">
        <v>53</v>
      </c>
      <c r="D423" s="16">
        <f>IFERROR(VLOOKUP(B423,#REF!,3,FALSE),0)</f>
        <v>0</v>
      </c>
      <c r="E423" s="47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3000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3000</v>
      </c>
      <c r="Q423" s="17">
        <v>0</v>
      </c>
      <c r="R423" s="19">
        <v>3000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36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 hidden="1">
      <c r="A424" s="10" t="str">
        <f t="shared" si="18"/>
        <v>FCST</v>
      </c>
      <c r="B424" s="14" t="s">
        <v>464</v>
      </c>
      <c r="C424" s="15" t="s">
        <v>50</v>
      </c>
      <c r="D424" s="16">
        <f>IFERROR(VLOOKUP(B424,#REF!,3,FALSE),0)</f>
        <v>0</v>
      </c>
      <c r="E424" s="47" t="str">
        <f t="shared" si="19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0</v>
      </c>
      <c r="R424" s="19">
        <v>0</v>
      </c>
      <c r="S424" s="20" t="s">
        <v>35</v>
      </c>
      <c r="T424" s="21">
        <v>0</v>
      </c>
      <c r="U424" s="19">
        <v>0</v>
      </c>
      <c r="V424" s="17">
        <v>333</v>
      </c>
      <c r="W424" s="22" t="s">
        <v>44</v>
      </c>
      <c r="X424" s="23" t="str">
        <f t="shared" si="20"/>
        <v>F</v>
      </c>
      <c r="Y424" s="17">
        <v>3000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 hidden="1">
      <c r="A425" s="10" t="str">
        <f t="shared" si="18"/>
        <v>Normal</v>
      </c>
      <c r="B425" s="14" t="s">
        <v>465</v>
      </c>
      <c r="C425" s="15" t="s">
        <v>50</v>
      </c>
      <c r="D425" s="16">
        <f>IFERROR(VLOOKUP(B425,#REF!,3,FALSE),0)</f>
        <v>0</v>
      </c>
      <c r="E425" s="47">
        <f t="shared" si="19"/>
        <v>0</v>
      </c>
      <c r="F425" s="16" t="str">
        <f>IFERROR(VLOOKUP(B425,#REF!,6,FALSE),"")</f>
        <v/>
      </c>
      <c r="G425" s="17">
        <v>6000</v>
      </c>
      <c r="H425" s="17">
        <v>6000</v>
      </c>
      <c r="I425" s="17" t="str">
        <f>IFERROR(VLOOKUP(B425,#REF!,9,FALSE),"")</f>
        <v/>
      </c>
      <c r="J425" s="17">
        <v>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0</v>
      </c>
      <c r="R425" s="19">
        <v>6000</v>
      </c>
      <c r="S425" s="20">
        <v>8</v>
      </c>
      <c r="T425" s="21">
        <v>11.8</v>
      </c>
      <c r="U425" s="19">
        <v>750</v>
      </c>
      <c r="V425" s="17">
        <v>507</v>
      </c>
      <c r="W425" s="22">
        <v>0.7</v>
      </c>
      <c r="X425" s="23">
        <f t="shared" si="20"/>
        <v>100</v>
      </c>
      <c r="Y425" s="17">
        <v>2690</v>
      </c>
      <c r="Z425" s="17">
        <v>1870</v>
      </c>
      <c r="AA425" s="17">
        <v>1520</v>
      </c>
      <c r="AB425" s="17">
        <v>2794</v>
      </c>
      <c r="AC425" s="15" t="s">
        <v>37</v>
      </c>
    </row>
    <row r="426" spans="1:29" hidden="1">
      <c r="A426" s="10" t="str">
        <f t="shared" si="18"/>
        <v>OverStock</v>
      </c>
      <c r="B426" s="14" t="s">
        <v>466</v>
      </c>
      <c r="C426" s="15" t="s">
        <v>50</v>
      </c>
      <c r="D426" s="16">
        <f>IFERROR(VLOOKUP(B426,#REF!,3,FALSE),0)</f>
        <v>0</v>
      </c>
      <c r="E426" s="47">
        <f t="shared" si="19"/>
        <v>12.4</v>
      </c>
      <c r="F426" s="16" t="str">
        <f>IFERROR(VLOOKUP(B426,#REF!,6,FALSE),"")</f>
        <v/>
      </c>
      <c r="G426" s="17">
        <v>198000</v>
      </c>
      <c r="H426" s="17">
        <v>150000</v>
      </c>
      <c r="I426" s="17" t="str">
        <f>IFERROR(VLOOKUP(B426,#REF!,9,FALSE),"")</f>
        <v/>
      </c>
      <c r="J426" s="17">
        <v>102000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102000</v>
      </c>
      <c r="Q426" s="17">
        <v>0</v>
      </c>
      <c r="R426" s="19">
        <v>300000</v>
      </c>
      <c r="S426" s="20">
        <v>36.4</v>
      </c>
      <c r="T426" s="21">
        <v>21.4</v>
      </c>
      <c r="U426" s="19">
        <v>8250</v>
      </c>
      <c r="V426" s="17">
        <v>14000</v>
      </c>
      <c r="W426" s="22">
        <v>1.7</v>
      </c>
      <c r="X426" s="23">
        <f t="shared" si="20"/>
        <v>100</v>
      </c>
      <c r="Y426" s="17">
        <v>33000</v>
      </c>
      <c r="Z426" s="17">
        <v>33000</v>
      </c>
      <c r="AA426" s="17">
        <v>99000</v>
      </c>
      <c r="AB426" s="17">
        <v>69000</v>
      </c>
      <c r="AC426" s="15" t="s">
        <v>37</v>
      </c>
    </row>
    <row r="427" spans="1:29" hidden="1">
      <c r="A427" s="10" t="str">
        <f t="shared" si="18"/>
        <v>OverStock</v>
      </c>
      <c r="B427" s="14" t="s">
        <v>467</v>
      </c>
      <c r="C427" s="15" t="s">
        <v>50</v>
      </c>
      <c r="D427" s="16">
        <f>IFERROR(VLOOKUP(B427,#REF!,3,FALSE),0)</f>
        <v>0</v>
      </c>
      <c r="E427" s="47">
        <f t="shared" si="19"/>
        <v>49.4</v>
      </c>
      <c r="F427" s="16" t="str">
        <f>IFERROR(VLOOKUP(B427,#REF!,6,FALSE),"")</f>
        <v/>
      </c>
      <c r="G427" s="17">
        <v>219000</v>
      </c>
      <c r="H427" s="17">
        <v>219000</v>
      </c>
      <c r="I427" s="17" t="str">
        <f>IFERROR(VLOOKUP(B427,#REF!,9,FALSE),"")</f>
        <v/>
      </c>
      <c r="J427" s="17">
        <v>723000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723000</v>
      </c>
      <c r="Q427" s="17">
        <v>0</v>
      </c>
      <c r="R427" s="19">
        <v>942000</v>
      </c>
      <c r="S427" s="20">
        <v>64.400000000000006</v>
      </c>
      <c r="T427" s="21">
        <v>12.7</v>
      </c>
      <c r="U427" s="19">
        <v>14625</v>
      </c>
      <c r="V427" s="17">
        <v>74333</v>
      </c>
      <c r="W427" s="22">
        <v>5.0999999999999996</v>
      </c>
      <c r="X427" s="23">
        <f t="shared" si="20"/>
        <v>150</v>
      </c>
      <c r="Y427" s="17">
        <v>0</v>
      </c>
      <c r="Z427" s="17">
        <v>423000</v>
      </c>
      <c r="AA427" s="17">
        <v>480000</v>
      </c>
      <c r="AB427" s="17">
        <v>225000</v>
      </c>
      <c r="AC427" s="15" t="s">
        <v>37</v>
      </c>
    </row>
    <row r="428" spans="1:29">
      <c r="A428" s="10" t="str">
        <f t="shared" si="18"/>
        <v>ZeroZero</v>
      </c>
      <c r="B428" s="14" t="s">
        <v>133</v>
      </c>
      <c r="C428" s="15" t="s">
        <v>53</v>
      </c>
      <c r="D428" s="16">
        <f>IFERROR(VLOOKUP(B428,#REF!,3,FALSE),0)</f>
        <v>0</v>
      </c>
      <c r="E428" s="47" t="str">
        <f t="shared" si="19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3000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3000</v>
      </c>
      <c r="Q428" s="17">
        <v>0</v>
      </c>
      <c r="R428" s="19">
        <v>3000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36</v>
      </c>
      <c r="X428" s="23" t="str">
        <f t="shared" si="20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37</v>
      </c>
    </row>
    <row r="429" spans="1:29" hidden="1">
      <c r="A429" s="10" t="str">
        <f t="shared" si="18"/>
        <v>Normal</v>
      </c>
      <c r="B429" s="14" t="s">
        <v>469</v>
      </c>
      <c r="C429" s="15" t="s">
        <v>50</v>
      </c>
      <c r="D429" s="16">
        <f>IFERROR(VLOOKUP(B429,#REF!,3,FALSE),0)</f>
        <v>0</v>
      </c>
      <c r="E429" s="47">
        <f t="shared" si="19"/>
        <v>0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0</v>
      </c>
      <c r="Q429" s="17">
        <v>0</v>
      </c>
      <c r="R429" s="19">
        <v>0</v>
      </c>
      <c r="S429" s="20">
        <v>0</v>
      </c>
      <c r="T429" s="21" t="s">
        <v>35</v>
      </c>
      <c r="U429" s="19">
        <v>2625</v>
      </c>
      <c r="V429" s="17" t="s">
        <v>35</v>
      </c>
      <c r="W429" s="22" t="s">
        <v>36</v>
      </c>
      <c r="X429" s="23" t="str">
        <f t="shared" si="20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 hidden="1">
      <c r="A430" s="10" t="str">
        <f t="shared" si="18"/>
        <v>FCST</v>
      </c>
      <c r="B430" s="14" t="s">
        <v>470</v>
      </c>
      <c r="C430" s="15" t="s">
        <v>50</v>
      </c>
      <c r="D430" s="16">
        <f>IFERROR(VLOOKUP(B430,#REF!,3,FALSE),0)</f>
        <v>0</v>
      </c>
      <c r="E430" s="47" t="str">
        <f t="shared" si="19"/>
        <v>前八週無拉料</v>
      </c>
      <c r="F430" s="16" t="str">
        <f>IFERROR(VLOOKUP(B430,#REF!,6,FALSE),"")</f>
        <v/>
      </c>
      <c r="G430" s="17">
        <v>108000</v>
      </c>
      <c r="H430" s="17">
        <v>72000</v>
      </c>
      <c r="I430" s="17" t="str">
        <f>IFERROR(VLOOKUP(B430,#REF!,9,FALSE),"")</f>
        <v/>
      </c>
      <c r="J430" s="17">
        <v>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0</v>
      </c>
      <c r="R430" s="19">
        <v>108000</v>
      </c>
      <c r="S430" s="20" t="s">
        <v>35</v>
      </c>
      <c r="T430" s="21">
        <v>15.4</v>
      </c>
      <c r="U430" s="19">
        <v>0</v>
      </c>
      <c r="V430" s="17">
        <v>7000</v>
      </c>
      <c r="W430" s="22" t="s">
        <v>44</v>
      </c>
      <c r="X430" s="23" t="str">
        <f t="shared" si="20"/>
        <v>F</v>
      </c>
      <c r="Y430" s="17">
        <v>18000</v>
      </c>
      <c r="Z430" s="17">
        <v>27000</v>
      </c>
      <c r="AA430" s="17">
        <v>33000</v>
      </c>
      <c r="AB430" s="17">
        <v>0</v>
      </c>
      <c r="AC430" s="15" t="s">
        <v>37</v>
      </c>
    </row>
    <row r="431" spans="1:29" hidden="1">
      <c r="A431" s="10" t="str">
        <f t="shared" si="18"/>
        <v>FCST</v>
      </c>
      <c r="B431" s="14" t="s">
        <v>471</v>
      </c>
      <c r="C431" s="15" t="s">
        <v>50</v>
      </c>
      <c r="D431" s="16">
        <f>IFERROR(VLOOKUP(B431,#REF!,3,FALSE),0)</f>
        <v>0</v>
      </c>
      <c r="E431" s="47" t="str">
        <f t="shared" si="19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0</v>
      </c>
      <c r="R431" s="19">
        <v>0</v>
      </c>
      <c r="S431" s="20" t="s">
        <v>35</v>
      </c>
      <c r="T431" s="21">
        <v>0</v>
      </c>
      <c r="U431" s="19">
        <v>0</v>
      </c>
      <c r="V431" s="17">
        <v>24</v>
      </c>
      <c r="W431" s="22" t="s">
        <v>44</v>
      </c>
      <c r="X431" s="23" t="str">
        <f t="shared" si="20"/>
        <v>F</v>
      </c>
      <c r="Y431" s="17">
        <v>0</v>
      </c>
      <c r="Z431" s="17">
        <v>120</v>
      </c>
      <c r="AA431" s="17">
        <v>90</v>
      </c>
      <c r="AB431" s="17">
        <v>130</v>
      </c>
      <c r="AC431" s="15" t="s">
        <v>37</v>
      </c>
    </row>
    <row r="432" spans="1:29" hidden="1">
      <c r="A432" s="10" t="str">
        <f t="shared" si="18"/>
        <v>ZeroZero</v>
      </c>
      <c r="B432" s="14" t="s">
        <v>46</v>
      </c>
      <c r="C432" s="15" t="s">
        <v>34</v>
      </c>
      <c r="D432" s="16">
        <f>IFERROR(VLOOKUP(B432,#REF!,3,FALSE),0)</f>
        <v>0</v>
      </c>
      <c r="E432" s="47" t="str">
        <f t="shared" si="19"/>
        <v>前八週無拉料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2000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2000</v>
      </c>
      <c r="Q432" s="17">
        <v>0</v>
      </c>
      <c r="R432" s="19">
        <v>2000</v>
      </c>
      <c r="S432" s="20" t="s">
        <v>35</v>
      </c>
      <c r="T432" s="21" t="s">
        <v>35</v>
      </c>
      <c r="U432" s="19">
        <v>0</v>
      </c>
      <c r="V432" s="17" t="s">
        <v>35</v>
      </c>
      <c r="W432" s="22" t="s">
        <v>36</v>
      </c>
      <c r="X432" s="23" t="str">
        <f t="shared" si="20"/>
        <v>E</v>
      </c>
      <c r="Y432" s="17">
        <v>0</v>
      </c>
      <c r="Z432" s="17">
        <v>0</v>
      </c>
      <c r="AA432" s="17">
        <v>0</v>
      </c>
      <c r="AB432" s="17">
        <v>0</v>
      </c>
      <c r="AC432" s="15" t="s">
        <v>37</v>
      </c>
    </row>
    <row r="433" spans="1:29" hidden="1">
      <c r="A433" s="10" t="str">
        <f t="shared" si="18"/>
        <v>ZeroZero</v>
      </c>
      <c r="B433" s="14" t="s">
        <v>47</v>
      </c>
      <c r="C433" s="15" t="s">
        <v>34</v>
      </c>
      <c r="D433" s="16">
        <f>IFERROR(VLOOKUP(B433,#REF!,3,FALSE),0)</f>
        <v>0</v>
      </c>
      <c r="E433" s="47" t="str">
        <f t="shared" si="19"/>
        <v>前八週無拉料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500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500</v>
      </c>
      <c r="Q433" s="17">
        <v>0</v>
      </c>
      <c r="R433" s="19">
        <v>500</v>
      </c>
      <c r="S433" s="20" t="s">
        <v>35</v>
      </c>
      <c r="T433" s="21" t="s">
        <v>35</v>
      </c>
      <c r="U433" s="19">
        <v>0</v>
      </c>
      <c r="V433" s="17" t="s">
        <v>35</v>
      </c>
      <c r="W433" s="22" t="s">
        <v>36</v>
      </c>
      <c r="X433" s="23" t="str">
        <f t="shared" si="20"/>
        <v>E</v>
      </c>
      <c r="Y433" s="17">
        <v>0</v>
      </c>
      <c r="Z433" s="17">
        <v>0</v>
      </c>
      <c r="AA433" s="17">
        <v>0</v>
      </c>
      <c r="AB433" s="17">
        <v>0</v>
      </c>
      <c r="AC433" s="15" t="s">
        <v>37</v>
      </c>
    </row>
    <row r="434" spans="1:29" hidden="1">
      <c r="A434" s="10" t="str">
        <f t="shared" si="18"/>
        <v>ZeroZero</v>
      </c>
      <c r="B434" s="14" t="s">
        <v>33</v>
      </c>
      <c r="C434" s="15" t="s">
        <v>34</v>
      </c>
      <c r="D434" s="16">
        <f>IFERROR(VLOOKUP(B434,#REF!,3,FALSE),0)</f>
        <v>0</v>
      </c>
      <c r="E434" s="47" t="str">
        <f t="shared" si="19"/>
        <v>前八週無拉料</v>
      </c>
      <c r="F434" s="16" t="str">
        <f>IFERROR(VLOOKUP(B434,#REF!,6,FALSE),"")</f>
        <v/>
      </c>
      <c r="G434" s="17">
        <v>2800</v>
      </c>
      <c r="H434" s="17">
        <v>2800</v>
      </c>
      <c r="I434" s="17" t="str">
        <f>IFERROR(VLOOKUP(B434,#REF!,9,FALSE),"")</f>
        <v/>
      </c>
      <c r="J434" s="17">
        <v>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0</v>
      </c>
      <c r="R434" s="19">
        <v>2800</v>
      </c>
      <c r="S434" s="20" t="s">
        <v>35</v>
      </c>
      <c r="T434" s="21" t="s">
        <v>35</v>
      </c>
      <c r="U434" s="19">
        <v>0</v>
      </c>
      <c r="V434" s="17" t="s">
        <v>35</v>
      </c>
      <c r="W434" s="22" t="s">
        <v>36</v>
      </c>
      <c r="X434" s="23" t="str">
        <f t="shared" si="20"/>
        <v>E</v>
      </c>
      <c r="Y434" s="17">
        <v>0</v>
      </c>
      <c r="Z434" s="17">
        <v>0</v>
      </c>
      <c r="AA434" s="17">
        <v>0</v>
      </c>
      <c r="AB434" s="17">
        <v>0</v>
      </c>
      <c r="AC434" s="15" t="s">
        <v>37</v>
      </c>
    </row>
    <row r="435" spans="1:29" hidden="1">
      <c r="A435" s="10" t="str">
        <f t="shared" si="18"/>
        <v>Normal</v>
      </c>
      <c r="B435" s="14" t="s">
        <v>475</v>
      </c>
      <c r="C435" s="15" t="s">
        <v>50</v>
      </c>
      <c r="D435" s="16">
        <f>IFERROR(VLOOKUP(B435,#REF!,3,FALSE),0)</f>
        <v>0</v>
      </c>
      <c r="E435" s="47">
        <f t="shared" si="19"/>
        <v>4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1000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1000</v>
      </c>
      <c r="Q435" s="17">
        <v>0</v>
      </c>
      <c r="R435" s="19">
        <v>1000</v>
      </c>
      <c r="S435" s="20">
        <v>4</v>
      </c>
      <c r="T435" s="21">
        <v>17.899999999999999</v>
      </c>
      <c r="U435" s="19">
        <v>250</v>
      </c>
      <c r="V435" s="17">
        <v>56</v>
      </c>
      <c r="W435" s="22">
        <v>0.2</v>
      </c>
      <c r="X435" s="23">
        <f t="shared" si="20"/>
        <v>50</v>
      </c>
      <c r="Y435" s="17">
        <v>0</v>
      </c>
      <c r="Z435" s="17">
        <v>0</v>
      </c>
      <c r="AA435" s="17">
        <v>500</v>
      </c>
      <c r="AB435" s="17">
        <v>0</v>
      </c>
      <c r="AC435" s="15" t="s">
        <v>37</v>
      </c>
    </row>
    <row r="436" spans="1:29" hidden="1">
      <c r="A436" s="10" t="str">
        <f t="shared" si="18"/>
        <v>FCST</v>
      </c>
      <c r="B436" s="14" t="s">
        <v>476</v>
      </c>
      <c r="C436" s="15" t="s">
        <v>50</v>
      </c>
      <c r="D436" s="16">
        <f>IFERROR(VLOOKUP(B436,#REF!,3,FALSE),0)</f>
        <v>0</v>
      </c>
      <c r="E436" s="47" t="str">
        <f t="shared" si="19"/>
        <v>前八週無拉料</v>
      </c>
      <c r="F436" s="16" t="str">
        <f>IFERROR(VLOOKUP(B436,#REF!,6,FALSE),"")</f>
        <v/>
      </c>
      <c r="G436" s="17">
        <v>18000</v>
      </c>
      <c r="H436" s="17">
        <v>18000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18000</v>
      </c>
      <c r="S436" s="20" t="s">
        <v>35</v>
      </c>
      <c r="T436" s="21">
        <v>27</v>
      </c>
      <c r="U436" s="19">
        <v>0</v>
      </c>
      <c r="V436" s="17">
        <v>667</v>
      </c>
      <c r="W436" s="22" t="s">
        <v>44</v>
      </c>
      <c r="X436" s="23" t="str">
        <f t="shared" si="20"/>
        <v>F</v>
      </c>
      <c r="Y436" s="17">
        <v>0</v>
      </c>
      <c r="Z436" s="17">
        <v>0</v>
      </c>
      <c r="AA436" s="17">
        <v>12000</v>
      </c>
      <c r="AB436" s="17">
        <v>6000</v>
      </c>
      <c r="AC436" s="15" t="s">
        <v>37</v>
      </c>
    </row>
    <row r="437" spans="1:29" hidden="1">
      <c r="A437" s="10" t="str">
        <f t="shared" si="18"/>
        <v>FCST</v>
      </c>
      <c r="B437" s="14" t="s">
        <v>477</v>
      </c>
      <c r="C437" s="15" t="s">
        <v>50</v>
      </c>
      <c r="D437" s="16">
        <f>IFERROR(VLOOKUP(B437,#REF!,3,FALSE),0)</f>
        <v>0</v>
      </c>
      <c r="E437" s="47" t="str">
        <f t="shared" si="19"/>
        <v>前八週無拉料</v>
      </c>
      <c r="F437" s="16" t="str">
        <f>IFERROR(VLOOKUP(B437,#REF!,6,FALSE),"")</f>
        <v/>
      </c>
      <c r="G437" s="17">
        <v>1170000</v>
      </c>
      <c r="H437" s="17">
        <v>990000</v>
      </c>
      <c r="I437" s="17" t="str">
        <f>IFERROR(VLOOKUP(B437,#REF!,9,FALSE),"")</f>
        <v/>
      </c>
      <c r="J437" s="17">
        <v>249000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249000</v>
      </c>
      <c r="Q437" s="17">
        <v>0</v>
      </c>
      <c r="R437" s="19">
        <v>1419000</v>
      </c>
      <c r="S437" s="20" t="s">
        <v>35</v>
      </c>
      <c r="T437" s="21">
        <v>14.2</v>
      </c>
      <c r="U437" s="19">
        <v>0</v>
      </c>
      <c r="V437" s="17">
        <v>99907</v>
      </c>
      <c r="W437" s="22" t="s">
        <v>44</v>
      </c>
      <c r="X437" s="23" t="str">
        <f t="shared" si="20"/>
        <v>F</v>
      </c>
      <c r="Y437" s="17">
        <v>286472</v>
      </c>
      <c r="Z437" s="17">
        <v>330695</v>
      </c>
      <c r="AA437" s="17">
        <v>470000</v>
      </c>
      <c r="AB437" s="17">
        <v>358000</v>
      </c>
      <c r="AC437" s="15" t="s">
        <v>37</v>
      </c>
    </row>
    <row r="438" spans="1:29" hidden="1">
      <c r="A438" s="10" t="str">
        <f t="shared" si="18"/>
        <v>FCST</v>
      </c>
      <c r="B438" s="14" t="s">
        <v>478</v>
      </c>
      <c r="C438" s="15" t="s">
        <v>50</v>
      </c>
      <c r="D438" s="16">
        <f>IFERROR(VLOOKUP(B438,#REF!,3,FALSE),0)</f>
        <v>0</v>
      </c>
      <c r="E438" s="47" t="str">
        <f t="shared" si="19"/>
        <v>前八週無拉料</v>
      </c>
      <c r="F438" s="16" t="str">
        <f>IFERROR(VLOOKUP(B438,#REF!,6,FALSE),"")</f>
        <v/>
      </c>
      <c r="G438" s="17">
        <v>24000</v>
      </c>
      <c r="H438" s="17">
        <v>24000</v>
      </c>
      <c r="I438" s="17" t="str">
        <f>IFERROR(VLOOKUP(B438,#REF!,9,FALSE),"")</f>
        <v/>
      </c>
      <c r="J438" s="17">
        <v>3000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3000</v>
      </c>
      <c r="Q438" s="17">
        <v>0</v>
      </c>
      <c r="R438" s="19">
        <v>27000</v>
      </c>
      <c r="S438" s="20" t="s">
        <v>35</v>
      </c>
      <c r="T438" s="21">
        <v>9</v>
      </c>
      <c r="U438" s="19">
        <v>0</v>
      </c>
      <c r="V438" s="17">
        <v>3000</v>
      </c>
      <c r="W438" s="22" t="s">
        <v>44</v>
      </c>
      <c r="X438" s="23" t="str">
        <f t="shared" si="20"/>
        <v>F</v>
      </c>
      <c r="Y438" s="17">
        <v>0</v>
      </c>
      <c r="Z438" s="17">
        <v>27000</v>
      </c>
      <c r="AA438" s="17">
        <v>0</v>
      </c>
      <c r="AB438" s="17">
        <v>12000</v>
      </c>
      <c r="AC438" s="15" t="s">
        <v>37</v>
      </c>
    </row>
    <row r="439" spans="1:29" hidden="1">
      <c r="A439" s="10" t="str">
        <f t="shared" si="18"/>
        <v>Normal</v>
      </c>
      <c r="B439" s="14" t="s">
        <v>479</v>
      </c>
      <c r="C439" s="15" t="s">
        <v>50</v>
      </c>
      <c r="D439" s="16">
        <f>IFERROR(VLOOKUP(B439,#REF!,3,FALSE),0)</f>
        <v>0</v>
      </c>
      <c r="E439" s="47">
        <f t="shared" si="19"/>
        <v>12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3000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3000</v>
      </c>
      <c r="Q439" s="17">
        <v>0</v>
      </c>
      <c r="R439" s="19">
        <v>3000</v>
      </c>
      <c r="S439" s="20">
        <v>12</v>
      </c>
      <c r="T439" s="21">
        <v>18</v>
      </c>
      <c r="U439" s="19">
        <v>250</v>
      </c>
      <c r="V439" s="17">
        <v>167</v>
      </c>
      <c r="W439" s="22">
        <v>0.7</v>
      </c>
      <c r="X439" s="23">
        <f t="shared" si="20"/>
        <v>100</v>
      </c>
      <c r="Y439" s="17">
        <v>0</v>
      </c>
      <c r="Z439" s="17">
        <v>1500</v>
      </c>
      <c r="AA439" s="17">
        <v>1500</v>
      </c>
      <c r="AB439" s="17">
        <v>3000</v>
      </c>
      <c r="AC439" s="15" t="s">
        <v>37</v>
      </c>
    </row>
    <row r="440" spans="1:29" hidden="1">
      <c r="A440" s="10" t="str">
        <f t="shared" si="18"/>
        <v>Normal</v>
      </c>
      <c r="B440" s="14" t="s">
        <v>480</v>
      </c>
      <c r="C440" s="15" t="s">
        <v>50</v>
      </c>
      <c r="D440" s="16">
        <f>IFERROR(VLOOKUP(B440,#REF!,3,FALSE),0)</f>
        <v>0</v>
      </c>
      <c r="E440" s="47">
        <f t="shared" si="19"/>
        <v>2</v>
      </c>
      <c r="F440" s="16" t="str">
        <f>IFERROR(VLOOKUP(B440,#REF!,6,FALSE),"")</f>
        <v/>
      </c>
      <c r="G440" s="17">
        <v>3000</v>
      </c>
      <c r="H440" s="17">
        <v>0</v>
      </c>
      <c r="I440" s="17" t="str">
        <f>IFERROR(VLOOKUP(B440,#REF!,9,FALSE),"")</f>
        <v/>
      </c>
      <c r="J440" s="17">
        <v>2000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2000</v>
      </c>
      <c r="Q440" s="17">
        <v>0</v>
      </c>
      <c r="R440" s="19">
        <v>5000</v>
      </c>
      <c r="S440" s="20">
        <v>5</v>
      </c>
      <c r="T440" s="21">
        <v>10</v>
      </c>
      <c r="U440" s="19">
        <v>1000</v>
      </c>
      <c r="V440" s="17">
        <v>500</v>
      </c>
      <c r="W440" s="22">
        <v>0.5</v>
      </c>
      <c r="X440" s="23">
        <f t="shared" si="20"/>
        <v>100</v>
      </c>
      <c r="Y440" s="17">
        <v>4500</v>
      </c>
      <c r="Z440" s="17">
        <v>0</v>
      </c>
      <c r="AA440" s="17">
        <v>0</v>
      </c>
      <c r="AB440" s="17">
        <v>4000</v>
      </c>
      <c r="AC440" s="15" t="s">
        <v>37</v>
      </c>
    </row>
    <row r="441" spans="1:29" hidden="1">
      <c r="A441" s="10" t="str">
        <f t="shared" si="18"/>
        <v>ZeroZero</v>
      </c>
      <c r="B441" s="14" t="s">
        <v>38</v>
      </c>
      <c r="C441" s="15" t="s">
        <v>34</v>
      </c>
      <c r="D441" s="16">
        <f>IFERROR(VLOOKUP(B441,#REF!,3,FALSE),0)</f>
        <v>0</v>
      </c>
      <c r="E441" s="47" t="str">
        <f t="shared" si="19"/>
        <v>前八週無拉料</v>
      </c>
      <c r="F441" s="16" t="str">
        <f>IFERROR(VLOOKUP(B441,#REF!,6,FALSE),"")</f>
        <v/>
      </c>
      <c r="G441" s="17">
        <v>2800</v>
      </c>
      <c r="H441" s="17">
        <v>2800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2800</v>
      </c>
      <c r="S441" s="20" t="s">
        <v>35</v>
      </c>
      <c r="T441" s="21" t="s">
        <v>35</v>
      </c>
      <c r="U441" s="19">
        <v>0</v>
      </c>
      <c r="V441" s="17" t="s">
        <v>35</v>
      </c>
      <c r="W441" s="22" t="s">
        <v>36</v>
      </c>
      <c r="X441" s="23" t="str">
        <f t="shared" si="20"/>
        <v>E</v>
      </c>
      <c r="Y441" s="17">
        <v>0</v>
      </c>
      <c r="Z441" s="17">
        <v>0</v>
      </c>
      <c r="AA441" s="17">
        <v>0</v>
      </c>
      <c r="AB441" s="17">
        <v>0</v>
      </c>
      <c r="AC441" s="15" t="s">
        <v>37</v>
      </c>
    </row>
    <row r="442" spans="1:29" hidden="1">
      <c r="A442" s="10" t="str">
        <f t="shared" si="18"/>
        <v>Normal</v>
      </c>
      <c r="B442" s="14" t="s">
        <v>482</v>
      </c>
      <c r="C442" s="15" t="s">
        <v>50</v>
      </c>
      <c r="D442" s="16">
        <f>IFERROR(VLOOKUP(B442,#REF!,3,FALSE),0)</f>
        <v>0</v>
      </c>
      <c r="E442" s="47">
        <f t="shared" si="19"/>
        <v>5.7</v>
      </c>
      <c r="F442" s="16" t="str">
        <f>IFERROR(VLOOKUP(B442,#REF!,6,FALSE),"")</f>
        <v/>
      </c>
      <c r="G442" s="17">
        <v>66000</v>
      </c>
      <c r="H442" s="17">
        <v>66000</v>
      </c>
      <c r="I442" s="17" t="str">
        <f>IFERROR(VLOOKUP(B442,#REF!,9,FALSE),"")</f>
        <v/>
      </c>
      <c r="J442" s="17">
        <v>30000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30000</v>
      </c>
      <c r="Q442" s="17">
        <v>0</v>
      </c>
      <c r="R442" s="19">
        <v>96000</v>
      </c>
      <c r="S442" s="20">
        <v>18.3</v>
      </c>
      <c r="T442" s="21">
        <v>48</v>
      </c>
      <c r="U442" s="19">
        <v>5250</v>
      </c>
      <c r="V442" s="17">
        <v>2000</v>
      </c>
      <c r="W442" s="22">
        <v>0.4</v>
      </c>
      <c r="X442" s="23">
        <f t="shared" si="20"/>
        <v>50</v>
      </c>
      <c r="Y442" s="17">
        <v>0</v>
      </c>
      <c r="Z442" s="17">
        <v>12000</v>
      </c>
      <c r="AA442" s="17">
        <v>12000</v>
      </c>
      <c r="AB442" s="17">
        <v>9000</v>
      </c>
      <c r="AC442" s="15" t="s">
        <v>37</v>
      </c>
    </row>
    <row r="443" spans="1:29">
      <c r="A443" s="10" t="str">
        <f t="shared" si="18"/>
        <v>ZeroZero</v>
      </c>
      <c r="B443" s="14" t="s">
        <v>129</v>
      </c>
      <c r="C443" s="15" t="s">
        <v>53</v>
      </c>
      <c r="D443" s="16">
        <f>IFERROR(VLOOKUP(B443,#REF!,3,FALSE),0)</f>
        <v>0</v>
      </c>
      <c r="E443" s="47" t="str">
        <f t="shared" si="19"/>
        <v>前八週無拉料</v>
      </c>
      <c r="F443" s="16" t="str">
        <f>IFERROR(VLOOKUP(B443,#REF!,6,FALSE),"")</f>
        <v/>
      </c>
      <c r="G443" s="17">
        <v>12000</v>
      </c>
      <c r="H443" s="17">
        <v>9000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12000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36</v>
      </c>
      <c r="X443" s="23" t="str">
        <f t="shared" si="20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 hidden="1">
      <c r="A444" s="10" t="str">
        <f t="shared" si="18"/>
        <v>Normal</v>
      </c>
      <c r="B444" s="14" t="s">
        <v>484</v>
      </c>
      <c r="C444" s="15" t="s">
        <v>50</v>
      </c>
      <c r="D444" s="16">
        <f>IFERROR(VLOOKUP(B444,#REF!,3,FALSE),0)</f>
        <v>0</v>
      </c>
      <c r="E444" s="47">
        <f t="shared" si="19"/>
        <v>16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48000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48000</v>
      </c>
      <c r="Q444" s="17">
        <v>0</v>
      </c>
      <c r="R444" s="19">
        <v>48000</v>
      </c>
      <c r="S444" s="20">
        <v>16</v>
      </c>
      <c r="T444" s="21" t="s">
        <v>35</v>
      </c>
      <c r="U444" s="19">
        <v>3000</v>
      </c>
      <c r="V444" s="17" t="s">
        <v>35</v>
      </c>
      <c r="W444" s="22" t="s">
        <v>36</v>
      </c>
      <c r="X444" s="23" t="str">
        <f t="shared" si="20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37</v>
      </c>
    </row>
    <row r="445" spans="1:29" hidden="1">
      <c r="A445" s="10" t="str">
        <f t="shared" si="18"/>
        <v>Normal</v>
      </c>
      <c r="B445" s="14" t="s">
        <v>485</v>
      </c>
      <c r="C445" s="15" t="s">
        <v>50</v>
      </c>
      <c r="D445" s="16">
        <f>IFERROR(VLOOKUP(B445,#REF!,3,FALSE),0)</f>
        <v>0</v>
      </c>
      <c r="E445" s="47">
        <f t="shared" si="19"/>
        <v>1.6</v>
      </c>
      <c r="F445" s="16" t="str">
        <f>IFERROR(VLOOKUP(B445,#REF!,6,FALSE),"")</f>
        <v/>
      </c>
      <c r="G445" s="17">
        <v>687000</v>
      </c>
      <c r="H445" s="17">
        <v>585000</v>
      </c>
      <c r="I445" s="17" t="str">
        <f>IFERROR(VLOOKUP(B445,#REF!,9,FALSE),"")</f>
        <v/>
      </c>
      <c r="J445" s="17">
        <v>144000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144000</v>
      </c>
      <c r="Q445" s="17">
        <v>0</v>
      </c>
      <c r="R445" s="19">
        <v>831000</v>
      </c>
      <c r="S445" s="20">
        <v>9.4</v>
      </c>
      <c r="T445" s="21">
        <v>8</v>
      </c>
      <c r="U445" s="19">
        <v>88125</v>
      </c>
      <c r="V445" s="17">
        <v>103333</v>
      </c>
      <c r="W445" s="22">
        <v>1.2</v>
      </c>
      <c r="X445" s="23">
        <f t="shared" si="20"/>
        <v>100</v>
      </c>
      <c r="Y445" s="17">
        <v>309000</v>
      </c>
      <c r="Z445" s="17">
        <v>318000</v>
      </c>
      <c r="AA445" s="17">
        <v>501000</v>
      </c>
      <c r="AB445" s="17">
        <v>336000</v>
      </c>
      <c r="AC445" s="15" t="s">
        <v>37</v>
      </c>
    </row>
    <row r="446" spans="1:29" hidden="1">
      <c r="A446" s="10" t="str">
        <f t="shared" si="18"/>
        <v>Normal</v>
      </c>
      <c r="B446" s="14" t="s">
        <v>486</v>
      </c>
      <c r="C446" s="15" t="s">
        <v>50</v>
      </c>
      <c r="D446" s="16">
        <f>IFERROR(VLOOKUP(B446,#REF!,3,FALSE),0)</f>
        <v>0</v>
      </c>
      <c r="E446" s="47">
        <f t="shared" si="19"/>
        <v>4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12000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12000</v>
      </c>
      <c r="R446" s="19">
        <v>12000</v>
      </c>
      <c r="S446" s="20">
        <v>4</v>
      </c>
      <c r="T446" s="21">
        <v>6.9</v>
      </c>
      <c r="U446" s="19">
        <v>3000</v>
      </c>
      <c r="V446" s="17">
        <v>1738</v>
      </c>
      <c r="W446" s="22">
        <v>0.6</v>
      </c>
      <c r="X446" s="23">
        <f t="shared" si="20"/>
        <v>100</v>
      </c>
      <c r="Y446" s="17">
        <v>313</v>
      </c>
      <c r="Z446" s="17">
        <v>11328</v>
      </c>
      <c r="AA446" s="17">
        <v>5880</v>
      </c>
      <c r="AB446" s="17">
        <v>0</v>
      </c>
      <c r="AC446" s="15" t="s">
        <v>37</v>
      </c>
    </row>
    <row r="447" spans="1:29" hidden="1">
      <c r="A447" s="10" t="str">
        <f t="shared" si="18"/>
        <v>Normal</v>
      </c>
      <c r="B447" s="14" t="s">
        <v>487</v>
      </c>
      <c r="C447" s="15" t="s">
        <v>50</v>
      </c>
      <c r="D447" s="16">
        <f>IFERROR(VLOOKUP(B447,#REF!,3,FALSE),0)</f>
        <v>0</v>
      </c>
      <c r="E447" s="47">
        <f t="shared" si="19"/>
        <v>10.7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12000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12000</v>
      </c>
      <c r="Q447" s="17">
        <v>0</v>
      </c>
      <c r="R447" s="19">
        <v>12000</v>
      </c>
      <c r="S447" s="20">
        <v>10.7</v>
      </c>
      <c r="T447" s="21" t="s">
        <v>35</v>
      </c>
      <c r="U447" s="19">
        <v>1125</v>
      </c>
      <c r="V447" s="17" t="s">
        <v>35</v>
      </c>
      <c r="W447" s="22" t="s">
        <v>36</v>
      </c>
      <c r="X447" s="23" t="str">
        <f t="shared" si="20"/>
        <v>E</v>
      </c>
      <c r="Y447" s="17">
        <v>0</v>
      </c>
      <c r="Z447" s="17">
        <v>0</v>
      </c>
      <c r="AA447" s="17">
        <v>0</v>
      </c>
      <c r="AB447" s="17">
        <v>0</v>
      </c>
      <c r="AC447" s="15" t="s">
        <v>37</v>
      </c>
    </row>
    <row r="448" spans="1:29" hidden="1">
      <c r="A448" s="10" t="str">
        <f t="shared" si="18"/>
        <v>None</v>
      </c>
      <c r="B448" s="14" t="s">
        <v>488</v>
      </c>
      <c r="C448" s="15" t="s">
        <v>50</v>
      </c>
      <c r="D448" s="16">
        <f>IFERROR(VLOOKUP(B448,#REF!,3,FALSE),0)</f>
        <v>0</v>
      </c>
      <c r="E448" s="47" t="str">
        <f t="shared" si="19"/>
        <v>前八週無拉料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0</v>
      </c>
      <c r="R448" s="19">
        <v>0</v>
      </c>
      <c r="S448" s="20" t="s">
        <v>35</v>
      </c>
      <c r="T448" s="21" t="s">
        <v>35</v>
      </c>
      <c r="U448" s="19">
        <v>0</v>
      </c>
      <c r="V448" s="17" t="s">
        <v>35</v>
      </c>
      <c r="W448" s="22" t="s">
        <v>36</v>
      </c>
      <c r="X448" s="23" t="str">
        <f t="shared" si="20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0" t="str">
        <f t="shared" si="18"/>
        <v>Normal</v>
      </c>
      <c r="B449" s="14" t="s">
        <v>489</v>
      </c>
      <c r="C449" s="15" t="s">
        <v>50</v>
      </c>
      <c r="D449" s="16">
        <f>IFERROR(VLOOKUP(B449,#REF!,3,FALSE),0)</f>
        <v>0</v>
      </c>
      <c r="E449" s="47">
        <f t="shared" si="19"/>
        <v>11.9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452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452</v>
      </c>
      <c r="Q449" s="17">
        <v>0</v>
      </c>
      <c r="R449" s="19">
        <v>452</v>
      </c>
      <c r="S449" s="20">
        <v>11.9</v>
      </c>
      <c r="T449" s="21" t="s">
        <v>35</v>
      </c>
      <c r="U449" s="19">
        <v>38</v>
      </c>
      <c r="V449" s="17">
        <v>0</v>
      </c>
      <c r="W449" s="22" t="s">
        <v>36</v>
      </c>
      <c r="X449" s="23" t="str">
        <f t="shared" si="20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 hidden="1">
      <c r="A450" s="10" t="str">
        <f t="shared" si="18"/>
        <v>FCST</v>
      </c>
      <c r="B450" s="14" t="s">
        <v>490</v>
      </c>
      <c r="C450" s="15" t="s">
        <v>50</v>
      </c>
      <c r="D450" s="16">
        <f>IFERROR(VLOOKUP(B450,#REF!,3,FALSE),0)</f>
        <v>0</v>
      </c>
      <c r="E450" s="47" t="str">
        <f t="shared" si="19"/>
        <v>前八週無拉料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0</v>
      </c>
      <c r="Q450" s="17">
        <v>0</v>
      </c>
      <c r="R450" s="19">
        <v>0</v>
      </c>
      <c r="S450" s="20" t="s">
        <v>35</v>
      </c>
      <c r="T450" s="21">
        <v>0</v>
      </c>
      <c r="U450" s="19">
        <v>0</v>
      </c>
      <c r="V450" s="17">
        <v>17</v>
      </c>
      <c r="W450" s="22" t="s">
        <v>44</v>
      </c>
      <c r="X450" s="23" t="str">
        <f t="shared" si="20"/>
        <v>F</v>
      </c>
      <c r="Y450" s="17">
        <v>150</v>
      </c>
      <c r="Z450" s="17">
        <v>0</v>
      </c>
      <c r="AA450" s="17">
        <v>0</v>
      </c>
      <c r="AB450" s="17">
        <v>0</v>
      </c>
      <c r="AC450" s="15" t="s">
        <v>37</v>
      </c>
    </row>
    <row r="451" spans="1:29" hidden="1">
      <c r="A451" s="10" t="str">
        <f t="shared" si="18"/>
        <v>OverStock</v>
      </c>
      <c r="B451" s="14" t="s">
        <v>491</v>
      </c>
      <c r="C451" s="15" t="s">
        <v>50</v>
      </c>
      <c r="D451" s="16">
        <f>IFERROR(VLOOKUP(B451,#REF!,3,FALSE),0)</f>
        <v>0</v>
      </c>
      <c r="E451" s="47">
        <f t="shared" si="19"/>
        <v>366.7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2200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2200</v>
      </c>
      <c r="Q451" s="17">
        <v>0</v>
      </c>
      <c r="R451" s="19">
        <v>2200</v>
      </c>
      <c r="S451" s="20">
        <v>366.7</v>
      </c>
      <c r="T451" s="21" t="s">
        <v>35</v>
      </c>
      <c r="U451" s="19">
        <v>6</v>
      </c>
      <c r="V451" s="17" t="s">
        <v>35</v>
      </c>
      <c r="W451" s="22" t="s">
        <v>36</v>
      </c>
      <c r="X451" s="23" t="str">
        <f t="shared" si="20"/>
        <v>E</v>
      </c>
      <c r="Y451" s="17">
        <v>0</v>
      </c>
      <c r="Z451" s="17">
        <v>0</v>
      </c>
      <c r="AA451" s="17">
        <v>0</v>
      </c>
      <c r="AB451" s="17">
        <v>0</v>
      </c>
      <c r="AC451" s="15" t="s">
        <v>37</v>
      </c>
    </row>
    <row r="452" spans="1:29" hidden="1">
      <c r="A452" s="10" t="str">
        <f t="shared" ref="A452:A515" si="21">IF(OR(U452=0,LEN(U452)=0)*OR(V452=0,LEN(V452)=0),IF(R452&gt;0,"ZeroZero","None"),IF(IF(LEN(S452)=0,0,S452)&gt;24,"OverStock",IF(U452=0,"FCST","Normal")))</f>
        <v>Normal</v>
      </c>
      <c r="B452" s="14" t="s">
        <v>492</v>
      </c>
      <c r="C452" s="15" t="s">
        <v>50</v>
      </c>
      <c r="D452" s="16">
        <f>IFERROR(VLOOKUP(B452,#REF!,3,FALSE),0)</f>
        <v>0</v>
      </c>
      <c r="E452" s="47">
        <f t="shared" ref="E452:E515" si="22">IF(U452=0,"前八週無拉料",ROUND(J452/U452,1))</f>
        <v>0.3</v>
      </c>
      <c r="F452" s="16" t="str">
        <f>IFERROR(VLOOKUP(B452,#REF!,6,FALSE),"")</f>
        <v/>
      </c>
      <c r="G452" s="17">
        <v>6000</v>
      </c>
      <c r="H452" s="17">
        <v>6000</v>
      </c>
      <c r="I452" s="17" t="str">
        <f>IFERROR(VLOOKUP(B452,#REF!,9,FALSE),"")</f>
        <v/>
      </c>
      <c r="J452" s="17">
        <v>259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259</v>
      </c>
      <c r="Q452" s="17">
        <v>0</v>
      </c>
      <c r="R452" s="19">
        <v>6259</v>
      </c>
      <c r="S452" s="20">
        <v>8.1</v>
      </c>
      <c r="T452" s="21">
        <v>18.8</v>
      </c>
      <c r="U452" s="19">
        <v>774</v>
      </c>
      <c r="V452" s="17">
        <v>333</v>
      </c>
      <c r="W452" s="22">
        <v>0.4</v>
      </c>
      <c r="X452" s="23">
        <f t="shared" ref="X452:X515" si="23">IF($W452="E","E",IF($W452="F","F",IF($W452&lt;0.5,50,IF($W452&lt;2,100,150))))</f>
        <v>50</v>
      </c>
      <c r="Y452" s="17">
        <v>0</v>
      </c>
      <c r="Z452" s="17">
        <v>3000</v>
      </c>
      <c r="AA452" s="17">
        <v>0</v>
      </c>
      <c r="AB452" s="17">
        <v>3000</v>
      </c>
      <c r="AC452" s="15" t="s">
        <v>37</v>
      </c>
    </row>
    <row r="453" spans="1:29" hidden="1">
      <c r="A453" s="10" t="str">
        <f t="shared" si="21"/>
        <v>Normal</v>
      </c>
      <c r="B453" s="14" t="s">
        <v>493</v>
      </c>
      <c r="C453" s="15" t="s">
        <v>50</v>
      </c>
      <c r="D453" s="16">
        <f>IFERROR(VLOOKUP(B453,#REF!,3,FALSE),0)</f>
        <v>0</v>
      </c>
      <c r="E453" s="47">
        <f t="shared" si="22"/>
        <v>3.4</v>
      </c>
      <c r="F453" s="16" t="str">
        <f>IFERROR(VLOOKUP(B453,#REF!,6,FALSE),"")</f>
        <v/>
      </c>
      <c r="G453" s="17">
        <v>33000</v>
      </c>
      <c r="H453" s="17">
        <v>9000</v>
      </c>
      <c r="I453" s="17" t="str">
        <f>IFERROR(VLOOKUP(B453,#REF!,9,FALSE),"")</f>
        <v/>
      </c>
      <c r="J453" s="17">
        <v>9000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9000</v>
      </c>
      <c r="Q453" s="17">
        <v>0</v>
      </c>
      <c r="R453" s="19">
        <v>42000</v>
      </c>
      <c r="S453" s="20">
        <v>16</v>
      </c>
      <c r="T453" s="21">
        <v>42</v>
      </c>
      <c r="U453" s="19">
        <v>2625</v>
      </c>
      <c r="V453" s="17">
        <v>1000</v>
      </c>
      <c r="W453" s="22">
        <v>0.4</v>
      </c>
      <c r="X453" s="23">
        <f t="shared" si="23"/>
        <v>50</v>
      </c>
      <c r="Y453" s="17">
        <v>0</v>
      </c>
      <c r="Z453" s="17">
        <v>3000</v>
      </c>
      <c r="AA453" s="17">
        <v>6000</v>
      </c>
      <c r="AB453" s="17">
        <v>6000</v>
      </c>
      <c r="AC453" s="15" t="s">
        <v>37</v>
      </c>
    </row>
    <row r="454" spans="1:29">
      <c r="A454" s="10" t="str">
        <f t="shared" si="21"/>
        <v>ZeroZero</v>
      </c>
      <c r="B454" s="14" t="s">
        <v>145</v>
      </c>
      <c r="C454" s="15" t="s">
        <v>53</v>
      </c>
      <c r="D454" s="16">
        <f>IFERROR(VLOOKUP(B454,#REF!,3,FALSE),0)</f>
        <v>0</v>
      </c>
      <c r="E454" s="47" t="str">
        <f t="shared" si="22"/>
        <v>前八週無拉料</v>
      </c>
      <c r="F454" s="16" t="str">
        <f>IFERROR(VLOOKUP(B454,#REF!,6,FALSE),"")</f>
        <v/>
      </c>
      <c r="G454" s="17">
        <v>15000</v>
      </c>
      <c r="H454" s="17">
        <v>15000</v>
      </c>
      <c r="I454" s="17" t="str">
        <f>IFERROR(VLOOKUP(B454,#REF!,9,FALSE),"")</f>
        <v/>
      </c>
      <c r="J454" s="17">
        <v>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0</v>
      </c>
      <c r="Q454" s="17">
        <v>0</v>
      </c>
      <c r="R454" s="19">
        <v>15000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36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 hidden="1">
      <c r="A455" s="10" t="str">
        <f t="shared" si="21"/>
        <v>Normal</v>
      </c>
      <c r="B455" s="14" t="s">
        <v>495</v>
      </c>
      <c r="C455" s="15" t="s">
        <v>50</v>
      </c>
      <c r="D455" s="16">
        <f>IFERROR(VLOOKUP(B455,#REF!,3,FALSE),0)</f>
        <v>0</v>
      </c>
      <c r="E455" s="47">
        <f t="shared" si="22"/>
        <v>12</v>
      </c>
      <c r="F455" s="16" t="str">
        <f>IFERROR(VLOOKUP(B455,#REF!,6,FALSE),"")</f>
        <v/>
      </c>
      <c r="G455" s="17">
        <v>6000</v>
      </c>
      <c r="H455" s="17">
        <v>0</v>
      </c>
      <c r="I455" s="17" t="str">
        <f>IFERROR(VLOOKUP(B455,#REF!,9,FALSE),"")</f>
        <v/>
      </c>
      <c r="J455" s="17">
        <v>9000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9000</v>
      </c>
      <c r="Q455" s="17">
        <v>0</v>
      </c>
      <c r="R455" s="19">
        <v>15000</v>
      </c>
      <c r="S455" s="20">
        <v>20</v>
      </c>
      <c r="T455" s="21">
        <v>11.3</v>
      </c>
      <c r="U455" s="19">
        <v>750</v>
      </c>
      <c r="V455" s="17">
        <v>1324</v>
      </c>
      <c r="W455" s="22">
        <v>1.8</v>
      </c>
      <c r="X455" s="23">
        <f t="shared" si="23"/>
        <v>100</v>
      </c>
      <c r="Y455" s="17">
        <v>5111</v>
      </c>
      <c r="Z455" s="17">
        <v>4100</v>
      </c>
      <c r="AA455" s="17">
        <v>4501</v>
      </c>
      <c r="AB455" s="17">
        <v>5455</v>
      </c>
      <c r="AC455" s="15" t="s">
        <v>37</v>
      </c>
    </row>
    <row r="456" spans="1:29" hidden="1">
      <c r="A456" s="10" t="str">
        <f t="shared" si="21"/>
        <v>Normal</v>
      </c>
      <c r="B456" s="14" t="s">
        <v>496</v>
      </c>
      <c r="C456" s="15" t="s">
        <v>50</v>
      </c>
      <c r="D456" s="16">
        <f>IFERROR(VLOOKUP(B456,#REF!,3,FALSE),0)</f>
        <v>0</v>
      </c>
      <c r="E456" s="47">
        <f t="shared" si="22"/>
        <v>4.5999999999999996</v>
      </c>
      <c r="F456" s="16" t="str">
        <f>IFERROR(VLOOKUP(B456,#REF!,6,FALSE),"")</f>
        <v/>
      </c>
      <c r="G456" s="17">
        <v>189000</v>
      </c>
      <c r="H456" s="17">
        <v>189000</v>
      </c>
      <c r="I456" s="17" t="str">
        <f>IFERROR(VLOOKUP(B456,#REF!,9,FALSE),"")</f>
        <v/>
      </c>
      <c r="J456" s="17">
        <v>81000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81000</v>
      </c>
      <c r="Q456" s="17">
        <v>0</v>
      </c>
      <c r="R456" s="19">
        <v>270000</v>
      </c>
      <c r="S456" s="20">
        <v>15.3</v>
      </c>
      <c r="T456" s="21">
        <v>15</v>
      </c>
      <c r="U456" s="19">
        <v>17625</v>
      </c>
      <c r="V456" s="17">
        <v>18000</v>
      </c>
      <c r="W456" s="22">
        <v>1</v>
      </c>
      <c r="X456" s="23">
        <f t="shared" si="23"/>
        <v>100</v>
      </c>
      <c r="Y456" s="17">
        <v>6000</v>
      </c>
      <c r="Z456" s="17">
        <v>111000</v>
      </c>
      <c r="AA456" s="17">
        <v>54000</v>
      </c>
      <c r="AB456" s="17">
        <v>12000</v>
      </c>
      <c r="AC456" s="15" t="s">
        <v>37</v>
      </c>
    </row>
    <row r="457" spans="1:29" hidden="1">
      <c r="A457" s="10" t="str">
        <f t="shared" si="21"/>
        <v>OverStock</v>
      </c>
      <c r="B457" s="14" t="s">
        <v>497</v>
      </c>
      <c r="C457" s="15" t="s">
        <v>312</v>
      </c>
      <c r="D457" s="16">
        <f>IFERROR(VLOOKUP(B457,#REF!,3,FALSE),0)</f>
        <v>0</v>
      </c>
      <c r="E457" s="47">
        <f t="shared" si="22"/>
        <v>6.2</v>
      </c>
      <c r="F457" s="16" t="str">
        <f>IFERROR(VLOOKUP(B457,#REF!,6,FALSE),"")</f>
        <v/>
      </c>
      <c r="G457" s="17">
        <v>5055000</v>
      </c>
      <c r="H457" s="17">
        <v>3500000</v>
      </c>
      <c r="I457" s="17" t="str">
        <f>IFERROR(VLOOKUP(B457,#REF!,9,FALSE),"")</f>
        <v/>
      </c>
      <c r="J457" s="17">
        <v>225000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225000</v>
      </c>
      <c r="Q457" s="17">
        <v>0</v>
      </c>
      <c r="R457" s="19">
        <v>5280000</v>
      </c>
      <c r="S457" s="20">
        <v>145.69999999999999</v>
      </c>
      <c r="T457" s="21">
        <v>13.9</v>
      </c>
      <c r="U457" s="19">
        <v>36250</v>
      </c>
      <c r="V457" s="17">
        <v>379161</v>
      </c>
      <c r="W457" s="22">
        <v>10.5</v>
      </c>
      <c r="X457" s="23">
        <f t="shared" si="23"/>
        <v>150</v>
      </c>
      <c r="Y457" s="17">
        <v>508171</v>
      </c>
      <c r="Z457" s="17">
        <v>1344276</v>
      </c>
      <c r="AA457" s="17">
        <v>2600000</v>
      </c>
      <c r="AB457" s="17">
        <v>1350665</v>
      </c>
      <c r="AC457" s="15" t="s">
        <v>37</v>
      </c>
    </row>
    <row r="458" spans="1:29" hidden="1">
      <c r="A458" s="10" t="str">
        <f t="shared" si="21"/>
        <v>Normal</v>
      </c>
      <c r="B458" s="14" t="s">
        <v>498</v>
      </c>
      <c r="C458" s="15" t="s">
        <v>312</v>
      </c>
      <c r="D458" s="16">
        <f>IFERROR(VLOOKUP(B458,#REF!,3,FALSE),0)</f>
        <v>0</v>
      </c>
      <c r="E458" s="47">
        <f t="shared" si="22"/>
        <v>24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10504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10504</v>
      </c>
      <c r="Q458" s="17">
        <v>0</v>
      </c>
      <c r="R458" s="19">
        <v>10504</v>
      </c>
      <c r="S458" s="20">
        <v>24</v>
      </c>
      <c r="T458" s="21" t="s">
        <v>35</v>
      </c>
      <c r="U458" s="19">
        <v>438</v>
      </c>
      <c r="V458" s="17" t="s">
        <v>35</v>
      </c>
      <c r="W458" s="22" t="s">
        <v>36</v>
      </c>
      <c r="X458" s="23" t="str">
        <f t="shared" si="23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 hidden="1">
      <c r="A459" s="10" t="str">
        <f t="shared" si="21"/>
        <v>Normal</v>
      </c>
      <c r="B459" s="14" t="s">
        <v>499</v>
      </c>
      <c r="C459" s="15" t="s">
        <v>50</v>
      </c>
      <c r="D459" s="16">
        <f>IFERROR(VLOOKUP(B459,#REF!,3,FALSE),0)</f>
        <v>0</v>
      </c>
      <c r="E459" s="47">
        <f t="shared" si="22"/>
        <v>1.9</v>
      </c>
      <c r="F459" s="16" t="str">
        <f>IFERROR(VLOOKUP(B459,#REF!,6,FALSE),"")</f>
        <v/>
      </c>
      <c r="G459" s="17">
        <v>51000</v>
      </c>
      <c r="H459" s="17">
        <v>51000</v>
      </c>
      <c r="I459" s="17" t="str">
        <f>IFERROR(VLOOKUP(B459,#REF!,9,FALSE),"")</f>
        <v/>
      </c>
      <c r="J459" s="17">
        <v>15000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15000</v>
      </c>
      <c r="Q459" s="17">
        <v>0</v>
      </c>
      <c r="R459" s="19">
        <v>66000</v>
      </c>
      <c r="S459" s="20">
        <v>8.4</v>
      </c>
      <c r="T459" s="21">
        <v>28.3</v>
      </c>
      <c r="U459" s="19">
        <v>7875</v>
      </c>
      <c r="V459" s="17">
        <v>2333</v>
      </c>
      <c r="W459" s="22">
        <v>0.3</v>
      </c>
      <c r="X459" s="23">
        <f t="shared" si="23"/>
        <v>50</v>
      </c>
      <c r="Y459" s="17">
        <v>0</v>
      </c>
      <c r="Z459" s="17">
        <v>6000</v>
      </c>
      <c r="AA459" s="17">
        <v>18000</v>
      </c>
      <c r="AB459" s="17">
        <v>21000</v>
      </c>
      <c r="AC459" s="15" t="s">
        <v>37</v>
      </c>
    </row>
    <row r="460" spans="1:29" hidden="1">
      <c r="A460" s="10" t="str">
        <f t="shared" si="21"/>
        <v>Normal</v>
      </c>
      <c r="B460" s="14" t="s">
        <v>500</v>
      </c>
      <c r="C460" s="15" t="s">
        <v>50</v>
      </c>
      <c r="D460" s="16">
        <f>IFERROR(VLOOKUP(B460,#REF!,3,FALSE),0)</f>
        <v>0</v>
      </c>
      <c r="E460" s="47">
        <f t="shared" si="22"/>
        <v>18.5</v>
      </c>
      <c r="F460" s="16" t="str">
        <f>IFERROR(VLOOKUP(B460,#REF!,6,FALSE),"")</f>
        <v/>
      </c>
      <c r="G460" s="17">
        <v>0</v>
      </c>
      <c r="H460" s="17">
        <v>0</v>
      </c>
      <c r="I460" s="17" t="str">
        <f>IFERROR(VLOOKUP(B460,#REF!,9,FALSE),"")</f>
        <v/>
      </c>
      <c r="J460" s="17">
        <v>111000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111000</v>
      </c>
      <c r="Q460" s="17">
        <v>0</v>
      </c>
      <c r="R460" s="19">
        <v>111000</v>
      </c>
      <c r="S460" s="20">
        <v>18.5</v>
      </c>
      <c r="T460" s="21" t="s">
        <v>35</v>
      </c>
      <c r="U460" s="19">
        <v>6000</v>
      </c>
      <c r="V460" s="17">
        <v>0</v>
      </c>
      <c r="W460" s="22" t="s">
        <v>36</v>
      </c>
      <c r="X460" s="23" t="str">
        <f t="shared" si="23"/>
        <v>E</v>
      </c>
      <c r="Y460" s="17">
        <v>0</v>
      </c>
      <c r="Z460" s="17">
        <v>0</v>
      </c>
      <c r="AA460" s="17">
        <v>0</v>
      </c>
      <c r="AB460" s="17">
        <v>3000</v>
      </c>
      <c r="AC460" s="15" t="s">
        <v>37</v>
      </c>
    </row>
    <row r="461" spans="1:29" hidden="1">
      <c r="A461" s="10" t="str">
        <f t="shared" si="21"/>
        <v>Normal</v>
      </c>
      <c r="B461" s="14" t="s">
        <v>501</v>
      </c>
      <c r="C461" s="15" t="s">
        <v>50</v>
      </c>
      <c r="D461" s="16">
        <f>IFERROR(VLOOKUP(B461,#REF!,3,FALSE),0)</f>
        <v>0</v>
      </c>
      <c r="E461" s="47">
        <f t="shared" si="22"/>
        <v>5.8</v>
      </c>
      <c r="F461" s="16" t="str">
        <f>IFERROR(VLOOKUP(B461,#REF!,6,FALSE),"")</f>
        <v/>
      </c>
      <c r="G461" s="17">
        <v>1125000</v>
      </c>
      <c r="H461" s="17">
        <v>975000</v>
      </c>
      <c r="I461" s="17" t="str">
        <f>IFERROR(VLOOKUP(B461,#REF!,9,FALSE),"")</f>
        <v/>
      </c>
      <c r="J461" s="17">
        <v>456000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138000</v>
      </c>
      <c r="Q461" s="17">
        <v>318000</v>
      </c>
      <c r="R461" s="19">
        <v>1581000</v>
      </c>
      <c r="S461" s="20">
        <v>20.2</v>
      </c>
      <c r="T461" s="21">
        <v>26350</v>
      </c>
      <c r="U461" s="19">
        <v>78375</v>
      </c>
      <c r="V461" s="17">
        <v>60</v>
      </c>
      <c r="W461" s="22">
        <v>0</v>
      </c>
      <c r="X461" s="23">
        <f t="shared" si="23"/>
        <v>50</v>
      </c>
      <c r="Y461" s="17">
        <v>229</v>
      </c>
      <c r="Z461" s="17">
        <v>276</v>
      </c>
      <c r="AA461" s="17">
        <v>268</v>
      </c>
      <c r="AB461" s="17">
        <v>250</v>
      </c>
      <c r="AC461" s="15" t="s">
        <v>37</v>
      </c>
    </row>
    <row r="462" spans="1:29" hidden="1">
      <c r="A462" s="10" t="str">
        <f t="shared" si="21"/>
        <v>Normal</v>
      </c>
      <c r="B462" s="14" t="s">
        <v>502</v>
      </c>
      <c r="C462" s="15" t="s">
        <v>50</v>
      </c>
      <c r="D462" s="16">
        <f>IFERROR(VLOOKUP(B462,#REF!,3,FALSE),0)</f>
        <v>0</v>
      </c>
      <c r="E462" s="47">
        <f t="shared" si="22"/>
        <v>3.1</v>
      </c>
      <c r="F462" s="16" t="str">
        <f>IFERROR(VLOOKUP(B462,#REF!,6,FALSE),"")</f>
        <v/>
      </c>
      <c r="G462" s="17">
        <v>15000</v>
      </c>
      <c r="H462" s="17">
        <v>15000</v>
      </c>
      <c r="I462" s="17" t="str">
        <f>IFERROR(VLOOKUP(B462,#REF!,9,FALSE),"")</f>
        <v/>
      </c>
      <c r="J462" s="17">
        <v>15000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15000</v>
      </c>
      <c r="Q462" s="17">
        <v>0</v>
      </c>
      <c r="R462" s="19">
        <v>30000</v>
      </c>
      <c r="S462" s="20">
        <v>6.2</v>
      </c>
      <c r="T462" s="21">
        <v>10</v>
      </c>
      <c r="U462" s="19">
        <v>4875</v>
      </c>
      <c r="V462" s="17">
        <v>3000</v>
      </c>
      <c r="W462" s="22">
        <v>0.6</v>
      </c>
      <c r="X462" s="23">
        <f t="shared" si="23"/>
        <v>100</v>
      </c>
      <c r="Y462" s="17">
        <v>6000</v>
      </c>
      <c r="Z462" s="17">
        <v>15000</v>
      </c>
      <c r="AA462" s="17">
        <v>9000</v>
      </c>
      <c r="AB462" s="17">
        <v>9000</v>
      </c>
      <c r="AC462" s="15" t="s">
        <v>37</v>
      </c>
    </row>
    <row r="463" spans="1:29" hidden="1">
      <c r="A463" s="10" t="str">
        <f t="shared" si="21"/>
        <v>Normal</v>
      </c>
      <c r="B463" s="14" t="s">
        <v>503</v>
      </c>
      <c r="C463" s="15" t="s">
        <v>50</v>
      </c>
      <c r="D463" s="16">
        <f>IFERROR(VLOOKUP(B463,#REF!,3,FALSE),0)</f>
        <v>0</v>
      </c>
      <c r="E463" s="47">
        <f t="shared" si="22"/>
        <v>5.8</v>
      </c>
      <c r="F463" s="16" t="str">
        <f>IFERROR(VLOOKUP(B463,#REF!,6,FALSE),"")</f>
        <v/>
      </c>
      <c r="G463" s="17">
        <v>0</v>
      </c>
      <c r="H463" s="17">
        <v>0</v>
      </c>
      <c r="I463" s="17" t="str">
        <f>IFERROR(VLOOKUP(B463,#REF!,9,FALSE),"")</f>
        <v/>
      </c>
      <c r="J463" s="17">
        <v>48000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48000</v>
      </c>
      <c r="Q463" s="17">
        <v>0</v>
      </c>
      <c r="R463" s="19">
        <v>48000</v>
      </c>
      <c r="S463" s="20">
        <v>5.8</v>
      </c>
      <c r="T463" s="21" t="s">
        <v>35</v>
      </c>
      <c r="U463" s="19">
        <v>8250</v>
      </c>
      <c r="V463" s="17" t="s">
        <v>35</v>
      </c>
      <c r="W463" s="22" t="s">
        <v>36</v>
      </c>
      <c r="X463" s="23" t="str">
        <f t="shared" si="23"/>
        <v>E</v>
      </c>
      <c r="Y463" s="17">
        <v>0</v>
      </c>
      <c r="Z463" s="17">
        <v>0</v>
      </c>
      <c r="AA463" s="17">
        <v>0</v>
      </c>
      <c r="AB463" s="17">
        <v>0</v>
      </c>
      <c r="AC463" s="15" t="s">
        <v>37</v>
      </c>
    </row>
    <row r="464" spans="1:29" hidden="1">
      <c r="A464" s="10" t="str">
        <f t="shared" si="21"/>
        <v>OverStock</v>
      </c>
      <c r="B464" s="14" t="s">
        <v>504</v>
      </c>
      <c r="C464" s="15" t="s">
        <v>50</v>
      </c>
      <c r="D464" s="16">
        <f>IFERROR(VLOOKUP(B464,#REF!,3,FALSE),0)</f>
        <v>0</v>
      </c>
      <c r="E464" s="47">
        <f t="shared" si="22"/>
        <v>61.9</v>
      </c>
      <c r="F464" s="16" t="str">
        <f>IFERROR(VLOOKUP(B464,#REF!,6,FALSE),"")</f>
        <v/>
      </c>
      <c r="G464" s="17">
        <v>120000</v>
      </c>
      <c r="H464" s="17">
        <v>120000</v>
      </c>
      <c r="I464" s="17" t="str">
        <f>IFERROR(VLOOKUP(B464,#REF!,9,FALSE),"")</f>
        <v/>
      </c>
      <c r="J464" s="17">
        <v>5340000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5340000</v>
      </c>
      <c r="Q464" s="17">
        <v>0</v>
      </c>
      <c r="R464" s="19">
        <v>5460000</v>
      </c>
      <c r="S464" s="20">
        <v>63.3</v>
      </c>
      <c r="T464" s="21" t="s">
        <v>35</v>
      </c>
      <c r="U464" s="19">
        <v>86250</v>
      </c>
      <c r="V464" s="17" t="s">
        <v>35</v>
      </c>
      <c r="W464" s="22" t="s">
        <v>36</v>
      </c>
      <c r="X464" s="23" t="str">
        <f t="shared" si="23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37</v>
      </c>
    </row>
    <row r="465" spans="1:29">
      <c r="A465" s="10" t="str">
        <f t="shared" si="21"/>
        <v>ZeroZero</v>
      </c>
      <c r="B465" s="14" t="s">
        <v>173</v>
      </c>
      <c r="C465" s="15" t="s">
        <v>53</v>
      </c>
      <c r="D465" s="16">
        <f>IFERROR(VLOOKUP(B465,#REF!,3,FALSE),0)</f>
        <v>0</v>
      </c>
      <c r="E465" s="47" t="str">
        <f t="shared" si="22"/>
        <v>前八週無拉料</v>
      </c>
      <c r="F465" s="16" t="str">
        <f>IFERROR(VLOOKUP(B465,#REF!,6,FALSE),"")</f>
        <v/>
      </c>
      <c r="G465" s="17">
        <v>240000</v>
      </c>
      <c r="H465" s="17">
        <v>0</v>
      </c>
      <c r="I465" s="17" t="str">
        <f>IFERROR(VLOOKUP(B465,#REF!,9,FALSE),"")</f>
        <v/>
      </c>
      <c r="J465" s="17">
        <v>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0</v>
      </c>
      <c r="Q465" s="17">
        <v>0</v>
      </c>
      <c r="R465" s="19">
        <v>240000</v>
      </c>
      <c r="S465" s="20" t="s">
        <v>35</v>
      </c>
      <c r="T465" s="21" t="s">
        <v>35</v>
      </c>
      <c r="U465" s="19">
        <v>0</v>
      </c>
      <c r="V465" s="17" t="s">
        <v>35</v>
      </c>
      <c r="W465" s="22" t="s">
        <v>36</v>
      </c>
      <c r="X465" s="23" t="str">
        <f t="shared" si="23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37</v>
      </c>
    </row>
    <row r="466" spans="1:29" hidden="1">
      <c r="A466" s="10" t="str">
        <f t="shared" si="21"/>
        <v>Normal</v>
      </c>
      <c r="B466" s="14" t="s">
        <v>506</v>
      </c>
      <c r="C466" s="15" t="s">
        <v>50</v>
      </c>
      <c r="D466" s="16">
        <f>IFERROR(VLOOKUP(B466,#REF!,3,FALSE),0)</f>
        <v>0</v>
      </c>
      <c r="E466" s="47">
        <f t="shared" si="22"/>
        <v>3.7</v>
      </c>
      <c r="F466" s="16" t="str">
        <f>IFERROR(VLOOKUP(B466,#REF!,6,FALSE),"")</f>
        <v/>
      </c>
      <c r="G466" s="17">
        <v>360000</v>
      </c>
      <c r="H466" s="17">
        <v>360000</v>
      </c>
      <c r="I466" s="17" t="str">
        <f>IFERROR(VLOOKUP(B466,#REF!,9,FALSE),"")</f>
        <v/>
      </c>
      <c r="J466" s="17">
        <v>282000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282000</v>
      </c>
      <c r="Q466" s="17">
        <v>0</v>
      </c>
      <c r="R466" s="19">
        <v>642000</v>
      </c>
      <c r="S466" s="20">
        <v>8.4</v>
      </c>
      <c r="T466" s="21">
        <v>14.2</v>
      </c>
      <c r="U466" s="19">
        <v>76875</v>
      </c>
      <c r="V466" s="17">
        <v>45333</v>
      </c>
      <c r="W466" s="22">
        <v>0.6</v>
      </c>
      <c r="X466" s="23">
        <f t="shared" si="23"/>
        <v>100</v>
      </c>
      <c r="Y466" s="17">
        <v>0</v>
      </c>
      <c r="Z466" s="17">
        <v>123000</v>
      </c>
      <c r="AA466" s="17">
        <v>399000</v>
      </c>
      <c r="AB466" s="17">
        <v>0</v>
      </c>
      <c r="AC466" s="15" t="s">
        <v>37</v>
      </c>
    </row>
    <row r="467" spans="1:29" hidden="1">
      <c r="A467" s="10" t="str">
        <f t="shared" si="21"/>
        <v>Normal</v>
      </c>
      <c r="B467" s="14" t="s">
        <v>507</v>
      </c>
      <c r="C467" s="15" t="s">
        <v>50</v>
      </c>
      <c r="D467" s="16">
        <f>IFERROR(VLOOKUP(B467,#REF!,3,FALSE),0)</f>
        <v>0</v>
      </c>
      <c r="E467" s="47">
        <f t="shared" si="22"/>
        <v>1.5</v>
      </c>
      <c r="F467" s="16" t="str">
        <f>IFERROR(VLOOKUP(B467,#REF!,6,FALSE),"")</f>
        <v/>
      </c>
      <c r="G467" s="17">
        <v>3600000</v>
      </c>
      <c r="H467" s="17">
        <v>3580000</v>
      </c>
      <c r="I467" s="17" t="str">
        <f>IFERROR(VLOOKUP(B467,#REF!,9,FALSE),"")</f>
        <v/>
      </c>
      <c r="J467" s="17">
        <v>600000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600000</v>
      </c>
      <c r="Q467" s="17">
        <v>0</v>
      </c>
      <c r="R467" s="19">
        <v>4200000</v>
      </c>
      <c r="S467" s="20">
        <v>10.4</v>
      </c>
      <c r="T467" s="21">
        <v>12.7</v>
      </c>
      <c r="U467" s="19">
        <v>403750</v>
      </c>
      <c r="V467" s="17">
        <v>329671</v>
      </c>
      <c r="W467" s="22">
        <v>0.8</v>
      </c>
      <c r="X467" s="23">
        <f t="shared" si="23"/>
        <v>100</v>
      </c>
      <c r="Y467" s="17">
        <v>120712</v>
      </c>
      <c r="Z467" s="17">
        <v>1114932</v>
      </c>
      <c r="AA467" s="17">
        <v>2159239</v>
      </c>
      <c r="AB467" s="17">
        <v>1252348</v>
      </c>
      <c r="AC467" s="15" t="s">
        <v>37</v>
      </c>
    </row>
    <row r="468" spans="1:29" hidden="1">
      <c r="A468" s="10" t="str">
        <f t="shared" si="21"/>
        <v>Normal</v>
      </c>
      <c r="B468" s="14" t="s">
        <v>508</v>
      </c>
      <c r="C468" s="15" t="s">
        <v>50</v>
      </c>
      <c r="D468" s="16">
        <f>IFERROR(VLOOKUP(B468,#REF!,3,FALSE),0)</f>
        <v>0</v>
      </c>
      <c r="E468" s="47">
        <f t="shared" si="22"/>
        <v>1.8</v>
      </c>
      <c r="F468" s="16" t="str">
        <f>IFERROR(VLOOKUP(B468,#REF!,6,FALSE),"")</f>
        <v/>
      </c>
      <c r="G468" s="17">
        <v>13200000</v>
      </c>
      <c r="H468" s="17">
        <v>7200000</v>
      </c>
      <c r="I468" s="17" t="str">
        <f>IFERROR(VLOOKUP(B468,#REF!,9,FALSE),"")</f>
        <v/>
      </c>
      <c r="J468" s="17">
        <v>2700000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2700000</v>
      </c>
      <c r="Q468" s="17">
        <v>0</v>
      </c>
      <c r="R468" s="19">
        <v>15900000</v>
      </c>
      <c r="S468" s="20">
        <v>10.6</v>
      </c>
      <c r="T468" s="21">
        <v>11.8</v>
      </c>
      <c r="U468" s="19">
        <v>1503750</v>
      </c>
      <c r="V468" s="17">
        <v>1344612</v>
      </c>
      <c r="W468" s="22">
        <v>0.9</v>
      </c>
      <c r="X468" s="23">
        <f t="shared" si="23"/>
        <v>100</v>
      </c>
      <c r="Y468" s="17">
        <v>2929997</v>
      </c>
      <c r="Z468" s="17">
        <v>5282843</v>
      </c>
      <c r="AA468" s="17">
        <v>7811650</v>
      </c>
      <c r="AB468" s="17">
        <v>1800737</v>
      </c>
      <c r="AC468" s="15" t="s">
        <v>37</v>
      </c>
    </row>
    <row r="469" spans="1:29" hidden="1">
      <c r="A469" s="10" t="str">
        <f t="shared" si="21"/>
        <v>OverStock</v>
      </c>
      <c r="B469" s="14" t="s">
        <v>509</v>
      </c>
      <c r="C469" s="15" t="s">
        <v>50</v>
      </c>
      <c r="D469" s="16">
        <f>IFERROR(VLOOKUP(B469,#REF!,3,FALSE),0)</f>
        <v>0</v>
      </c>
      <c r="E469" s="47">
        <f t="shared" si="22"/>
        <v>29.3</v>
      </c>
      <c r="F469" s="16" t="str">
        <f>IFERROR(VLOOKUP(B469,#REF!,6,FALSE),"")</f>
        <v/>
      </c>
      <c r="G469" s="17">
        <v>4120000</v>
      </c>
      <c r="H469" s="17">
        <v>3670000</v>
      </c>
      <c r="I469" s="17" t="str">
        <f>IFERROR(VLOOKUP(B469,#REF!,9,FALSE),"")</f>
        <v/>
      </c>
      <c r="J469" s="17">
        <v>330000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330000</v>
      </c>
      <c r="Q469" s="17">
        <v>0</v>
      </c>
      <c r="R469" s="19">
        <v>4450000</v>
      </c>
      <c r="S469" s="20">
        <v>395.6</v>
      </c>
      <c r="T469" s="21" t="s">
        <v>35</v>
      </c>
      <c r="U469" s="19">
        <v>11250</v>
      </c>
      <c r="V469" s="17" t="s">
        <v>35</v>
      </c>
      <c r="W469" s="22" t="s">
        <v>36</v>
      </c>
      <c r="X469" s="23" t="str">
        <f t="shared" si="23"/>
        <v>E</v>
      </c>
      <c r="Y469" s="17">
        <v>0</v>
      </c>
      <c r="Z469" s="17">
        <v>0</v>
      </c>
      <c r="AA469" s="17">
        <v>0</v>
      </c>
      <c r="AB469" s="17">
        <v>0</v>
      </c>
      <c r="AC469" s="15" t="s">
        <v>37</v>
      </c>
    </row>
    <row r="470" spans="1:29" hidden="1">
      <c r="A470" s="10" t="str">
        <f t="shared" si="21"/>
        <v>OverStock</v>
      </c>
      <c r="B470" s="14" t="s">
        <v>510</v>
      </c>
      <c r="C470" s="15" t="s">
        <v>50</v>
      </c>
      <c r="D470" s="16">
        <f>IFERROR(VLOOKUP(B470,#REF!,3,FALSE),0)</f>
        <v>0</v>
      </c>
      <c r="E470" s="47">
        <f t="shared" si="22"/>
        <v>12.7</v>
      </c>
      <c r="F470" s="16" t="str">
        <f>IFERROR(VLOOKUP(B470,#REF!,6,FALSE),"")</f>
        <v/>
      </c>
      <c r="G470" s="17">
        <v>4350000</v>
      </c>
      <c r="H470" s="17">
        <v>3450000</v>
      </c>
      <c r="I470" s="17" t="str">
        <f>IFERROR(VLOOKUP(B470,#REF!,9,FALSE),"")</f>
        <v/>
      </c>
      <c r="J470" s="17">
        <v>2537900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1862900</v>
      </c>
      <c r="Q470" s="17">
        <v>675000</v>
      </c>
      <c r="R470" s="19">
        <v>6887900</v>
      </c>
      <c r="S470" s="20">
        <v>34.6</v>
      </c>
      <c r="T470" s="21">
        <v>33.299999999999997</v>
      </c>
      <c r="U470" s="19">
        <v>199125</v>
      </c>
      <c r="V470" s="17">
        <v>207151</v>
      </c>
      <c r="W470" s="22">
        <v>1</v>
      </c>
      <c r="X470" s="23">
        <f t="shared" si="23"/>
        <v>100</v>
      </c>
      <c r="Y470" s="17">
        <v>1317573</v>
      </c>
      <c r="Z470" s="17">
        <v>543688</v>
      </c>
      <c r="AA470" s="17">
        <v>3672</v>
      </c>
      <c r="AB470" s="17">
        <v>3628</v>
      </c>
      <c r="AC470" s="15" t="s">
        <v>37</v>
      </c>
    </row>
    <row r="471" spans="1:29" hidden="1">
      <c r="A471" s="10" t="str">
        <f t="shared" si="21"/>
        <v>OverStock</v>
      </c>
      <c r="B471" s="14" t="s">
        <v>511</v>
      </c>
      <c r="C471" s="15" t="s">
        <v>50</v>
      </c>
      <c r="D471" s="16">
        <f>IFERROR(VLOOKUP(B471,#REF!,3,FALSE),0)</f>
        <v>0</v>
      </c>
      <c r="E471" s="47">
        <f t="shared" si="22"/>
        <v>60</v>
      </c>
      <c r="F471" s="16" t="str">
        <f>IFERROR(VLOOKUP(B471,#REF!,6,FALSE),"")</f>
        <v/>
      </c>
      <c r="G471" s="17">
        <v>0</v>
      </c>
      <c r="H471" s="17">
        <v>0</v>
      </c>
      <c r="I471" s="17" t="str">
        <f>IFERROR(VLOOKUP(B471,#REF!,9,FALSE),"")</f>
        <v/>
      </c>
      <c r="J471" s="17">
        <v>2025000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2025000</v>
      </c>
      <c r="Q471" s="17">
        <v>0</v>
      </c>
      <c r="R471" s="19">
        <v>2025000</v>
      </c>
      <c r="S471" s="20">
        <v>60</v>
      </c>
      <c r="T471" s="21">
        <v>1890.8</v>
      </c>
      <c r="U471" s="19">
        <v>33750</v>
      </c>
      <c r="V471" s="17">
        <v>1071</v>
      </c>
      <c r="W471" s="22">
        <v>0</v>
      </c>
      <c r="X471" s="23">
        <f t="shared" si="23"/>
        <v>50</v>
      </c>
      <c r="Y471" s="17">
        <v>0</v>
      </c>
      <c r="Z471" s="17">
        <v>0</v>
      </c>
      <c r="AA471" s="17">
        <v>24949</v>
      </c>
      <c r="AB471" s="17">
        <v>0</v>
      </c>
      <c r="AC471" s="15" t="s">
        <v>37</v>
      </c>
    </row>
    <row r="472" spans="1:29" hidden="1">
      <c r="A472" s="10" t="str">
        <f t="shared" si="21"/>
        <v>OverStock</v>
      </c>
      <c r="B472" s="14" t="s">
        <v>512</v>
      </c>
      <c r="C472" s="15" t="s">
        <v>50</v>
      </c>
      <c r="D472" s="16">
        <f>IFERROR(VLOOKUP(B472,#REF!,3,FALSE),0)</f>
        <v>0</v>
      </c>
      <c r="E472" s="47">
        <f t="shared" si="22"/>
        <v>0.2</v>
      </c>
      <c r="F472" s="16" t="str">
        <f>IFERROR(VLOOKUP(B472,#REF!,6,FALSE),"")</f>
        <v/>
      </c>
      <c r="G472" s="17">
        <v>990000</v>
      </c>
      <c r="H472" s="17">
        <v>930000</v>
      </c>
      <c r="I472" s="17" t="str">
        <f>IFERROR(VLOOKUP(B472,#REF!,9,FALSE),"")</f>
        <v/>
      </c>
      <c r="J472" s="17">
        <v>3000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0</v>
      </c>
      <c r="Q472" s="17">
        <v>3000</v>
      </c>
      <c r="R472" s="19">
        <v>993000</v>
      </c>
      <c r="S472" s="20">
        <v>77.900000000000006</v>
      </c>
      <c r="T472" s="21">
        <v>10.1</v>
      </c>
      <c r="U472" s="19">
        <v>12750</v>
      </c>
      <c r="V472" s="17">
        <v>98582</v>
      </c>
      <c r="W472" s="22">
        <v>7.7</v>
      </c>
      <c r="X472" s="23">
        <f t="shared" si="23"/>
        <v>150</v>
      </c>
      <c r="Y472" s="17">
        <v>775714</v>
      </c>
      <c r="Z472" s="17">
        <v>72520</v>
      </c>
      <c r="AA472" s="17">
        <v>51740</v>
      </c>
      <c r="AB472" s="17">
        <v>3400</v>
      </c>
      <c r="AC472" s="15" t="s">
        <v>37</v>
      </c>
    </row>
    <row r="473" spans="1:29" hidden="1">
      <c r="A473" s="10" t="str">
        <f t="shared" si="21"/>
        <v>None</v>
      </c>
      <c r="B473" s="14" t="s">
        <v>513</v>
      </c>
      <c r="C473" s="15" t="s">
        <v>50</v>
      </c>
      <c r="D473" s="16">
        <f>IFERROR(VLOOKUP(B473,#REF!,3,FALSE),0)</f>
        <v>0</v>
      </c>
      <c r="E473" s="47" t="str">
        <f t="shared" si="22"/>
        <v>前八週無拉料</v>
      </c>
      <c r="F473" s="16" t="str">
        <f>IFERROR(VLOOKUP(B473,#REF!,6,FALSE),"")</f>
        <v/>
      </c>
      <c r="G473" s="17">
        <v>0</v>
      </c>
      <c r="H473" s="17">
        <v>0</v>
      </c>
      <c r="I473" s="17" t="str">
        <f>IFERROR(VLOOKUP(B473,#REF!,9,FALSE),"")</f>
        <v/>
      </c>
      <c r="J473" s="17">
        <v>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0</v>
      </c>
      <c r="R473" s="19">
        <v>0</v>
      </c>
      <c r="S473" s="20" t="s">
        <v>35</v>
      </c>
      <c r="T473" s="21" t="s">
        <v>35</v>
      </c>
      <c r="U473" s="19">
        <v>0</v>
      </c>
      <c r="V473" s="17" t="s">
        <v>35</v>
      </c>
      <c r="W473" s="22" t="s">
        <v>36</v>
      </c>
      <c r="X473" s="23" t="str">
        <f t="shared" si="23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37</v>
      </c>
    </row>
    <row r="474" spans="1:29" hidden="1">
      <c r="A474" s="10" t="str">
        <f t="shared" si="21"/>
        <v>Normal</v>
      </c>
      <c r="B474" s="14" t="s">
        <v>514</v>
      </c>
      <c r="C474" s="15" t="s">
        <v>50</v>
      </c>
      <c r="D474" s="16">
        <f>IFERROR(VLOOKUP(B474,#REF!,3,FALSE),0)</f>
        <v>0</v>
      </c>
      <c r="E474" s="47">
        <f t="shared" si="22"/>
        <v>2.7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3000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3000</v>
      </c>
      <c r="Q474" s="17">
        <v>0</v>
      </c>
      <c r="R474" s="19">
        <v>3000</v>
      </c>
      <c r="S474" s="20">
        <v>2.7</v>
      </c>
      <c r="T474" s="21" t="s">
        <v>35</v>
      </c>
      <c r="U474" s="19">
        <v>1125</v>
      </c>
      <c r="V474" s="17" t="s">
        <v>35</v>
      </c>
      <c r="W474" s="22" t="s">
        <v>36</v>
      </c>
      <c r="X474" s="23" t="str">
        <f t="shared" si="23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37</v>
      </c>
    </row>
    <row r="475" spans="1:29">
      <c r="A475" s="10" t="str">
        <f t="shared" si="21"/>
        <v>ZeroZero</v>
      </c>
      <c r="B475" s="14" t="s">
        <v>191</v>
      </c>
      <c r="C475" s="15" t="s">
        <v>53</v>
      </c>
      <c r="D475" s="16">
        <f>IFERROR(VLOOKUP(B475,#REF!,3,FALSE),0)</f>
        <v>0</v>
      </c>
      <c r="E475" s="47" t="str">
        <f t="shared" si="22"/>
        <v>前八週無拉料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3000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3000</v>
      </c>
      <c r="Q475" s="17">
        <v>0</v>
      </c>
      <c r="R475" s="19">
        <v>3000</v>
      </c>
      <c r="S475" s="20" t="s">
        <v>35</v>
      </c>
      <c r="T475" s="21" t="s">
        <v>35</v>
      </c>
      <c r="U475" s="19">
        <v>0</v>
      </c>
      <c r="V475" s="17" t="s">
        <v>35</v>
      </c>
      <c r="W475" s="22" t="s">
        <v>36</v>
      </c>
      <c r="X475" s="23" t="str">
        <f t="shared" si="23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37</v>
      </c>
    </row>
    <row r="476" spans="1:29" hidden="1">
      <c r="A476" s="10" t="str">
        <f t="shared" si="21"/>
        <v>Normal</v>
      </c>
      <c r="B476" s="14" t="s">
        <v>516</v>
      </c>
      <c r="C476" s="15" t="s">
        <v>50</v>
      </c>
      <c r="D476" s="16">
        <f>IFERROR(VLOOKUP(B476,#REF!,3,FALSE),0)</f>
        <v>0</v>
      </c>
      <c r="E476" s="47">
        <f t="shared" si="22"/>
        <v>0</v>
      </c>
      <c r="F476" s="16" t="str">
        <f>IFERROR(VLOOKUP(B476,#REF!,6,FALSE),"")</f>
        <v/>
      </c>
      <c r="G476" s="17">
        <v>30000</v>
      </c>
      <c r="H476" s="17">
        <v>30000</v>
      </c>
      <c r="I476" s="17" t="str">
        <f>IFERROR(VLOOKUP(B476,#REF!,9,FALSE),"")</f>
        <v/>
      </c>
      <c r="J476" s="17">
        <v>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0</v>
      </c>
      <c r="Q476" s="17">
        <v>0</v>
      </c>
      <c r="R476" s="19">
        <v>30000</v>
      </c>
      <c r="S476" s="20">
        <v>24</v>
      </c>
      <c r="T476" s="21">
        <v>27</v>
      </c>
      <c r="U476" s="19">
        <v>1250</v>
      </c>
      <c r="V476" s="17">
        <v>1111</v>
      </c>
      <c r="W476" s="22">
        <v>0.9</v>
      </c>
      <c r="X476" s="23">
        <f t="shared" si="23"/>
        <v>100</v>
      </c>
      <c r="Y476" s="17">
        <v>0</v>
      </c>
      <c r="Z476" s="17">
        <v>0</v>
      </c>
      <c r="AA476" s="17">
        <v>10000</v>
      </c>
      <c r="AB476" s="17">
        <v>0</v>
      </c>
      <c r="AC476" s="15" t="s">
        <v>37</v>
      </c>
    </row>
    <row r="477" spans="1:29" hidden="1">
      <c r="A477" s="10" t="str">
        <f t="shared" si="21"/>
        <v>OverStock</v>
      </c>
      <c r="B477" s="14" t="s">
        <v>517</v>
      </c>
      <c r="C477" s="15" t="s">
        <v>50</v>
      </c>
      <c r="D477" s="16">
        <f>IFERROR(VLOOKUP(B477,#REF!,3,FALSE),0)</f>
        <v>0</v>
      </c>
      <c r="E477" s="47">
        <f t="shared" si="22"/>
        <v>32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12000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9000</v>
      </c>
      <c r="Q477" s="17">
        <v>3000</v>
      </c>
      <c r="R477" s="19">
        <v>12000</v>
      </c>
      <c r="S477" s="20">
        <v>32</v>
      </c>
      <c r="T477" s="21">
        <v>18</v>
      </c>
      <c r="U477" s="19">
        <v>375</v>
      </c>
      <c r="V477" s="17">
        <v>667</v>
      </c>
      <c r="W477" s="22">
        <v>1.8</v>
      </c>
      <c r="X477" s="23">
        <f t="shared" si="23"/>
        <v>100</v>
      </c>
      <c r="Y477" s="17">
        <v>3000</v>
      </c>
      <c r="Z477" s="17">
        <v>0</v>
      </c>
      <c r="AA477" s="17">
        <v>3000</v>
      </c>
      <c r="AB477" s="17">
        <v>3000</v>
      </c>
      <c r="AC477" s="15" t="s">
        <v>37</v>
      </c>
    </row>
    <row r="478" spans="1:29" hidden="1">
      <c r="A478" s="10" t="str">
        <f t="shared" si="21"/>
        <v>OverStock</v>
      </c>
      <c r="B478" s="14" t="s">
        <v>518</v>
      </c>
      <c r="C478" s="15" t="s">
        <v>50</v>
      </c>
      <c r="D478" s="16">
        <f>IFERROR(VLOOKUP(B478,#REF!,3,FALSE),0)</f>
        <v>0</v>
      </c>
      <c r="E478" s="47">
        <f t="shared" si="22"/>
        <v>5.7</v>
      </c>
      <c r="F478" s="16" t="str">
        <f>IFERROR(VLOOKUP(B478,#REF!,6,FALSE),"")</f>
        <v/>
      </c>
      <c r="G478" s="17">
        <v>345000</v>
      </c>
      <c r="H478" s="17">
        <v>255000</v>
      </c>
      <c r="I478" s="17" t="str">
        <f>IFERROR(VLOOKUP(B478,#REF!,9,FALSE),"")</f>
        <v/>
      </c>
      <c r="J478" s="17">
        <v>75000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75000</v>
      </c>
      <c r="Q478" s="17">
        <v>0</v>
      </c>
      <c r="R478" s="19">
        <v>420000</v>
      </c>
      <c r="S478" s="20">
        <v>32</v>
      </c>
      <c r="T478" s="21" t="s">
        <v>35</v>
      </c>
      <c r="U478" s="19">
        <v>13125</v>
      </c>
      <c r="V478" s="17" t="s">
        <v>35</v>
      </c>
      <c r="W478" s="22" t="s">
        <v>36</v>
      </c>
      <c r="X478" s="23" t="str">
        <f t="shared" si="23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37</v>
      </c>
    </row>
    <row r="479" spans="1:29" hidden="1">
      <c r="A479" s="10" t="str">
        <f t="shared" si="21"/>
        <v>Normal</v>
      </c>
      <c r="B479" s="14" t="s">
        <v>519</v>
      </c>
      <c r="C479" s="15" t="s">
        <v>520</v>
      </c>
      <c r="D479" s="16">
        <f>IFERROR(VLOOKUP(B479,#REF!,3,FALSE),0)</f>
        <v>0</v>
      </c>
      <c r="E479" s="47">
        <f t="shared" si="22"/>
        <v>0.4</v>
      </c>
      <c r="F479" s="16" t="str">
        <f>IFERROR(VLOOKUP(B479,#REF!,6,FALSE),"")</f>
        <v/>
      </c>
      <c r="G479" s="17">
        <v>80000</v>
      </c>
      <c r="H479" s="17">
        <v>80000</v>
      </c>
      <c r="I479" s="17" t="str">
        <f>IFERROR(VLOOKUP(B479,#REF!,9,FALSE),"")</f>
        <v/>
      </c>
      <c r="J479" s="17">
        <v>2500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2500</v>
      </c>
      <c r="R479" s="19">
        <v>82500</v>
      </c>
      <c r="S479" s="20">
        <v>13.9</v>
      </c>
      <c r="T479" s="21">
        <v>7.3</v>
      </c>
      <c r="U479" s="19">
        <v>5938</v>
      </c>
      <c r="V479" s="17">
        <v>11310</v>
      </c>
      <c r="W479" s="22">
        <v>1.9</v>
      </c>
      <c r="X479" s="23">
        <f t="shared" si="23"/>
        <v>100</v>
      </c>
      <c r="Y479" s="17">
        <v>2520</v>
      </c>
      <c r="Z479" s="17">
        <v>58470</v>
      </c>
      <c r="AA479" s="17">
        <v>54428</v>
      </c>
      <c r="AB479" s="17">
        <v>5720</v>
      </c>
      <c r="AC479" s="15" t="s">
        <v>37</v>
      </c>
    </row>
    <row r="480" spans="1:29">
      <c r="A480" s="10" t="str">
        <f t="shared" si="21"/>
        <v>ZeroZero</v>
      </c>
      <c r="B480" s="14" t="s">
        <v>192</v>
      </c>
      <c r="C480" s="15" t="s">
        <v>53</v>
      </c>
      <c r="D480" s="16">
        <f>IFERROR(VLOOKUP(B480,#REF!,3,FALSE),0)</f>
        <v>0</v>
      </c>
      <c r="E480" s="47" t="str">
        <f t="shared" si="22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3000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3000</v>
      </c>
      <c r="Q480" s="17">
        <v>0</v>
      </c>
      <c r="R480" s="19">
        <v>3000</v>
      </c>
      <c r="S480" s="20" t="s">
        <v>35</v>
      </c>
      <c r="T480" s="21" t="s">
        <v>35</v>
      </c>
      <c r="U480" s="19">
        <v>0</v>
      </c>
      <c r="V480" s="17" t="s">
        <v>35</v>
      </c>
      <c r="W480" s="22" t="s">
        <v>36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37</v>
      </c>
    </row>
    <row r="481" spans="1:29" hidden="1">
      <c r="A481" s="10" t="str">
        <f t="shared" si="21"/>
        <v>Normal</v>
      </c>
      <c r="B481" s="14" t="s">
        <v>522</v>
      </c>
      <c r="C481" s="15" t="s">
        <v>520</v>
      </c>
      <c r="D481" s="16">
        <f>IFERROR(VLOOKUP(B481,#REF!,3,FALSE),0)</f>
        <v>0</v>
      </c>
      <c r="E481" s="47">
        <f t="shared" si="22"/>
        <v>0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0</v>
      </c>
      <c r="Q481" s="17">
        <v>0</v>
      </c>
      <c r="R481" s="19">
        <v>0</v>
      </c>
      <c r="S481" s="20">
        <v>0</v>
      </c>
      <c r="T481" s="21">
        <v>0</v>
      </c>
      <c r="U481" s="19">
        <v>625</v>
      </c>
      <c r="V481" s="17">
        <v>353</v>
      </c>
      <c r="W481" s="22">
        <v>0.6</v>
      </c>
      <c r="X481" s="23">
        <f t="shared" si="23"/>
        <v>100</v>
      </c>
      <c r="Y481" s="17">
        <v>1240</v>
      </c>
      <c r="Z481" s="17">
        <v>1940</v>
      </c>
      <c r="AA481" s="17">
        <v>0</v>
      </c>
      <c r="AB481" s="17">
        <v>0</v>
      </c>
      <c r="AC481" s="15" t="s">
        <v>37</v>
      </c>
    </row>
    <row r="482" spans="1:29" hidden="1">
      <c r="A482" s="10" t="str">
        <f t="shared" si="21"/>
        <v>FCST</v>
      </c>
      <c r="B482" s="14" t="s">
        <v>523</v>
      </c>
      <c r="C482" s="15" t="s">
        <v>520</v>
      </c>
      <c r="D482" s="16">
        <f>IFERROR(VLOOKUP(B482,#REF!,3,FALSE),0)</f>
        <v>0</v>
      </c>
      <c r="E482" s="47" t="str">
        <f t="shared" si="22"/>
        <v>前八週無拉料</v>
      </c>
      <c r="F482" s="16" t="str">
        <f>IFERROR(VLOOKUP(B482,#REF!,6,FALSE),"")</f>
        <v/>
      </c>
      <c r="G482" s="17">
        <v>60000</v>
      </c>
      <c r="H482" s="17">
        <v>60000</v>
      </c>
      <c r="I482" s="17" t="str">
        <f>IFERROR(VLOOKUP(B482,#REF!,9,FALSE),"")</f>
        <v/>
      </c>
      <c r="J482" s="17">
        <v>92500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40000</v>
      </c>
      <c r="Q482" s="17">
        <v>52500</v>
      </c>
      <c r="R482" s="19">
        <v>152500</v>
      </c>
      <c r="S482" s="20" t="s">
        <v>35</v>
      </c>
      <c r="T482" s="21">
        <v>15</v>
      </c>
      <c r="U482" s="19">
        <v>0</v>
      </c>
      <c r="V482" s="17">
        <v>10133</v>
      </c>
      <c r="W482" s="22" t="s">
        <v>44</v>
      </c>
      <c r="X482" s="23" t="str">
        <f t="shared" si="23"/>
        <v>F</v>
      </c>
      <c r="Y482" s="17">
        <v>19189</v>
      </c>
      <c r="Z482" s="17">
        <v>35190</v>
      </c>
      <c r="AA482" s="17">
        <v>36810</v>
      </c>
      <c r="AB482" s="17">
        <v>0</v>
      </c>
      <c r="AC482" s="15" t="s">
        <v>37</v>
      </c>
    </row>
    <row r="483" spans="1:29" hidden="1">
      <c r="A483" s="10" t="str">
        <f t="shared" si="21"/>
        <v>Normal</v>
      </c>
      <c r="B483" s="14" t="s">
        <v>524</v>
      </c>
      <c r="C483" s="15" t="s">
        <v>520</v>
      </c>
      <c r="D483" s="16">
        <f>IFERROR(VLOOKUP(B483,#REF!,3,FALSE),0)</f>
        <v>0</v>
      </c>
      <c r="E483" s="47">
        <f t="shared" si="22"/>
        <v>7</v>
      </c>
      <c r="F483" s="16" t="str">
        <f>IFERROR(VLOOKUP(B483,#REF!,6,FALSE),"")</f>
        <v/>
      </c>
      <c r="G483" s="17">
        <v>72500</v>
      </c>
      <c r="H483" s="17">
        <v>72500</v>
      </c>
      <c r="I483" s="17" t="str">
        <f>IFERROR(VLOOKUP(B483,#REF!,9,FALSE),"")</f>
        <v/>
      </c>
      <c r="J483" s="17">
        <v>145000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7500</v>
      </c>
      <c r="Q483" s="17">
        <v>137500</v>
      </c>
      <c r="R483" s="19">
        <v>217500</v>
      </c>
      <c r="S483" s="20">
        <v>10.5</v>
      </c>
      <c r="T483" s="21">
        <v>11.7</v>
      </c>
      <c r="U483" s="19">
        <v>20625</v>
      </c>
      <c r="V483" s="17">
        <v>18654</v>
      </c>
      <c r="W483" s="22">
        <v>0.9</v>
      </c>
      <c r="X483" s="23">
        <f t="shared" si="23"/>
        <v>100</v>
      </c>
      <c r="Y483" s="17">
        <v>41687</v>
      </c>
      <c r="Z483" s="17">
        <v>99640</v>
      </c>
      <c r="AA483" s="17">
        <v>68360</v>
      </c>
      <c r="AB483" s="17">
        <v>26420</v>
      </c>
      <c r="AC483" s="15" t="s">
        <v>37</v>
      </c>
    </row>
    <row r="484" spans="1:29">
      <c r="A484" s="10" t="str">
        <f t="shared" si="21"/>
        <v>ZeroZero</v>
      </c>
      <c r="B484" s="14" t="s">
        <v>194</v>
      </c>
      <c r="C484" s="15" t="s">
        <v>53</v>
      </c>
      <c r="D484" s="16">
        <f>IFERROR(VLOOKUP(B484,#REF!,3,FALSE),0)</f>
        <v>0</v>
      </c>
      <c r="E484" s="47" t="str">
        <f t="shared" si="22"/>
        <v>前八週無拉料</v>
      </c>
      <c r="F484" s="16" t="str">
        <f>IFERROR(VLOOKUP(B484,#REF!,6,FALSE),"")</f>
        <v/>
      </c>
      <c r="G484" s="17">
        <v>6000</v>
      </c>
      <c r="H484" s="17">
        <v>6000</v>
      </c>
      <c r="I484" s="17" t="str">
        <f>IFERROR(VLOOKUP(B484,#REF!,9,FALSE),"")</f>
        <v/>
      </c>
      <c r="J484" s="17">
        <v>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0</v>
      </c>
      <c r="Q484" s="17">
        <v>0</v>
      </c>
      <c r="R484" s="19">
        <v>6000</v>
      </c>
      <c r="S484" s="20" t="s">
        <v>35</v>
      </c>
      <c r="T484" s="21" t="s">
        <v>35</v>
      </c>
      <c r="U484" s="19">
        <v>0</v>
      </c>
      <c r="V484" s="17" t="s">
        <v>35</v>
      </c>
      <c r="W484" s="22" t="s">
        <v>36</v>
      </c>
      <c r="X484" s="23" t="str">
        <f t="shared" si="23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37</v>
      </c>
    </row>
    <row r="485" spans="1:29">
      <c r="A485" s="10" t="str">
        <f t="shared" si="21"/>
        <v>ZeroZero</v>
      </c>
      <c r="B485" s="14" t="s">
        <v>239</v>
      </c>
      <c r="C485" s="15" t="s">
        <v>53</v>
      </c>
      <c r="D485" s="16">
        <f>IFERROR(VLOOKUP(B485,#REF!,3,FALSE),0)</f>
        <v>0</v>
      </c>
      <c r="E485" s="47" t="str">
        <f t="shared" si="22"/>
        <v>前八週無拉料</v>
      </c>
      <c r="F485" s="16" t="str">
        <f>IFERROR(VLOOKUP(B485,#REF!,6,FALSE),"")</f>
        <v/>
      </c>
      <c r="G485" s="17">
        <v>240000</v>
      </c>
      <c r="H485" s="17">
        <v>90000</v>
      </c>
      <c r="I485" s="17" t="str">
        <f>IFERROR(VLOOKUP(B485,#REF!,9,FALSE),"")</f>
        <v/>
      </c>
      <c r="J485" s="17">
        <v>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0</v>
      </c>
      <c r="Q485" s="17">
        <v>0</v>
      </c>
      <c r="R485" s="19">
        <v>240000</v>
      </c>
      <c r="S485" s="20" t="s">
        <v>35</v>
      </c>
      <c r="T485" s="21" t="s">
        <v>35</v>
      </c>
      <c r="U485" s="19">
        <v>0</v>
      </c>
      <c r="V485" s="17" t="s">
        <v>35</v>
      </c>
      <c r="W485" s="22" t="s">
        <v>36</v>
      </c>
      <c r="X485" s="23" t="str">
        <f t="shared" si="23"/>
        <v>E</v>
      </c>
      <c r="Y485" s="17">
        <v>0</v>
      </c>
      <c r="Z485" s="17">
        <v>0</v>
      </c>
      <c r="AA485" s="17">
        <v>0</v>
      </c>
      <c r="AB485" s="17">
        <v>0</v>
      </c>
      <c r="AC485" s="15" t="s">
        <v>37</v>
      </c>
    </row>
    <row r="486" spans="1:29" hidden="1">
      <c r="A486" s="10" t="str">
        <f t="shared" si="21"/>
        <v>FCST</v>
      </c>
      <c r="B486" s="14" t="s">
        <v>527</v>
      </c>
      <c r="C486" s="15" t="s">
        <v>520</v>
      </c>
      <c r="D486" s="16">
        <f>IFERROR(VLOOKUP(B486,#REF!,3,FALSE),0)</f>
        <v>0</v>
      </c>
      <c r="E486" s="47" t="str">
        <f t="shared" si="22"/>
        <v>前八週無拉料</v>
      </c>
      <c r="F486" s="16" t="str">
        <f>IFERROR(VLOOKUP(B486,#REF!,6,FALSE),"")</f>
        <v/>
      </c>
      <c r="G486" s="17">
        <v>40000</v>
      </c>
      <c r="H486" s="17">
        <v>40000</v>
      </c>
      <c r="I486" s="17" t="str">
        <f>IFERROR(VLOOKUP(B486,#REF!,9,FALSE),"")</f>
        <v/>
      </c>
      <c r="J486" s="17">
        <v>45000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12500</v>
      </c>
      <c r="Q486" s="17">
        <v>32500</v>
      </c>
      <c r="R486" s="19">
        <v>85000</v>
      </c>
      <c r="S486" s="20" t="s">
        <v>35</v>
      </c>
      <c r="T486" s="21">
        <v>20.399999999999999</v>
      </c>
      <c r="U486" s="19">
        <v>0</v>
      </c>
      <c r="V486" s="17">
        <v>4165</v>
      </c>
      <c r="W486" s="22" t="s">
        <v>44</v>
      </c>
      <c r="X486" s="23" t="str">
        <f t="shared" si="23"/>
        <v>F</v>
      </c>
      <c r="Y486" s="17">
        <v>5489</v>
      </c>
      <c r="Z486" s="17">
        <v>15640</v>
      </c>
      <c r="AA486" s="17">
        <v>16360</v>
      </c>
      <c r="AB486" s="17">
        <v>0</v>
      </c>
      <c r="AC486" s="15" t="s">
        <v>37</v>
      </c>
    </row>
    <row r="487" spans="1:29" hidden="1">
      <c r="A487" s="10" t="str">
        <f t="shared" si="21"/>
        <v>OverStock</v>
      </c>
      <c r="B487" s="14" t="s">
        <v>528</v>
      </c>
      <c r="C487" s="15" t="s">
        <v>520</v>
      </c>
      <c r="D487" s="16">
        <f>IFERROR(VLOOKUP(B487,#REF!,3,FALSE),0)</f>
        <v>0</v>
      </c>
      <c r="E487" s="47">
        <f t="shared" si="22"/>
        <v>0</v>
      </c>
      <c r="F487" s="16" t="str">
        <f>IFERROR(VLOOKUP(B487,#REF!,6,FALSE),"")</f>
        <v/>
      </c>
      <c r="G487" s="17">
        <v>50000</v>
      </c>
      <c r="H487" s="17">
        <v>50000</v>
      </c>
      <c r="I487" s="17" t="str">
        <f>IFERROR(VLOOKUP(B487,#REF!,9,FALSE),"")</f>
        <v/>
      </c>
      <c r="J487" s="17">
        <v>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0</v>
      </c>
      <c r="Q487" s="17">
        <v>0</v>
      </c>
      <c r="R487" s="19">
        <v>50000</v>
      </c>
      <c r="S487" s="20">
        <v>40</v>
      </c>
      <c r="T487" s="21">
        <v>7.8</v>
      </c>
      <c r="U487" s="19">
        <v>1250</v>
      </c>
      <c r="V487" s="17">
        <v>6371</v>
      </c>
      <c r="W487" s="22">
        <v>5.0999999999999996</v>
      </c>
      <c r="X487" s="23">
        <f t="shared" si="23"/>
        <v>150</v>
      </c>
      <c r="Y487" s="17">
        <v>10157</v>
      </c>
      <c r="Z487" s="17">
        <v>25870</v>
      </c>
      <c r="AA487" s="17">
        <v>32112</v>
      </c>
      <c r="AB487" s="17">
        <v>20700</v>
      </c>
      <c r="AC487" s="15" t="s">
        <v>37</v>
      </c>
    </row>
    <row r="488" spans="1:29" hidden="1">
      <c r="A488" s="10" t="str">
        <f t="shared" si="21"/>
        <v>Normal</v>
      </c>
      <c r="B488" s="14" t="s">
        <v>529</v>
      </c>
      <c r="C488" s="15" t="s">
        <v>520</v>
      </c>
      <c r="D488" s="16">
        <f>IFERROR(VLOOKUP(B488,#REF!,3,FALSE),0)</f>
        <v>0</v>
      </c>
      <c r="E488" s="47">
        <f t="shared" si="22"/>
        <v>12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7500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7500</v>
      </c>
      <c r="Q488" s="17">
        <v>0</v>
      </c>
      <c r="R488" s="19">
        <v>7500</v>
      </c>
      <c r="S488" s="20">
        <v>12</v>
      </c>
      <c r="T488" s="21" t="s">
        <v>35</v>
      </c>
      <c r="U488" s="19">
        <v>625</v>
      </c>
      <c r="V488" s="17" t="s">
        <v>35</v>
      </c>
      <c r="W488" s="22" t="s">
        <v>36</v>
      </c>
      <c r="X488" s="23" t="str">
        <f t="shared" si="23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37</v>
      </c>
    </row>
    <row r="489" spans="1:29">
      <c r="A489" s="10" t="str">
        <f t="shared" si="21"/>
        <v>ZeroZero</v>
      </c>
      <c r="B489" s="14" t="s">
        <v>248</v>
      </c>
      <c r="C489" s="15" t="s">
        <v>53</v>
      </c>
      <c r="D489" s="16">
        <f>IFERROR(VLOOKUP(B489,#REF!,3,FALSE),0)</f>
        <v>0</v>
      </c>
      <c r="E489" s="47" t="str">
        <f t="shared" si="22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12000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12000</v>
      </c>
      <c r="Q489" s="17">
        <v>0</v>
      </c>
      <c r="R489" s="19">
        <v>12000</v>
      </c>
      <c r="S489" s="20" t="s">
        <v>35</v>
      </c>
      <c r="T489" s="21" t="s">
        <v>35</v>
      </c>
      <c r="U489" s="19">
        <v>0</v>
      </c>
      <c r="V489" s="17" t="s">
        <v>35</v>
      </c>
      <c r="W489" s="22" t="s">
        <v>36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37</v>
      </c>
    </row>
    <row r="490" spans="1:29" hidden="1">
      <c r="A490" s="10" t="str">
        <f t="shared" si="21"/>
        <v>Normal</v>
      </c>
      <c r="B490" s="14" t="s">
        <v>531</v>
      </c>
      <c r="C490" s="15" t="s">
        <v>520</v>
      </c>
      <c r="D490" s="16">
        <f>IFERROR(VLOOKUP(B490,#REF!,3,FALSE),0)</f>
        <v>0</v>
      </c>
      <c r="E490" s="47">
        <f t="shared" si="22"/>
        <v>9</v>
      </c>
      <c r="F490" s="16" t="str">
        <f>IFERROR(VLOOKUP(B490,#REF!,6,FALSE),"")</f>
        <v/>
      </c>
      <c r="G490" s="17">
        <v>142500</v>
      </c>
      <c r="H490" s="17">
        <v>142500</v>
      </c>
      <c r="I490" s="17" t="str">
        <f>IFERROR(VLOOKUP(B490,#REF!,9,FALSE),"")</f>
        <v/>
      </c>
      <c r="J490" s="17">
        <v>252500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130000</v>
      </c>
      <c r="Q490" s="17">
        <v>122500</v>
      </c>
      <c r="R490" s="19">
        <v>395000</v>
      </c>
      <c r="S490" s="20">
        <v>14</v>
      </c>
      <c r="T490" s="21">
        <v>10.4</v>
      </c>
      <c r="U490" s="19">
        <v>28125</v>
      </c>
      <c r="V490" s="17">
        <v>38085</v>
      </c>
      <c r="W490" s="22">
        <v>1.4</v>
      </c>
      <c r="X490" s="23">
        <f t="shared" si="23"/>
        <v>100</v>
      </c>
      <c r="Y490" s="17">
        <v>72044</v>
      </c>
      <c r="Z490" s="17">
        <v>188360</v>
      </c>
      <c r="AA490" s="17">
        <v>119720</v>
      </c>
      <c r="AB490" s="17">
        <v>20700</v>
      </c>
      <c r="AC490" s="15" t="s">
        <v>37</v>
      </c>
    </row>
    <row r="491" spans="1:29" hidden="1">
      <c r="A491" s="10" t="str">
        <f t="shared" si="21"/>
        <v>OverStock</v>
      </c>
      <c r="B491" s="14" t="s">
        <v>532</v>
      </c>
      <c r="C491" s="15" t="s">
        <v>520</v>
      </c>
      <c r="D491" s="16">
        <f>IFERROR(VLOOKUP(B491,#REF!,3,FALSE),0)</f>
        <v>0</v>
      </c>
      <c r="E491" s="47">
        <f t="shared" si="22"/>
        <v>20</v>
      </c>
      <c r="F491" s="16" t="str">
        <f>IFERROR(VLOOKUP(B491,#REF!,6,FALSE),"")</f>
        <v/>
      </c>
      <c r="G491" s="17">
        <v>20000</v>
      </c>
      <c r="H491" s="17">
        <v>20000</v>
      </c>
      <c r="I491" s="17" t="str">
        <f>IFERROR(VLOOKUP(B491,#REF!,9,FALSE),"")</f>
        <v/>
      </c>
      <c r="J491" s="17">
        <v>37500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37500</v>
      </c>
      <c r="Q491" s="17">
        <v>0</v>
      </c>
      <c r="R491" s="19">
        <v>57500</v>
      </c>
      <c r="S491" s="20">
        <v>30.7</v>
      </c>
      <c r="T491" s="21">
        <v>54.9</v>
      </c>
      <c r="U491" s="19">
        <v>1875</v>
      </c>
      <c r="V491" s="17">
        <v>1047</v>
      </c>
      <c r="W491" s="22">
        <v>0.6</v>
      </c>
      <c r="X491" s="23">
        <f t="shared" si="23"/>
        <v>100</v>
      </c>
      <c r="Y491" s="17">
        <v>3000</v>
      </c>
      <c r="Z491" s="17">
        <v>6420</v>
      </c>
      <c r="AA491" s="17">
        <v>810</v>
      </c>
      <c r="AB491" s="17">
        <v>0</v>
      </c>
      <c r="AC491" s="15" t="s">
        <v>37</v>
      </c>
    </row>
    <row r="492" spans="1:29" hidden="1">
      <c r="A492" s="10" t="str">
        <f t="shared" si="21"/>
        <v>Normal</v>
      </c>
      <c r="B492" s="14" t="s">
        <v>533</v>
      </c>
      <c r="C492" s="15" t="s">
        <v>520</v>
      </c>
      <c r="D492" s="16">
        <f>IFERROR(VLOOKUP(B492,#REF!,3,FALSE),0)</f>
        <v>0</v>
      </c>
      <c r="E492" s="47">
        <f t="shared" si="22"/>
        <v>10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12500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12500</v>
      </c>
      <c r="Q492" s="17">
        <v>0</v>
      </c>
      <c r="R492" s="19">
        <v>12500</v>
      </c>
      <c r="S492" s="20">
        <v>10</v>
      </c>
      <c r="T492" s="21" t="s">
        <v>35</v>
      </c>
      <c r="U492" s="19">
        <v>1250</v>
      </c>
      <c r="V492" s="17" t="s">
        <v>35</v>
      </c>
      <c r="W492" s="22" t="s">
        <v>36</v>
      </c>
      <c r="X492" s="23" t="str">
        <f t="shared" si="23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37</v>
      </c>
    </row>
    <row r="493" spans="1:29">
      <c r="A493" s="10" t="str">
        <f t="shared" si="21"/>
        <v>ZeroZero</v>
      </c>
      <c r="B493" s="14" t="s">
        <v>264</v>
      </c>
      <c r="C493" s="15" t="s">
        <v>53</v>
      </c>
      <c r="D493" s="16">
        <f>IFERROR(VLOOKUP(B493,#REF!,3,FALSE),0)</f>
        <v>0</v>
      </c>
      <c r="E493" s="47" t="str">
        <f t="shared" si="22"/>
        <v>前八週無拉料</v>
      </c>
      <c r="F493" s="16" t="str">
        <f>IFERROR(VLOOKUP(B493,#REF!,6,FALSE),"")</f>
        <v/>
      </c>
      <c r="G493" s="17">
        <v>0</v>
      </c>
      <c r="H493" s="17">
        <v>0</v>
      </c>
      <c r="I493" s="17" t="str">
        <f>IFERROR(VLOOKUP(B493,#REF!,9,FALSE),"")</f>
        <v/>
      </c>
      <c r="J493" s="17">
        <v>30000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30000</v>
      </c>
      <c r="Q493" s="17">
        <v>0</v>
      </c>
      <c r="R493" s="19">
        <v>30000</v>
      </c>
      <c r="S493" s="20" t="s">
        <v>35</v>
      </c>
      <c r="T493" s="21" t="s">
        <v>35</v>
      </c>
      <c r="U493" s="19">
        <v>0</v>
      </c>
      <c r="V493" s="17" t="s">
        <v>35</v>
      </c>
      <c r="W493" s="22" t="s">
        <v>36</v>
      </c>
      <c r="X493" s="23" t="str">
        <f t="shared" si="23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37</v>
      </c>
    </row>
    <row r="494" spans="1:29" hidden="1">
      <c r="A494" s="10" t="str">
        <f t="shared" si="21"/>
        <v>OverStock</v>
      </c>
      <c r="B494" s="14" t="s">
        <v>535</v>
      </c>
      <c r="C494" s="15" t="s">
        <v>520</v>
      </c>
      <c r="D494" s="16">
        <f>IFERROR(VLOOKUP(B494,#REF!,3,FALSE),0)</f>
        <v>0</v>
      </c>
      <c r="E494" s="47">
        <f t="shared" si="22"/>
        <v>46</v>
      </c>
      <c r="F494" s="16" t="str">
        <f>IFERROR(VLOOKUP(B494,#REF!,6,FALSE),"")</f>
        <v/>
      </c>
      <c r="G494" s="17">
        <v>0</v>
      </c>
      <c r="H494" s="17">
        <v>0</v>
      </c>
      <c r="I494" s="17" t="str">
        <f>IFERROR(VLOOKUP(B494,#REF!,9,FALSE),"")</f>
        <v/>
      </c>
      <c r="J494" s="17">
        <v>115000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37500</v>
      </c>
      <c r="Q494" s="17">
        <v>77500</v>
      </c>
      <c r="R494" s="19">
        <v>115000</v>
      </c>
      <c r="S494" s="20">
        <v>46</v>
      </c>
      <c r="T494" s="21">
        <v>21.9</v>
      </c>
      <c r="U494" s="19">
        <v>2500</v>
      </c>
      <c r="V494" s="17">
        <v>5248</v>
      </c>
      <c r="W494" s="22">
        <v>2.1</v>
      </c>
      <c r="X494" s="23">
        <f t="shared" si="23"/>
        <v>150</v>
      </c>
      <c r="Y494" s="17">
        <v>9610</v>
      </c>
      <c r="Z494" s="17">
        <v>31620</v>
      </c>
      <c r="AA494" s="17">
        <v>6810</v>
      </c>
      <c r="AB494" s="17">
        <v>2100</v>
      </c>
      <c r="AC494" s="15" t="s">
        <v>37</v>
      </c>
    </row>
    <row r="495" spans="1:29" hidden="1">
      <c r="A495" s="10" t="str">
        <f t="shared" si="21"/>
        <v>Normal</v>
      </c>
      <c r="B495" s="14" t="s">
        <v>536</v>
      </c>
      <c r="C495" s="15" t="s">
        <v>520</v>
      </c>
      <c r="D495" s="16">
        <f>IFERROR(VLOOKUP(B495,#REF!,3,FALSE),0)</f>
        <v>0</v>
      </c>
      <c r="E495" s="47">
        <f t="shared" si="22"/>
        <v>14</v>
      </c>
      <c r="F495" s="16" t="str">
        <f>IFERROR(VLOOKUP(B495,#REF!,6,FALSE),"")</f>
        <v/>
      </c>
      <c r="G495" s="17">
        <v>15000</v>
      </c>
      <c r="H495" s="17">
        <v>15000</v>
      </c>
      <c r="I495" s="17" t="str">
        <f>IFERROR(VLOOKUP(B495,#REF!,9,FALSE),"")</f>
        <v/>
      </c>
      <c r="J495" s="17">
        <v>35000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35000</v>
      </c>
      <c r="Q495" s="17">
        <v>0</v>
      </c>
      <c r="R495" s="19">
        <v>50000</v>
      </c>
      <c r="S495" s="20">
        <v>20</v>
      </c>
      <c r="T495" s="21">
        <v>18</v>
      </c>
      <c r="U495" s="19">
        <v>2500</v>
      </c>
      <c r="V495" s="17">
        <v>2778</v>
      </c>
      <c r="W495" s="22">
        <v>1.1000000000000001</v>
      </c>
      <c r="X495" s="23">
        <f t="shared" si="23"/>
        <v>100</v>
      </c>
      <c r="Y495" s="17">
        <v>7500</v>
      </c>
      <c r="Z495" s="17">
        <v>7500</v>
      </c>
      <c r="AA495" s="17">
        <v>15000</v>
      </c>
      <c r="AB495" s="17">
        <v>0</v>
      </c>
      <c r="AC495" s="15" t="s">
        <v>37</v>
      </c>
    </row>
    <row r="496" spans="1:29" hidden="1">
      <c r="A496" s="10" t="str">
        <f t="shared" si="21"/>
        <v>Normal</v>
      </c>
      <c r="B496" s="14" t="s">
        <v>537</v>
      </c>
      <c r="C496" s="15" t="s">
        <v>520</v>
      </c>
      <c r="D496" s="16">
        <f>IFERROR(VLOOKUP(B496,#REF!,3,FALSE),0)</f>
        <v>0</v>
      </c>
      <c r="E496" s="47">
        <f t="shared" si="22"/>
        <v>0</v>
      </c>
      <c r="F496" s="16" t="str">
        <f>IFERROR(VLOOKUP(B496,#REF!,6,FALSE),"")</f>
        <v/>
      </c>
      <c r="G496" s="17">
        <v>14754</v>
      </c>
      <c r="H496" s="17">
        <v>14754</v>
      </c>
      <c r="I496" s="17" t="str">
        <f>IFERROR(VLOOKUP(B496,#REF!,9,FALSE),"")</f>
        <v/>
      </c>
      <c r="J496" s="17">
        <v>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0</v>
      </c>
      <c r="Q496" s="17">
        <v>0</v>
      </c>
      <c r="R496" s="19">
        <v>14754</v>
      </c>
      <c r="S496" s="20">
        <v>7.7</v>
      </c>
      <c r="T496" s="21" t="s">
        <v>35</v>
      </c>
      <c r="U496" s="19">
        <v>1906</v>
      </c>
      <c r="V496" s="17" t="s">
        <v>35</v>
      </c>
      <c r="W496" s="22" t="s">
        <v>36</v>
      </c>
      <c r="X496" s="23" t="str">
        <f t="shared" si="23"/>
        <v>E</v>
      </c>
      <c r="Y496" s="17">
        <v>0</v>
      </c>
      <c r="Z496" s="17">
        <v>0</v>
      </c>
      <c r="AA496" s="17">
        <v>0</v>
      </c>
      <c r="AB496" s="17">
        <v>0</v>
      </c>
      <c r="AC496" s="15" t="s">
        <v>37</v>
      </c>
    </row>
    <row r="497" spans="1:29" hidden="1">
      <c r="A497" s="10" t="str">
        <f t="shared" si="21"/>
        <v>Normal</v>
      </c>
      <c r="B497" s="14" t="s">
        <v>538</v>
      </c>
      <c r="C497" s="15" t="s">
        <v>520</v>
      </c>
      <c r="D497" s="16">
        <f>IFERROR(VLOOKUP(B497,#REF!,3,FALSE),0)</f>
        <v>0</v>
      </c>
      <c r="E497" s="47">
        <f t="shared" si="22"/>
        <v>2.7</v>
      </c>
      <c r="F497" s="16" t="str">
        <f>IFERROR(VLOOKUP(B497,#REF!,6,FALSE),"")</f>
        <v/>
      </c>
      <c r="G497" s="17">
        <v>78000</v>
      </c>
      <c r="H497" s="17">
        <v>78000</v>
      </c>
      <c r="I497" s="17" t="str">
        <f>IFERROR(VLOOKUP(B497,#REF!,9,FALSE),"")</f>
        <v/>
      </c>
      <c r="J497" s="17">
        <v>15000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15000</v>
      </c>
      <c r="Q497" s="17">
        <v>0</v>
      </c>
      <c r="R497" s="19">
        <v>93000</v>
      </c>
      <c r="S497" s="20">
        <v>16.5</v>
      </c>
      <c r="T497" s="21">
        <v>33.5</v>
      </c>
      <c r="U497" s="19">
        <v>5625</v>
      </c>
      <c r="V497" s="17">
        <v>2778</v>
      </c>
      <c r="W497" s="22">
        <v>0.5</v>
      </c>
      <c r="X497" s="23">
        <f t="shared" si="23"/>
        <v>100</v>
      </c>
      <c r="Y497" s="17">
        <v>2500</v>
      </c>
      <c r="Z497" s="17">
        <v>7500</v>
      </c>
      <c r="AA497" s="17">
        <v>25000</v>
      </c>
      <c r="AB497" s="17">
        <v>5000</v>
      </c>
      <c r="AC497" s="15" t="s">
        <v>37</v>
      </c>
    </row>
    <row r="498" spans="1:29" hidden="1">
      <c r="A498" s="10" t="str">
        <f t="shared" si="21"/>
        <v>OverStock</v>
      </c>
      <c r="B498" s="14" t="s">
        <v>539</v>
      </c>
      <c r="C498" s="15" t="s">
        <v>520</v>
      </c>
      <c r="D498" s="16">
        <f>IFERROR(VLOOKUP(B498,#REF!,3,FALSE),0)</f>
        <v>0</v>
      </c>
      <c r="E498" s="47">
        <f t="shared" si="22"/>
        <v>2.1</v>
      </c>
      <c r="F498" s="16" t="str">
        <f>IFERROR(VLOOKUP(B498,#REF!,6,FALSE),"")</f>
        <v/>
      </c>
      <c r="G498" s="17">
        <v>165000</v>
      </c>
      <c r="H498" s="17">
        <v>135000</v>
      </c>
      <c r="I498" s="17" t="str">
        <f>IFERROR(VLOOKUP(B498,#REF!,9,FALSE),"")</f>
        <v/>
      </c>
      <c r="J498" s="17">
        <v>10000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10000</v>
      </c>
      <c r="Q498" s="17">
        <v>0</v>
      </c>
      <c r="R498" s="19">
        <v>175000</v>
      </c>
      <c r="S498" s="20">
        <v>37.299999999999997</v>
      </c>
      <c r="T498" s="21">
        <v>23.3</v>
      </c>
      <c r="U498" s="19">
        <v>4688</v>
      </c>
      <c r="V498" s="17">
        <v>7500</v>
      </c>
      <c r="W498" s="22">
        <v>1.6</v>
      </c>
      <c r="X498" s="23">
        <f t="shared" si="23"/>
        <v>100</v>
      </c>
      <c r="Y498" s="17">
        <v>0</v>
      </c>
      <c r="Z498" s="17">
        <v>0</v>
      </c>
      <c r="AA498" s="17">
        <v>105000</v>
      </c>
      <c r="AB498" s="17">
        <v>5000</v>
      </c>
      <c r="AC498" s="15" t="s">
        <v>37</v>
      </c>
    </row>
    <row r="499" spans="1:29" hidden="1">
      <c r="A499" s="10" t="str">
        <f t="shared" si="21"/>
        <v>OverStock</v>
      </c>
      <c r="B499" s="14" t="s">
        <v>540</v>
      </c>
      <c r="C499" s="15" t="s">
        <v>520</v>
      </c>
      <c r="D499" s="16">
        <f>IFERROR(VLOOKUP(B499,#REF!,3,FALSE),0)</f>
        <v>0</v>
      </c>
      <c r="E499" s="47">
        <f t="shared" si="22"/>
        <v>3.4</v>
      </c>
      <c r="F499" s="16" t="str">
        <f>IFERROR(VLOOKUP(B499,#REF!,6,FALSE),"")</f>
        <v/>
      </c>
      <c r="G499" s="17">
        <v>50000</v>
      </c>
      <c r="H499" s="17">
        <v>50000</v>
      </c>
      <c r="I499" s="17" t="str">
        <f>IFERROR(VLOOKUP(B499,#REF!,9,FALSE),"")</f>
        <v/>
      </c>
      <c r="J499" s="17">
        <v>7500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0</v>
      </c>
      <c r="Q499" s="17">
        <v>7500</v>
      </c>
      <c r="R499" s="19">
        <v>57500</v>
      </c>
      <c r="S499" s="20">
        <v>26.3</v>
      </c>
      <c r="T499" s="21">
        <v>38.299999999999997</v>
      </c>
      <c r="U499" s="19">
        <v>2188</v>
      </c>
      <c r="V499" s="17">
        <v>1500</v>
      </c>
      <c r="W499" s="22">
        <v>0.7</v>
      </c>
      <c r="X499" s="23">
        <f t="shared" si="23"/>
        <v>100</v>
      </c>
      <c r="Y499" s="17">
        <v>2500</v>
      </c>
      <c r="Z499" s="17">
        <v>7000</v>
      </c>
      <c r="AA499" s="17">
        <v>7400</v>
      </c>
      <c r="AB499" s="17">
        <v>900</v>
      </c>
      <c r="AC499" s="15" t="s">
        <v>37</v>
      </c>
    </row>
    <row r="500" spans="1:29" hidden="1">
      <c r="A500" s="10" t="str">
        <f t="shared" si="21"/>
        <v>OverStock</v>
      </c>
      <c r="B500" s="14" t="s">
        <v>541</v>
      </c>
      <c r="C500" s="15" t="s">
        <v>520</v>
      </c>
      <c r="D500" s="16">
        <f>IFERROR(VLOOKUP(B500,#REF!,3,FALSE),0)</f>
        <v>0</v>
      </c>
      <c r="E500" s="47">
        <f t="shared" si="22"/>
        <v>48</v>
      </c>
      <c r="F500" s="16" t="str">
        <f>IFERROR(VLOOKUP(B500,#REF!,6,FALSE),"")</f>
        <v/>
      </c>
      <c r="G500" s="17">
        <v>0</v>
      </c>
      <c r="H500" s="17">
        <v>0</v>
      </c>
      <c r="I500" s="17" t="str">
        <f>IFERROR(VLOOKUP(B500,#REF!,9,FALSE),"")</f>
        <v/>
      </c>
      <c r="J500" s="17">
        <v>30000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30000</v>
      </c>
      <c r="Q500" s="17">
        <v>0</v>
      </c>
      <c r="R500" s="19">
        <v>30000</v>
      </c>
      <c r="S500" s="20">
        <v>48</v>
      </c>
      <c r="T500" s="21">
        <v>107.9</v>
      </c>
      <c r="U500" s="19">
        <v>625</v>
      </c>
      <c r="V500" s="17">
        <v>278</v>
      </c>
      <c r="W500" s="22">
        <v>0.4</v>
      </c>
      <c r="X500" s="23">
        <f t="shared" si="23"/>
        <v>50</v>
      </c>
      <c r="Y500" s="17">
        <v>0</v>
      </c>
      <c r="Z500" s="17">
        <v>2500</v>
      </c>
      <c r="AA500" s="17">
        <v>0</v>
      </c>
      <c r="AB500" s="17">
        <v>0</v>
      </c>
      <c r="AC500" s="15" t="s">
        <v>37</v>
      </c>
    </row>
    <row r="501" spans="1:29" hidden="1">
      <c r="A501" s="10" t="str">
        <f t="shared" si="21"/>
        <v>Normal</v>
      </c>
      <c r="B501" s="14" t="s">
        <v>542</v>
      </c>
      <c r="C501" s="15" t="s">
        <v>520</v>
      </c>
      <c r="D501" s="16">
        <f>IFERROR(VLOOKUP(B501,#REF!,3,FALSE),0)</f>
        <v>0</v>
      </c>
      <c r="E501" s="47">
        <f t="shared" si="22"/>
        <v>2.2999999999999998</v>
      </c>
      <c r="F501" s="16" t="str">
        <f>IFERROR(VLOOKUP(B501,#REF!,6,FALSE),"")</f>
        <v/>
      </c>
      <c r="G501" s="17">
        <v>380000</v>
      </c>
      <c r="H501" s="17">
        <v>0</v>
      </c>
      <c r="I501" s="17" t="str">
        <f>IFERROR(VLOOKUP(B501,#REF!,9,FALSE),"")</f>
        <v/>
      </c>
      <c r="J501" s="17">
        <v>82500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82500</v>
      </c>
      <c r="Q501" s="17">
        <v>0</v>
      </c>
      <c r="R501" s="19">
        <v>462500</v>
      </c>
      <c r="S501" s="20">
        <v>13.1</v>
      </c>
      <c r="T501" s="21">
        <v>33.299999999999997</v>
      </c>
      <c r="U501" s="19">
        <v>35313</v>
      </c>
      <c r="V501" s="17">
        <v>13889</v>
      </c>
      <c r="W501" s="22">
        <v>0.4</v>
      </c>
      <c r="X501" s="23">
        <f t="shared" si="23"/>
        <v>50</v>
      </c>
      <c r="Y501" s="17">
        <v>47500</v>
      </c>
      <c r="Z501" s="17">
        <v>50000</v>
      </c>
      <c r="AA501" s="17">
        <v>47500</v>
      </c>
      <c r="AB501" s="17">
        <v>2500</v>
      </c>
      <c r="AC501" s="15" t="s">
        <v>37</v>
      </c>
    </row>
    <row r="502" spans="1:29" hidden="1">
      <c r="A502" s="10" t="str">
        <f t="shared" si="21"/>
        <v>FCST</v>
      </c>
      <c r="B502" s="14" t="s">
        <v>543</v>
      </c>
      <c r="C502" s="15" t="s">
        <v>520</v>
      </c>
      <c r="D502" s="16">
        <f>IFERROR(VLOOKUP(B502,#REF!,3,FALSE),0)</f>
        <v>0</v>
      </c>
      <c r="E502" s="47" t="str">
        <f t="shared" si="22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0</v>
      </c>
      <c r="Q502" s="17">
        <v>0</v>
      </c>
      <c r="R502" s="19">
        <v>0</v>
      </c>
      <c r="S502" s="20" t="s">
        <v>35</v>
      </c>
      <c r="T502" s="21">
        <v>0</v>
      </c>
      <c r="U502" s="19">
        <v>0</v>
      </c>
      <c r="V502" s="17">
        <v>833</v>
      </c>
      <c r="W502" s="22" t="s">
        <v>44</v>
      </c>
      <c r="X502" s="23" t="str">
        <f t="shared" si="23"/>
        <v>F</v>
      </c>
      <c r="Y502" s="17">
        <v>2500</v>
      </c>
      <c r="Z502" s="17">
        <v>5000</v>
      </c>
      <c r="AA502" s="17">
        <v>0</v>
      </c>
      <c r="AB502" s="17">
        <v>0</v>
      </c>
      <c r="AC502" s="15" t="s">
        <v>37</v>
      </c>
    </row>
    <row r="503" spans="1:29">
      <c r="A503" s="10" t="str">
        <f t="shared" si="21"/>
        <v>ZeroZero</v>
      </c>
      <c r="B503" s="14" t="s">
        <v>267</v>
      </c>
      <c r="C503" s="15" t="s">
        <v>53</v>
      </c>
      <c r="D503" s="16">
        <f>IFERROR(VLOOKUP(B503,#REF!,3,FALSE),0)</f>
        <v>0</v>
      </c>
      <c r="E503" s="47" t="str">
        <f t="shared" si="22"/>
        <v>前八週無拉料</v>
      </c>
      <c r="F503" s="16" t="str">
        <f>IFERROR(VLOOKUP(B503,#REF!,6,FALSE),"")</f>
        <v/>
      </c>
      <c r="G503" s="17">
        <v>20000</v>
      </c>
      <c r="H503" s="17">
        <v>0</v>
      </c>
      <c r="I503" s="17" t="str">
        <f>IFERROR(VLOOKUP(B503,#REF!,9,FALSE),"")</f>
        <v/>
      </c>
      <c r="J503" s="17">
        <v>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0</v>
      </c>
      <c r="R503" s="19">
        <v>20000</v>
      </c>
      <c r="S503" s="20" t="s">
        <v>35</v>
      </c>
      <c r="T503" s="21" t="s">
        <v>35</v>
      </c>
      <c r="U503" s="19">
        <v>0</v>
      </c>
      <c r="V503" s="17" t="s">
        <v>35</v>
      </c>
      <c r="W503" s="22" t="s">
        <v>36</v>
      </c>
      <c r="X503" s="23" t="str">
        <f t="shared" si="23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37</v>
      </c>
    </row>
    <row r="504" spans="1:29" hidden="1">
      <c r="A504" s="10" t="str">
        <f t="shared" si="21"/>
        <v>Normal</v>
      </c>
      <c r="B504" s="14" t="s">
        <v>545</v>
      </c>
      <c r="C504" s="15" t="s">
        <v>520</v>
      </c>
      <c r="D504" s="16">
        <f>IFERROR(VLOOKUP(B504,#REF!,3,FALSE),0)</f>
        <v>0</v>
      </c>
      <c r="E504" s="47">
        <f t="shared" si="22"/>
        <v>5.7</v>
      </c>
      <c r="F504" s="16" t="str">
        <f>IFERROR(VLOOKUP(B504,#REF!,6,FALSE),"")</f>
        <v/>
      </c>
      <c r="G504" s="17">
        <v>300000</v>
      </c>
      <c r="H504" s="17">
        <v>300000</v>
      </c>
      <c r="I504" s="17" t="str">
        <f>IFERROR(VLOOKUP(B504,#REF!,9,FALSE),"")</f>
        <v/>
      </c>
      <c r="J504" s="17">
        <v>114000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0</v>
      </c>
      <c r="Q504" s="17">
        <v>114000</v>
      </c>
      <c r="R504" s="19">
        <v>414000</v>
      </c>
      <c r="S504" s="20">
        <v>20.8</v>
      </c>
      <c r="T504" s="21">
        <v>15.5</v>
      </c>
      <c r="U504" s="19">
        <v>19875</v>
      </c>
      <c r="V504" s="17">
        <v>26629</v>
      </c>
      <c r="W504" s="22">
        <v>1.3</v>
      </c>
      <c r="X504" s="23">
        <f t="shared" si="23"/>
        <v>100</v>
      </c>
      <c r="Y504" s="17">
        <v>20386</v>
      </c>
      <c r="Z504" s="17">
        <v>158830</v>
      </c>
      <c r="AA504" s="17">
        <v>83250</v>
      </c>
      <c r="AB504" s="17">
        <v>3900</v>
      </c>
      <c r="AC504" s="15" t="s">
        <v>37</v>
      </c>
    </row>
    <row r="505" spans="1:29" hidden="1">
      <c r="A505" s="10" t="str">
        <f t="shared" si="21"/>
        <v>OverStock</v>
      </c>
      <c r="B505" s="14" t="s">
        <v>546</v>
      </c>
      <c r="C505" s="15" t="s">
        <v>520</v>
      </c>
      <c r="D505" s="16">
        <f>IFERROR(VLOOKUP(B505,#REF!,3,FALSE),0)</f>
        <v>0</v>
      </c>
      <c r="E505" s="47">
        <f t="shared" si="22"/>
        <v>205.9</v>
      </c>
      <c r="F505" s="16" t="str">
        <f>IFERROR(VLOOKUP(B505,#REF!,6,FALSE),"")</f>
        <v/>
      </c>
      <c r="G505" s="17">
        <v>0</v>
      </c>
      <c r="H505" s="17">
        <v>0</v>
      </c>
      <c r="I505" s="17" t="str">
        <f>IFERROR(VLOOKUP(B505,#REF!,9,FALSE),"")</f>
        <v/>
      </c>
      <c r="J505" s="17">
        <v>154409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61409</v>
      </c>
      <c r="Q505" s="17">
        <v>93000</v>
      </c>
      <c r="R505" s="19">
        <v>154409</v>
      </c>
      <c r="S505" s="20">
        <v>205.9</v>
      </c>
      <c r="T505" s="21">
        <v>10.8</v>
      </c>
      <c r="U505" s="19">
        <v>750</v>
      </c>
      <c r="V505" s="17">
        <v>14267</v>
      </c>
      <c r="W505" s="22">
        <v>19</v>
      </c>
      <c r="X505" s="23">
        <f t="shared" si="23"/>
        <v>150</v>
      </c>
      <c r="Y505" s="17">
        <v>32400</v>
      </c>
      <c r="Z505" s="17">
        <v>46920</v>
      </c>
      <c r="AA505" s="17">
        <v>49080</v>
      </c>
      <c r="AB505" s="17">
        <v>0</v>
      </c>
      <c r="AC505" s="15" t="s">
        <v>37</v>
      </c>
    </row>
    <row r="506" spans="1:29" hidden="1">
      <c r="A506" s="10" t="str">
        <f t="shared" si="21"/>
        <v>Normal</v>
      </c>
      <c r="B506" s="14" t="s">
        <v>547</v>
      </c>
      <c r="C506" s="15" t="s">
        <v>520</v>
      </c>
      <c r="D506" s="16">
        <f>IFERROR(VLOOKUP(B506,#REF!,3,FALSE),0)</f>
        <v>0</v>
      </c>
      <c r="E506" s="47">
        <f t="shared" si="22"/>
        <v>6.9</v>
      </c>
      <c r="F506" s="16" t="str">
        <f>IFERROR(VLOOKUP(B506,#REF!,6,FALSE),"")</f>
        <v/>
      </c>
      <c r="G506" s="17">
        <v>60000</v>
      </c>
      <c r="H506" s="17">
        <v>60000</v>
      </c>
      <c r="I506" s="17" t="str">
        <f>IFERROR(VLOOKUP(B506,#REF!,9,FALSE),"")</f>
        <v/>
      </c>
      <c r="J506" s="17">
        <v>174000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93000</v>
      </c>
      <c r="Q506" s="17">
        <v>81000</v>
      </c>
      <c r="R506" s="19">
        <v>234000</v>
      </c>
      <c r="S506" s="20">
        <v>9.3000000000000007</v>
      </c>
      <c r="T506" s="21">
        <v>9.1999999999999993</v>
      </c>
      <c r="U506" s="19">
        <v>25125</v>
      </c>
      <c r="V506" s="17">
        <v>25333</v>
      </c>
      <c r="W506" s="22">
        <v>1</v>
      </c>
      <c r="X506" s="23">
        <f t="shared" si="23"/>
        <v>100</v>
      </c>
      <c r="Y506" s="17">
        <v>36001</v>
      </c>
      <c r="Z506" s="17">
        <v>120000</v>
      </c>
      <c r="AA506" s="17">
        <v>124800</v>
      </c>
      <c r="AB506" s="17">
        <v>21600</v>
      </c>
      <c r="AC506" s="15" t="s">
        <v>37</v>
      </c>
    </row>
    <row r="507" spans="1:29">
      <c r="A507" s="10" t="str">
        <f t="shared" si="21"/>
        <v>ZeroZero</v>
      </c>
      <c r="B507" s="14" t="s">
        <v>285</v>
      </c>
      <c r="C507" s="15" t="s">
        <v>53</v>
      </c>
      <c r="D507" s="16">
        <f>IFERROR(VLOOKUP(B507,#REF!,3,FALSE),0)</f>
        <v>0</v>
      </c>
      <c r="E507" s="47" t="str">
        <f t="shared" si="22"/>
        <v>前八週無拉料</v>
      </c>
      <c r="F507" s="16" t="str">
        <f>IFERROR(VLOOKUP(B507,#REF!,6,FALSE),"")</f>
        <v/>
      </c>
      <c r="G507" s="17">
        <v>90000</v>
      </c>
      <c r="H507" s="17">
        <v>3000</v>
      </c>
      <c r="I507" s="17" t="str">
        <f>IFERROR(VLOOKUP(B507,#REF!,9,FALSE),"")</f>
        <v/>
      </c>
      <c r="J507" s="17">
        <v>15000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9000</v>
      </c>
      <c r="Q507" s="17">
        <v>6000</v>
      </c>
      <c r="R507" s="19">
        <v>105000</v>
      </c>
      <c r="S507" s="20" t="s">
        <v>35</v>
      </c>
      <c r="T507" s="21" t="s">
        <v>35</v>
      </c>
      <c r="U507" s="19">
        <v>0</v>
      </c>
      <c r="V507" s="17" t="s">
        <v>35</v>
      </c>
      <c r="W507" s="22" t="s">
        <v>36</v>
      </c>
      <c r="X507" s="23" t="str">
        <f t="shared" si="23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37</v>
      </c>
    </row>
    <row r="508" spans="1:29" hidden="1">
      <c r="A508" s="10" t="str">
        <f t="shared" si="21"/>
        <v>Normal</v>
      </c>
      <c r="B508" s="14" t="s">
        <v>549</v>
      </c>
      <c r="C508" s="15" t="s">
        <v>520</v>
      </c>
      <c r="D508" s="16">
        <f>IFERROR(VLOOKUP(B508,#REF!,3,FALSE),0)</f>
        <v>0</v>
      </c>
      <c r="E508" s="47">
        <f t="shared" si="22"/>
        <v>8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12500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12500</v>
      </c>
      <c r="Q508" s="17">
        <v>0</v>
      </c>
      <c r="R508" s="19">
        <v>12500</v>
      </c>
      <c r="S508" s="20">
        <v>8</v>
      </c>
      <c r="T508" s="21" t="s">
        <v>35</v>
      </c>
      <c r="U508" s="19">
        <v>1563</v>
      </c>
      <c r="V508" s="17" t="s">
        <v>35</v>
      </c>
      <c r="W508" s="22" t="s">
        <v>36</v>
      </c>
      <c r="X508" s="23" t="str">
        <f t="shared" si="23"/>
        <v>E</v>
      </c>
      <c r="Y508" s="17">
        <v>0</v>
      </c>
      <c r="Z508" s="17">
        <v>0</v>
      </c>
      <c r="AA508" s="17">
        <v>0</v>
      </c>
      <c r="AB508" s="17">
        <v>0</v>
      </c>
      <c r="AC508" s="15" t="s">
        <v>37</v>
      </c>
    </row>
    <row r="509" spans="1:29" hidden="1">
      <c r="A509" s="10" t="str">
        <f t="shared" si="21"/>
        <v>OverStock</v>
      </c>
      <c r="B509" s="14" t="s">
        <v>550</v>
      </c>
      <c r="C509" s="15" t="s">
        <v>520</v>
      </c>
      <c r="D509" s="16">
        <f>IFERROR(VLOOKUP(B509,#REF!,3,FALSE),0)</f>
        <v>0</v>
      </c>
      <c r="E509" s="47">
        <f t="shared" si="22"/>
        <v>0</v>
      </c>
      <c r="F509" s="16" t="str">
        <f>IFERROR(VLOOKUP(B509,#REF!,6,FALSE),"")</f>
        <v/>
      </c>
      <c r="G509" s="17">
        <v>122500</v>
      </c>
      <c r="H509" s="17">
        <v>0</v>
      </c>
      <c r="I509" s="17" t="str">
        <f>IFERROR(VLOOKUP(B509,#REF!,9,FALSE),"")</f>
        <v/>
      </c>
      <c r="J509" s="17">
        <v>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0</v>
      </c>
      <c r="Q509" s="17">
        <v>0</v>
      </c>
      <c r="R509" s="19">
        <v>122500</v>
      </c>
      <c r="S509" s="20">
        <v>43.5</v>
      </c>
      <c r="T509" s="21">
        <v>147.1</v>
      </c>
      <c r="U509" s="19">
        <v>2813</v>
      </c>
      <c r="V509" s="17">
        <v>833</v>
      </c>
      <c r="W509" s="22">
        <v>0.3</v>
      </c>
      <c r="X509" s="23">
        <f t="shared" si="23"/>
        <v>50</v>
      </c>
      <c r="Y509" s="17">
        <v>7500</v>
      </c>
      <c r="Z509" s="17">
        <v>0</v>
      </c>
      <c r="AA509" s="17">
        <v>0</v>
      </c>
      <c r="AB509" s="17">
        <v>0</v>
      </c>
      <c r="AC509" s="15" t="s">
        <v>37</v>
      </c>
    </row>
    <row r="510" spans="1:29" hidden="1">
      <c r="A510" s="10" t="str">
        <f t="shared" si="21"/>
        <v>Normal</v>
      </c>
      <c r="B510" s="14" t="s">
        <v>551</v>
      </c>
      <c r="C510" s="15" t="s">
        <v>520</v>
      </c>
      <c r="D510" s="16">
        <f>IFERROR(VLOOKUP(B510,#REF!,3,FALSE),0)</f>
        <v>0</v>
      </c>
      <c r="E510" s="47">
        <f t="shared" si="22"/>
        <v>0</v>
      </c>
      <c r="F510" s="16" t="str">
        <f>IFERROR(VLOOKUP(B510,#REF!,6,FALSE),"")</f>
        <v/>
      </c>
      <c r="G510" s="17">
        <v>260000</v>
      </c>
      <c r="H510" s="17">
        <v>170000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260000</v>
      </c>
      <c r="S510" s="20">
        <v>15.7</v>
      </c>
      <c r="T510" s="21">
        <v>26.7</v>
      </c>
      <c r="U510" s="19">
        <v>16563</v>
      </c>
      <c r="V510" s="17">
        <v>9722</v>
      </c>
      <c r="W510" s="22">
        <v>0.6</v>
      </c>
      <c r="X510" s="23">
        <f t="shared" si="23"/>
        <v>100</v>
      </c>
      <c r="Y510" s="17">
        <v>50000</v>
      </c>
      <c r="Z510" s="17">
        <v>27500</v>
      </c>
      <c r="AA510" s="17">
        <v>22500</v>
      </c>
      <c r="AB510" s="17">
        <v>0</v>
      </c>
      <c r="AC510" s="15" t="s">
        <v>37</v>
      </c>
    </row>
    <row r="511" spans="1:29" hidden="1">
      <c r="A511" s="10" t="str">
        <f t="shared" si="21"/>
        <v>FCST</v>
      </c>
      <c r="B511" s="14" t="s">
        <v>552</v>
      </c>
      <c r="C511" s="15" t="s">
        <v>553</v>
      </c>
      <c r="D511" s="16">
        <f>IFERROR(VLOOKUP(B511,#REF!,3,FALSE),0)</f>
        <v>0</v>
      </c>
      <c r="E511" s="47" t="str">
        <f t="shared" si="22"/>
        <v>前八週無拉料</v>
      </c>
      <c r="F511" s="16" t="str">
        <f>IFERROR(VLOOKUP(B511,#REF!,6,FALSE),"")</f>
        <v/>
      </c>
      <c r="G511" s="17">
        <v>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0</v>
      </c>
      <c r="S511" s="20" t="s">
        <v>35</v>
      </c>
      <c r="T511" s="21">
        <v>0</v>
      </c>
      <c r="U511" s="19">
        <v>0</v>
      </c>
      <c r="V511" s="17">
        <v>9000</v>
      </c>
      <c r="W511" s="22" t="s">
        <v>44</v>
      </c>
      <c r="X511" s="23" t="str">
        <f t="shared" si="23"/>
        <v>F</v>
      </c>
      <c r="Y511" s="17">
        <v>0</v>
      </c>
      <c r="Z511" s="17">
        <v>45000</v>
      </c>
      <c r="AA511" s="17">
        <v>36000</v>
      </c>
      <c r="AB511" s="17">
        <v>0</v>
      </c>
      <c r="AC511" s="15" t="s">
        <v>37</v>
      </c>
    </row>
    <row r="512" spans="1:29" hidden="1">
      <c r="A512" s="10" t="str">
        <f t="shared" si="21"/>
        <v>None</v>
      </c>
      <c r="B512" s="24" t="s">
        <v>554</v>
      </c>
      <c r="C512" s="26" t="s">
        <v>341</v>
      </c>
      <c r="D512" s="27">
        <v>0</v>
      </c>
      <c r="E512" s="47" t="str">
        <f t="shared" si="22"/>
        <v>前八週無拉料</v>
      </c>
      <c r="F512" s="27" t="s">
        <v>35</v>
      </c>
      <c r="G512" s="28">
        <v>0</v>
      </c>
      <c r="H512" s="28" t="s">
        <v>35</v>
      </c>
      <c r="I512" s="28" t="s">
        <v>35</v>
      </c>
      <c r="J512" s="28">
        <v>0</v>
      </c>
      <c r="K512" s="18" t="str">
        <f>IFERROR(VLOOKUP(B512,#REF!,10,FALSE),"")</f>
        <v/>
      </c>
      <c r="L512" s="18" t="str">
        <f>IFERROR(VLOOKUP(B512,#REF!,11,FALSE),"")</f>
        <v/>
      </c>
      <c r="M512" s="29"/>
      <c r="N512" s="18" t="str">
        <f>IFERROR(VLOOKUP(B512,#REF!,12,FALSE),"")</f>
        <v/>
      </c>
      <c r="O512" s="28">
        <v>0</v>
      </c>
      <c r="P512" s="28">
        <v>0</v>
      </c>
      <c r="Q512" s="28">
        <v>0</v>
      </c>
      <c r="R512" s="30">
        <v>0</v>
      </c>
      <c r="S512" s="31" t="s">
        <v>35</v>
      </c>
      <c r="T512" s="32" t="s">
        <v>35</v>
      </c>
      <c r="U512" s="30">
        <v>0</v>
      </c>
      <c r="V512" s="28">
        <v>0</v>
      </c>
      <c r="W512" s="33" t="s">
        <v>36</v>
      </c>
      <c r="X512" s="23" t="str">
        <f t="shared" si="23"/>
        <v>E</v>
      </c>
      <c r="Y512" s="28">
        <v>0</v>
      </c>
      <c r="Z512" s="28">
        <v>0</v>
      </c>
      <c r="AA512" s="28">
        <v>0</v>
      </c>
      <c r="AB512" s="28">
        <v>0</v>
      </c>
      <c r="AC512" s="26" t="s">
        <v>37</v>
      </c>
    </row>
    <row r="513" spans="1:29" hidden="1">
      <c r="A513" s="10" t="str">
        <f t="shared" si="21"/>
        <v>FCST</v>
      </c>
      <c r="B513" s="25" t="s">
        <v>555</v>
      </c>
      <c r="C513" s="15" t="s">
        <v>556</v>
      </c>
      <c r="D513" s="27">
        <v>0</v>
      </c>
      <c r="E513" s="47" t="str">
        <f t="shared" si="22"/>
        <v>前八週無拉料</v>
      </c>
      <c r="F513" s="16" t="s">
        <v>35</v>
      </c>
      <c r="G513" s="28">
        <v>25000</v>
      </c>
      <c r="H513" s="17">
        <v>25000</v>
      </c>
      <c r="I513" s="17" t="s">
        <v>35</v>
      </c>
      <c r="J513" s="28">
        <v>0</v>
      </c>
      <c r="K513" s="18" t="str">
        <f>IFERROR(VLOOKUP(B513,#REF!,10,FALSE),"")</f>
        <v/>
      </c>
      <c r="L513" s="18" t="str">
        <f>IFERROR(VLOOKUP(B513,#REF!,11,FALSE),"")</f>
        <v/>
      </c>
      <c r="M513" s="29"/>
      <c r="N513" s="18" t="str">
        <f>IFERROR(VLOOKUP(B513,#REF!,12,FALSE),"")</f>
        <v/>
      </c>
      <c r="O513" s="28">
        <v>0</v>
      </c>
      <c r="P513" s="28">
        <v>0</v>
      </c>
      <c r="Q513" s="28">
        <v>0</v>
      </c>
      <c r="R513" s="30">
        <v>25000</v>
      </c>
      <c r="S513" s="20" t="s">
        <v>35</v>
      </c>
      <c r="T513" s="21">
        <v>45</v>
      </c>
      <c r="U513" s="30">
        <v>0</v>
      </c>
      <c r="V513" s="28">
        <v>556</v>
      </c>
      <c r="W513" s="22" t="s">
        <v>44</v>
      </c>
      <c r="X513" s="23" t="str">
        <f t="shared" si="23"/>
        <v>F</v>
      </c>
      <c r="Y513" s="28">
        <v>0</v>
      </c>
      <c r="Z513" s="28">
        <v>0</v>
      </c>
      <c r="AA513" s="28">
        <v>5000</v>
      </c>
      <c r="AB513" s="28">
        <v>0</v>
      </c>
      <c r="AC513" s="15" t="s">
        <v>37</v>
      </c>
    </row>
    <row r="514" spans="1:29" hidden="1">
      <c r="A514" s="10" t="str">
        <f t="shared" si="21"/>
        <v>Normal</v>
      </c>
      <c r="B514" s="25" t="s">
        <v>557</v>
      </c>
      <c r="C514" s="15" t="s">
        <v>341</v>
      </c>
      <c r="D514" s="27">
        <v>0</v>
      </c>
      <c r="E514" s="47">
        <f t="shared" si="22"/>
        <v>13.3</v>
      </c>
      <c r="F514" s="16" t="s">
        <v>35</v>
      </c>
      <c r="G514" s="28">
        <v>0</v>
      </c>
      <c r="H514" s="17">
        <v>0</v>
      </c>
      <c r="I514" s="17" t="s">
        <v>35</v>
      </c>
      <c r="J514" s="28">
        <v>12500</v>
      </c>
      <c r="K514" s="18" t="str">
        <f>IFERROR(VLOOKUP(B514,#REF!,10,FALSE),"")</f>
        <v/>
      </c>
      <c r="L514" s="18" t="str">
        <f>IFERROR(VLOOKUP(B514,#REF!,11,FALSE),"")</f>
        <v/>
      </c>
      <c r="M514" s="29"/>
      <c r="N514" s="18" t="str">
        <f>IFERROR(VLOOKUP(B514,#REF!,12,FALSE),"")</f>
        <v/>
      </c>
      <c r="O514" s="28">
        <v>0</v>
      </c>
      <c r="P514" s="28">
        <v>12500</v>
      </c>
      <c r="Q514" s="28">
        <v>0</v>
      </c>
      <c r="R514" s="30">
        <v>12500</v>
      </c>
      <c r="S514" s="20">
        <v>13.3</v>
      </c>
      <c r="T514" s="21" t="s">
        <v>35</v>
      </c>
      <c r="U514" s="30">
        <v>938</v>
      </c>
      <c r="V514" s="28" t="s">
        <v>35</v>
      </c>
      <c r="W514" s="22" t="s">
        <v>36</v>
      </c>
      <c r="X514" s="23" t="str">
        <f t="shared" si="23"/>
        <v>E</v>
      </c>
      <c r="Y514" s="28">
        <v>0</v>
      </c>
      <c r="Z514" s="28">
        <v>0</v>
      </c>
      <c r="AA514" s="28">
        <v>0</v>
      </c>
      <c r="AB514" s="28">
        <v>0</v>
      </c>
      <c r="AC514" s="15" t="s">
        <v>37</v>
      </c>
    </row>
    <row r="515" spans="1:29" hidden="1">
      <c r="A515" s="10" t="str">
        <f t="shared" si="21"/>
        <v>FCST</v>
      </c>
      <c r="B515" s="25" t="s">
        <v>558</v>
      </c>
      <c r="C515" s="15" t="s">
        <v>321</v>
      </c>
      <c r="D515" s="27">
        <v>0</v>
      </c>
      <c r="E515" s="47" t="str">
        <f t="shared" si="22"/>
        <v>前八週無拉料</v>
      </c>
      <c r="F515" s="16" t="s">
        <v>35</v>
      </c>
      <c r="G515" s="28">
        <v>25200</v>
      </c>
      <c r="H515" s="17">
        <v>25200</v>
      </c>
      <c r="I515" s="17" t="s">
        <v>35</v>
      </c>
      <c r="J515" s="28">
        <v>0</v>
      </c>
      <c r="K515" s="18" t="str">
        <f>IFERROR(VLOOKUP(B515,#REF!,10,FALSE),"")</f>
        <v/>
      </c>
      <c r="L515" s="18" t="str">
        <f>IFERROR(VLOOKUP(B515,#REF!,11,FALSE),"")</f>
        <v/>
      </c>
      <c r="M515" s="29"/>
      <c r="N515" s="18" t="str">
        <f>IFERROR(VLOOKUP(B515,#REF!,12,FALSE),"")</f>
        <v/>
      </c>
      <c r="O515" s="28">
        <v>0</v>
      </c>
      <c r="P515" s="28">
        <v>0</v>
      </c>
      <c r="Q515" s="28">
        <v>0</v>
      </c>
      <c r="R515" s="30">
        <v>25200</v>
      </c>
      <c r="S515" s="20" t="s">
        <v>35</v>
      </c>
      <c r="T515" s="21">
        <v>9</v>
      </c>
      <c r="U515" s="30">
        <v>0</v>
      </c>
      <c r="V515" s="17">
        <v>2800</v>
      </c>
      <c r="W515" s="22" t="s">
        <v>44</v>
      </c>
      <c r="X515" s="23" t="str">
        <f t="shared" si="23"/>
        <v>F</v>
      </c>
      <c r="Y515" s="28">
        <v>0</v>
      </c>
      <c r="Z515" s="28">
        <v>25200</v>
      </c>
      <c r="AA515" s="28">
        <v>0</v>
      </c>
      <c r="AB515" s="28">
        <v>0</v>
      </c>
      <c r="AC515" s="15" t="s">
        <v>37</v>
      </c>
    </row>
    <row r="516" spans="1:29" hidden="1">
      <c r="A516" s="10" t="str">
        <f t="shared" ref="A516:A579" si="24">IF(OR(U516=0,LEN(U516)=0)*OR(V516=0,LEN(V516)=0),IF(R516&gt;0,"ZeroZero","None"),IF(IF(LEN(S516)=0,0,S516)&gt;24,"OverStock",IF(U516=0,"FCST","Normal")))</f>
        <v>FCST</v>
      </c>
      <c r="B516" s="25" t="s">
        <v>559</v>
      </c>
      <c r="C516" s="15" t="s">
        <v>321</v>
      </c>
      <c r="D516" s="27">
        <v>0</v>
      </c>
      <c r="E516" s="47" t="str">
        <f t="shared" ref="E516:E579" si="25">IF(U516=0,"前八週無拉料",ROUND(J516/U516,1))</f>
        <v>前八週無拉料</v>
      </c>
      <c r="F516" s="16" t="s">
        <v>35</v>
      </c>
      <c r="G516" s="28">
        <v>0</v>
      </c>
      <c r="H516" s="17">
        <v>0</v>
      </c>
      <c r="I516" s="17" t="s">
        <v>35</v>
      </c>
      <c r="J516" s="28">
        <v>10800</v>
      </c>
      <c r="K516" s="18" t="str">
        <f>IFERROR(VLOOKUP(B516,#REF!,10,FALSE),"")</f>
        <v/>
      </c>
      <c r="L516" s="18" t="str">
        <f>IFERROR(VLOOKUP(B516,#REF!,11,FALSE),"")</f>
        <v/>
      </c>
      <c r="M516" s="29"/>
      <c r="N516" s="18" t="str">
        <f>IFERROR(VLOOKUP(B516,#REF!,12,FALSE),"")</f>
        <v/>
      </c>
      <c r="O516" s="28">
        <v>0</v>
      </c>
      <c r="P516" s="28">
        <v>10800</v>
      </c>
      <c r="Q516" s="28">
        <v>0</v>
      </c>
      <c r="R516" s="30">
        <v>10800</v>
      </c>
      <c r="S516" s="20" t="s">
        <v>35</v>
      </c>
      <c r="T516" s="21">
        <v>1.6</v>
      </c>
      <c r="U516" s="30">
        <v>0</v>
      </c>
      <c r="V516" s="17">
        <v>6654</v>
      </c>
      <c r="W516" s="22" t="s">
        <v>44</v>
      </c>
      <c r="X516" s="23" t="str">
        <f t="shared" ref="X516:X579" si="26">IF($W516="E","E",IF($W516="F","F",IF($W516&lt;0.5,50,IF($W516&lt;2,100,150))))</f>
        <v>F</v>
      </c>
      <c r="Y516" s="28">
        <v>25686</v>
      </c>
      <c r="Z516" s="28">
        <v>17100</v>
      </c>
      <c r="AA516" s="28">
        <v>17100</v>
      </c>
      <c r="AB516" s="28">
        <v>17100</v>
      </c>
      <c r="AC516" s="15" t="s">
        <v>37</v>
      </c>
    </row>
    <row r="517" spans="1:29" hidden="1">
      <c r="A517" s="10" t="str">
        <f t="shared" si="24"/>
        <v>FCST</v>
      </c>
      <c r="B517" s="25" t="s">
        <v>560</v>
      </c>
      <c r="C517" s="15" t="s">
        <v>321</v>
      </c>
      <c r="D517" s="27">
        <v>0</v>
      </c>
      <c r="E517" s="47" t="str">
        <f t="shared" si="25"/>
        <v>前八週無拉料</v>
      </c>
      <c r="F517" s="16" t="s">
        <v>35</v>
      </c>
      <c r="G517" s="28">
        <v>0</v>
      </c>
      <c r="H517" s="17">
        <v>0</v>
      </c>
      <c r="I517" s="17" t="s">
        <v>35</v>
      </c>
      <c r="J517" s="28">
        <v>0</v>
      </c>
      <c r="K517" s="18" t="str">
        <f>IFERROR(VLOOKUP(B517,#REF!,10,FALSE),"")</f>
        <v/>
      </c>
      <c r="L517" s="18" t="str">
        <f>IFERROR(VLOOKUP(B517,#REF!,11,FALSE),"")</f>
        <v/>
      </c>
      <c r="M517" s="29"/>
      <c r="N517" s="18" t="str">
        <f>IFERROR(VLOOKUP(B517,#REF!,12,FALSE),"")</f>
        <v/>
      </c>
      <c r="O517" s="28">
        <v>0</v>
      </c>
      <c r="P517" s="28">
        <v>0</v>
      </c>
      <c r="Q517" s="28">
        <v>0</v>
      </c>
      <c r="R517" s="30">
        <v>0</v>
      </c>
      <c r="S517" s="20" t="s">
        <v>35</v>
      </c>
      <c r="T517" s="21">
        <v>0</v>
      </c>
      <c r="U517" s="30">
        <v>0</v>
      </c>
      <c r="V517" s="17">
        <v>500</v>
      </c>
      <c r="W517" s="22" t="s">
        <v>44</v>
      </c>
      <c r="X517" s="23" t="str">
        <f t="shared" si="26"/>
        <v>F</v>
      </c>
      <c r="Y517" s="28">
        <v>2727</v>
      </c>
      <c r="Z517" s="28">
        <v>1700</v>
      </c>
      <c r="AA517" s="28">
        <v>1700</v>
      </c>
      <c r="AB517" s="28">
        <v>1700</v>
      </c>
      <c r="AC517" s="15" t="s">
        <v>37</v>
      </c>
    </row>
    <row r="518" spans="1:29" hidden="1">
      <c r="A518" s="10" t="str">
        <f t="shared" si="24"/>
        <v>Normal</v>
      </c>
      <c r="B518" s="25" t="s">
        <v>561</v>
      </c>
      <c r="C518" s="15" t="s">
        <v>321</v>
      </c>
      <c r="D518" s="27">
        <v>0</v>
      </c>
      <c r="E518" s="47">
        <f t="shared" si="25"/>
        <v>0</v>
      </c>
      <c r="F518" s="16" t="s">
        <v>35</v>
      </c>
      <c r="G518" s="28">
        <v>3040</v>
      </c>
      <c r="H518" s="17">
        <v>3040</v>
      </c>
      <c r="I518" s="17" t="s">
        <v>35</v>
      </c>
      <c r="J518" s="28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29"/>
      <c r="N518" s="18" t="str">
        <f>IFERROR(VLOOKUP(B518,#REF!,12,FALSE),"")</f>
        <v/>
      </c>
      <c r="O518" s="28">
        <v>0</v>
      </c>
      <c r="P518" s="28">
        <v>0</v>
      </c>
      <c r="Q518" s="28">
        <v>0</v>
      </c>
      <c r="R518" s="30">
        <v>3040</v>
      </c>
      <c r="S518" s="20">
        <v>3.2</v>
      </c>
      <c r="T518" s="21">
        <v>9</v>
      </c>
      <c r="U518" s="30">
        <v>950</v>
      </c>
      <c r="V518" s="17">
        <v>338</v>
      </c>
      <c r="W518" s="22">
        <v>0.4</v>
      </c>
      <c r="X518" s="23">
        <f t="shared" si="26"/>
        <v>50</v>
      </c>
      <c r="Y518" s="28">
        <v>0</v>
      </c>
      <c r="Z518" s="28">
        <v>3040</v>
      </c>
      <c r="AA518" s="28">
        <v>0</v>
      </c>
      <c r="AB518" s="28">
        <v>0</v>
      </c>
      <c r="AC518" s="15" t="s">
        <v>37</v>
      </c>
    </row>
    <row r="519" spans="1:29">
      <c r="A519" s="10" t="str">
        <f t="shared" si="24"/>
        <v>ZeroZero</v>
      </c>
      <c r="B519" s="14" t="s">
        <v>290</v>
      </c>
      <c r="C519" s="15" t="s">
        <v>53</v>
      </c>
      <c r="D519" s="16">
        <f>IFERROR(VLOOKUP(B519,#REF!,3,FALSE),0)</f>
        <v>0</v>
      </c>
      <c r="E519" s="47" t="str">
        <f t="shared" si="25"/>
        <v>前八週無拉料</v>
      </c>
      <c r="F519" s="16" t="str">
        <f>IFERROR(VLOOKUP(B519,#REF!,6,FALSE),"")</f>
        <v/>
      </c>
      <c r="G519" s="17">
        <v>90000</v>
      </c>
      <c r="H519" s="17">
        <v>3000</v>
      </c>
      <c r="I519" s="17" t="str">
        <f>IFERROR(VLOOKUP(B519,#REF!,9,FALSE),"")</f>
        <v/>
      </c>
      <c r="J519" s="17">
        <v>15000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9000</v>
      </c>
      <c r="Q519" s="17">
        <v>6000</v>
      </c>
      <c r="R519" s="19">
        <v>105000</v>
      </c>
      <c r="S519" s="20" t="s">
        <v>35</v>
      </c>
      <c r="T519" s="21" t="s">
        <v>35</v>
      </c>
      <c r="U519" s="19">
        <v>0</v>
      </c>
      <c r="V519" s="17" t="s">
        <v>35</v>
      </c>
      <c r="W519" s="22" t="s">
        <v>36</v>
      </c>
      <c r="X519" s="23" t="str">
        <f t="shared" si="26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37</v>
      </c>
    </row>
    <row r="520" spans="1:29" hidden="1">
      <c r="A520" s="10" t="str">
        <f t="shared" si="24"/>
        <v>Normal</v>
      </c>
      <c r="B520" s="25" t="s">
        <v>563</v>
      </c>
      <c r="C520" s="15" t="s">
        <v>341</v>
      </c>
      <c r="D520" s="27">
        <v>0</v>
      </c>
      <c r="E520" s="47">
        <f t="shared" si="25"/>
        <v>4.0999999999999996</v>
      </c>
      <c r="F520" s="16" t="s">
        <v>35</v>
      </c>
      <c r="G520" s="28">
        <v>290000</v>
      </c>
      <c r="H520" s="17">
        <v>290000</v>
      </c>
      <c r="I520" s="17" t="s">
        <v>35</v>
      </c>
      <c r="J520" s="28">
        <v>84800</v>
      </c>
      <c r="K520" s="18" t="str">
        <f>IFERROR(VLOOKUP(B520,#REF!,10,FALSE),"")</f>
        <v/>
      </c>
      <c r="L520" s="18" t="str">
        <f>IFERROR(VLOOKUP(B520,#REF!,11,FALSE),"")</f>
        <v/>
      </c>
      <c r="M520" s="29"/>
      <c r="N520" s="18" t="str">
        <f>IFERROR(VLOOKUP(B520,#REF!,12,FALSE),"")</f>
        <v/>
      </c>
      <c r="O520" s="28">
        <v>0</v>
      </c>
      <c r="P520" s="28">
        <v>84800</v>
      </c>
      <c r="Q520" s="28">
        <v>0</v>
      </c>
      <c r="R520" s="30">
        <v>374800</v>
      </c>
      <c r="S520" s="20">
        <v>17.899999999999999</v>
      </c>
      <c r="T520" s="21">
        <v>22.2</v>
      </c>
      <c r="U520" s="30">
        <v>20938</v>
      </c>
      <c r="V520" s="17">
        <v>16920</v>
      </c>
      <c r="W520" s="22">
        <v>0.8</v>
      </c>
      <c r="X520" s="23">
        <f t="shared" si="26"/>
        <v>100</v>
      </c>
      <c r="Y520" s="28">
        <v>44816</v>
      </c>
      <c r="Z520" s="28">
        <v>88316</v>
      </c>
      <c r="AA520" s="28">
        <v>19148</v>
      </c>
      <c r="AB520" s="28">
        <v>50000</v>
      </c>
      <c r="AC520" s="15" t="s">
        <v>37</v>
      </c>
    </row>
    <row r="521" spans="1:29" hidden="1">
      <c r="A521" s="10" t="str">
        <f t="shared" si="24"/>
        <v>Normal</v>
      </c>
      <c r="B521" s="25" t="s">
        <v>564</v>
      </c>
      <c r="C521" s="15" t="s">
        <v>321</v>
      </c>
      <c r="D521" s="27">
        <v>0</v>
      </c>
      <c r="E521" s="47">
        <f t="shared" si="25"/>
        <v>2.6</v>
      </c>
      <c r="F521" s="16" t="s">
        <v>35</v>
      </c>
      <c r="G521" s="28">
        <v>3505</v>
      </c>
      <c r="H521" s="17">
        <v>3505</v>
      </c>
      <c r="I521" s="17" t="s">
        <v>35</v>
      </c>
      <c r="J521" s="28">
        <v>2700</v>
      </c>
      <c r="K521" s="18" t="str">
        <f>IFERROR(VLOOKUP(B521,#REF!,10,FALSE),"")</f>
        <v/>
      </c>
      <c r="L521" s="18" t="str">
        <f>IFERROR(VLOOKUP(B521,#REF!,11,FALSE),"")</f>
        <v/>
      </c>
      <c r="M521" s="29"/>
      <c r="N521" s="18" t="str">
        <f>IFERROR(VLOOKUP(B521,#REF!,12,FALSE),"")</f>
        <v/>
      </c>
      <c r="O521" s="28">
        <v>0</v>
      </c>
      <c r="P521" s="28">
        <v>2700</v>
      </c>
      <c r="Q521" s="28">
        <v>0</v>
      </c>
      <c r="R521" s="30">
        <v>6205</v>
      </c>
      <c r="S521" s="20">
        <v>6</v>
      </c>
      <c r="T521" s="21" t="s">
        <v>35</v>
      </c>
      <c r="U521" s="30">
        <v>1031</v>
      </c>
      <c r="V521" s="17" t="s">
        <v>35</v>
      </c>
      <c r="W521" s="22" t="s">
        <v>36</v>
      </c>
      <c r="X521" s="23" t="str">
        <f t="shared" si="26"/>
        <v>E</v>
      </c>
      <c r="Y521" s="28">
        <v>0</v>
      </c>
      <c r="Z521" s="28">
        <v>0</v>
      </c>
      <c r="AA521" s="28">
        <v>0</v>
      </c>
      <c r="AB521" s="28">
        <v>0</v>
      </c>
      <c r="AC521" s="15" t="s">
        <v>37</v>
      </c>
    </row>
    <row r="522" spans="1:29" hidden="1">
      <c r="A522" s="10" t="str">
        <f t="shared" si="24"/>
        <v>OverStock</v>
      </c>
      <c r="B522" s="25" t="s">
        <v>565</v>
      </c>
      <c r="C522" s="15" t="s">
        <v>341</v>
      </c>
      <c r="D522" s="27">
        <v>0</v>
      </c>
      <c r="E522" s="47">
        <f t="shared" si="25"/>
        <v>10.199999999999999</v>
      </c>
      <c r="F522" s="16" t="s">
        <v>35</v>
      </c>
      <c r="G522" s="28">
        <v>950000</v>
      </c>
      <c r="H522" s="17">
        <v>400000</v>
      </c>
      <c r="I522" s="17" t="s">
        <v>35</v>
      </c>
      <c r="J522" s="28">
        <v>459500</v>
      </c>
      <c r="K522" s="18" t="str">
        <f>IFERROR(VLOOKUP(B522,#REF!,10,FALSE),"")</f>
        <v/>
      </c>
      <c r="L522" s="18" t="str">
        <f>IFERROR(VLOOKUP(B522,#REF!,11,FALSE),"")</f>
        <v/>
      </c>
      <c r="M522" s="29"/>
      <c r="N522" s="18" t="str">
        <f>IFERROR(VLOOKUP(B522,#REF!,12,FALSE),"")</f>
        <v/>
      </c>
      <c r="O522" s="28">
        <v>0</v>
      </c>
      <c r="P522" s="28">
        <v>459500</v>
      </c>
      <c r="Q522" s="28">
        <v>0</v>
      </c>
      <c r="R522" s="30">
        <v>1409500</v>
      </c>
      <c r="S522" s="20">
        <v>31.3</v>
      </c>
      <c r="T522" s="21">
        <v>21.6</v>
      </c>
      <c r="U522" s="30">
        <v>45000</v>
      </c>
      <c r="V522" s="17">
        <v>65278</v>
      </c>
      <c r="W522" s="22">
        <v>1.5</v>
      </c>
      <c r="X522" s="23">
        <f t="shared" si="26"/>
        <v>100</v>
      </c>
      <c r="Y522" s="28">
        <v>70000</v>
      </c>
      <c r="Z522" s="28">
        <v>302500</v>
      </c>
      <c r="AA522" s="28">
        <v>290000</v>
      </c>
      <c r="AB522" s="28">
        <v>55000</v>
      </c>
      <c r="AC522" s="15" t="s">
        <v>37</v>
      </c>
    </row>
    <row r="523" spans="1:29" hidden="1">
      <c r="A523" s="10" t="str">
        <f t="shared" si="24"/>
        <v>OverStock</v>
      </c>
      <c r="B523" s="25" t="s">
        <v>566</v>
      </c>
      <c r="C523" s="15" t="s">
        <v>341</v>
      </c>
      <c r="D523" s="27">
        <v>0</v>
      </c>
      <c r="E523" s="47">
        <f t="shared" si="25"/>
        <v>64</v>
      </c>
      <c r="F523" s="16" t="s">
        <v>35</v>
      </c>
      <c r="G523" s="28">
        <v>0</v>
      </c>
      <c r="H523" s="17">
        <v>0</v>
      </c>
      <c r="I523" s="17" t="s">
        <v>35</v>
      </c>
      <c r="J523" s="28">
        <v>40000</v>
      </c>
      <c r="K523" s="18" t="str">
        <f>IFERROR(VLOOKUP(B523,#REF!,10,FALSE),"")</f>
        <v/>
      </c>
      <c r="L523" s="18" t="str">
        <f>IFERROR(VLOOKUP(B523,#REF!,11,FALSE),"")</f>
        <v/>
      </c>
      <c r="M523" s="29"/>
      <c r="N523" s="18" t="str">
        <f>IFERROR(VLOOKUP(B523,#REF!,12,FALSE),"")</f>
        <v/>
      </c>
      <c r="O523" s="28">
        <v>0</v>
      </c>
      <c r="P523" s="28">
        <v>40000</v>
      </c>
      <c r="Q523" s="28">
        <v>0</v>
      </c>
      <c r="R523" s="30">
        <v>40000</v>
      </c>
      <c r="S523" s="20">
        <v>64</v>
      </c>
      <c r="T523" s="21">
        <v>12</v>
      </c>
      <c r="U523" s="30">
        <v>625</v>
      </c>
      <c r="V523" s="17">
        <v>3333</v>
      </c>
      <c r="W523" s="22">
        <v>5.3</v>
      </c>
      <c r="X523" s="23">
        <f t="shared" si="26"/>
        <v>150</v>
      </c>
      <c r="Y523" s="28">
        <v>0</v>
      </c>
      <c r="Z523" s="28">
        <v>10000</v>
      </c>
      <c r="AA523" s="28">
        <v>25000</v>
      </c>
      <c r="AB523" s="28">
        <v>0</v>
      </c>
      <c r="AC523" s="15" t="s">
        <v>37</v>
      </c>
    </row>
    <row r="524" spans="1:29" hidden="1">
      <c r="A524" s="10" t="str">
        <f t="shared" si="24"/>
        <v>OverStock</v>
      </c>
      <c r="B524" s="25" t="s">
        <v>567</v>
      </c>
      <c r="C524" s="15" t="s">
        <v>341</v>
      </c>
      <c r="D524" s="27">
        <v>0</v>
      </c>
      <c r="E524" s="47">
        <f t="shared" si="25"/>
        <v>2</v>
      </c>
      <c r="F524" s="16" t="s">
        <v>35</v>
      </c>
      <c r="G524" s="28">
        <v>2220000</v>
      </c>
      <c r="H524" s="17">
        <v>1020000</v>
      </c>
      <c r="I524" s="17" t="s">
        <v>35</v>
      </c>
      <c r="J524" s="28">
        <v>169000</v>
      </c>
      <c r="K524" s="18" t="str">
        <f>IFERROR(VLOOKUP(B524,#REF!,10,FALSE),"")</f>
        <v/>
      </c>
      <c r="L524" s="18" t="str">
        <f>IFERROR(VLOOKUP(B524,#REF!,11,FALSE),"")</f>
        <v/>
      </c>
      <c r="M524" s="29"/>
      <c r="N524" s="18" t="str">
        <f>IFERROR(VLOOKUP(B524,#REF!,12,FALSE),"")</f>
        <v/>
      </c>
      <c r="O524" s="28">
        <v>0</v>
      </c>
      <c r="P524" s="28">
        <v>169000</v>
      </c>
      <c r="Q524" s="28">
        <v>0</v>
      </c>
      <c r="R524" s="30">
        <v>2389000</v>
      </c>
      <c r="S524" s="20">
        <v>27.7</v>
      </c>
      <c r="T524" s="21">
        <v>29.5</v>
      </c>
      <c r="U524" s="30">
        <v>86125</v>
      </c>
      <c r="V524" s="17">
        <v>81000</v>
      </c>
      <c r="W524" s="22">
        <v>0.9</v>
      </c>
      <c r="X524" s="23">
        <f t="shared" si="26"/>
        <v>100</v>
      </c>
      <c r="Y524" s="28">
        <v>63000</v>
      </c>
      <c r="Z524" s="28">
        <v>327000</v>
      </c>
      <c r="AA524" s="28">
        <v>402000</v>
      </c>
      <c r="AB524" s="28">
        <v>135000</v>
      </c>
      <c r="AC524" s="15" t="s">
        <v>37</v>
      </c>
    </row>
    <row r="525" spans="1:29" hidden="1">
      <c r="A525" s="10" t="str">
        <f t="shared" si="24"/>
        <v>OverStock</v>
      </c>
      <c r="B525" s="25" t="s">
        <v>568</v>
      </c>
      <c r="C525" s="15" t="s">
        <v>341</v>
      </c>
      <c r="D525" s="27">
        <v>0</v>
      </c>
      <c r="E525" s="47">
        <f t="shared" si="25"/>
        <v>5.7</v>
      </c>
      <c r="F525" s="16" t="s">
        <v>35</v>
      </c>
      <c r="G525" s="28">
        <v>7920000</v>
      </c>
      <c r="H525" s="17">
        <v>1500000</v>
      </c>
      <c r="I525" s="17" t="s">
        <v>35</v>
      </c>
      <c r="J525" s="28">
        <v>1789850</v>
      </c>
      <c r="K525" s="18" t="str">
        <f>IFERROR(VLOOKUP(B525,#REF!,10,FALSE),"")</f>
        <v/>
      </c>
      <c r="L525" s="18" t="str">
        <f>IFERROR(VLOOKUP(B525,#REF!,11,FALSE),"")</f>
        <v/>
      </c>
      <c r="M525" s="29"/>
      <c r="N525" s="18" t="str">
        <f>IFERROR(VLOOKUP(B525,#REF!,12,FALSE),"")</f>
        <v/>
      </c>
      <c r="O525" s="28">
        <v>0</v>
      </c>
      <c r="P525" s="28">
        <v>1789850</v>
      </c>
      <c r="Q525" s="28">
        <v>0</v>
      </c>
      <c r="R525" s="30">
        <v>9709850</v>
      </c>
      <c r="S525" s="20">
        <v>30.9</v>
      </c>
      <c r="T525" s="21">
        <v>23.2</v>
      </c>
      <c r="U525" s="30">
        <v>314625</v>
      </c>
      <c r="V525" s="17">
        <v>418333</v>
      </c>
      <c r="W525" s="22">
        <v>1.3</v>
      </c>
      <c r="X525" s="23">
        <f t="shared" si="26"/>
        <v>100</v>
      </c>
      <c r="Y525" s="28">
        <v>189000</v>
      </c>
      <c r="Z525" s="28">
        <v>2670000</v>
      </c>
      <c r="AA525" s="28">
        <v>1368000</v>
      </c>
      <c r="AB525" s="28">
        <v>822000</v>
      </c>
      <c r="AC525" s="15" t="s">
        <v>37</v>
      </c>
    </row>
    <row r="526" spans="1:29" hidden="1">
      <c r="A526" s="10" t="str">
        <f t="shared" si="24"/>
        <v>OverStock</v>
      </c>
      <c r="B526" s="25" t="s">
        <v>569</v>
      </c>
      <c r="C526" s="15" t="s">
        <v>341</v>
      </c>
      <c r="D526" s="27">
        <v>0</v>
      </c>
      <c r="E526" s="47">
        <f t="shared" si="25"/>
        <v>10.5</v>
      </c>
      <c r="F526" s="16" t="s">
        <v>35</v>
      </c>
      <c r="G526" s="28">
        <v>4110000</v>
      </c>
      <c r="H526" s="17">
        <v>3210000</v>
      </c>
      <c r="I526" s="17" t="s">
        <v>35</v>
      </c>
      <c r="J526" s="28">
        <v>1206000</v>
      </c>
      <c r="K526" s="18" t="str">
        <f>IFERROR(VLOOKUP(B526,#REF!,10,FALSE),"")</f>
        <v/>
      </c>
      <c r="L526" s="18" t="str">
        <f>IFERROR(VLOOKUP(B526,#REF!,11,FALSE),"")</f>
        <v/>
      </c>
      <c r="M526" s="29"/>
      <c r="N526" s="18" t="str">
        <f>IFERROR(VLOOKUP(B526,#REF!,12,FALSE),"")</f>
        <v/>
      </c>
      <c r="O526" s="28">
        <v>0</v>
      </c>
      <c r="P526" s="28">
        <v>1206000</v>
      </c>
      <c r="Q526" s="28">
        <v>0</v>
      </c>
      <c r="R526" s="30">
        <v>5316000</v>
      </c>
      <c r="S526" s="20">
        <v>46.3</v>
      </c>
      <c r="T526" s="21">
        <v>27.5</v>
      </c>
      <c r="U526" s="30">
        <v>114750</v>
      </c>
      <c r="V526" s="17">
        <v>193000</v>
      </c>
      <c r="W526" s="22">
        <v>1.7</v>
      </c>
      <c r="X526" s="23">
        <f t="shared" si="26"/>
        <v>100</v>
      </c>
      <c r="Y526" s="28">
        <v>33000</v>
      </c>
      <c r="Z526" s="28">
        <v>1059000</v>
      </c>
      <c r="AA526" s="28">
        <v>879000</v>
      </c>
      <c r="AB526" s="28">
        <v>195000</v>
      </c>
      <c r="AC526" s="15" t="s">
        <v>37</v>
      </c>
    </row>
    <row r="527" spans="1:29" hidden="1">
      <c r="A527" s="10" t="str">
        <f t="shared" si="24"/>
        <v>OverStock</v>
      </c>
      <c r="B527" s="25" t="s">
        <v>570</v>
      </c>
      <c r="C527" s="15" t="s">
        <v>341</v>
      </c>
      <c r="D527" s="27">
        <v>0</v>
      </c>
      <c r="E527" s="47">
        <f t="shared" si="25"/>
        <v>4.9000000000000004</v>
      </c>
      <c r="F527" s="16" t="s">
        <v>35</v>
      </c>
      <c r="G527" s="28">
        <v>6390000</v>
      </c>
      <c r="H527" s="17">
        <v>3090000</v>
      </c>
      <c r="I527" s="17" t="s">
        <v>35</v>
      </c>
      <c r="J527" s="28">
        <v>960000</v>
      </c>
      <c r="K527" s="18" t="str">
        <f>IFERROR(VLOOKUP(B527,#REF!,10,FALSE),"")</f>
        <v/>
      </c>
      <c r="L527" s="18" t="str">
        <f>IFERROR(VLOOKUP(B527,#REF!,11,FALSE),"")</f>
        <v/>
      </c>
      <c r="M527" s="29"/>
      <c r="N527" s="18" t="str">
        <f>IFERROR(VLOOKUP(B527,#REF!,12,FALSE),"")</f>
        <v/>
      </c>
      <c r="O527" s="28">
        <v>0</v>
      </c>
      <c r="P527" s="28">
        <v>960000</v>
      </c>
      <c r="Q527" s="28">
        <v>0</v>
      </c>
      <c r="R527" s="30">
        <v>7350000</v>
      </c>
      <c r="S527" s="20">
        <v>37.6</v>
      </c>
      <c r="T527" s="21">
        <v>23.1</v>
      </c>
      <c r="U527" s="30">
        <v>195375</v>
      </c>
      <c r="V527" s="17">
        <v>318667</v>
      </c>
      <c r="W527" s="22">
        <v>1.6</v>
      </c>
      <c r="X527" s="23">
        <f t="shared" si="26"/>
        <v>100</v>
      </c>
      <c r="Y527" s="28">
        <v>0</v>
      </c>
      <c r="Z527" s="28">
        <v>1734000</v>
      </c>
      <c r="AA527" s="28">
        <v>1476000</v>
      </c>
      <c r="AB527" s="28">
        <v>1173000</v>
      </c>
      <c r="AC527" s="15" t="s">
        <v>37</v>
      </c>
    </row>
    <row r="528" spans="1:29" hidden="1">
      <c r="A528" s="10" t="str">
        <f t="shared" si="24"/>
        <v>OverStock</v>
      </c>
      <c r="B528" s="25" t="s">
        <v>571</v>
      </c>
      <c r="C528" s="15" t="s">
        <v>341</v>
      </c>
      <c r="D528" s="27">
        <v>0</v>
      </c>
      <c r="E528" s="47">
        <f t="shared" si="25"/>
        <v>3.2</v>
      </c>
      <c r="F528" s="16" t="s">
        <v>35</v>
      </c>
      <c r="G528" s="28">
        <v>240000</v>
      </c>
      <c r="H528" s="17">
        <v>120000</v>
      </c>
      <c r="I528" s="17" t="s">
        <v>35</v>
      </c>
      <c r="J528" s="28">
        <v>30000</v>
      </c>
      <c r="K528" s="18" t="str">
        <f>IFERROR(VLOOKUP(B528,#REF!,10,FALSE),"")</f>
        <v/>
      </c>
      <c r="L528" s="18" t="str">
        <f>IFERROR(VLOOKUP(B528,#REF!,11,FALSE),"")</f>
        <v/>
      </c>
      <c r="M528" s="29"/>
      <c r="N528" s="18" t="str">
        <f>IFERROR(VLOOKUP(B528,#REF!,12,FALSE),"")</f>
        <v/>
      </c>
      <c r="O528" s="28">
        <v>0</v>
      </c>
      <c r="P528" s="28">
        <v>30000</v>
      </c>
      <c r="Q528" s="28">
        <v>0</v>
      </c>
      <c r="R528" s="30">
        <v>270000</v>
      </c>
      <c r="S528" s="20">
        <v>28.8</v>
      </c>
      <c r="T528" s="21">
        <v>35.200000000000003</v>
      </c>
      <c r="U528" s="30">
        <v>9375</v>
      </c>
      <c r="V528" s="17">
        <v>7667</v>
      </c>
      <c r="W528" s="22">
        <v>0.8</v>
      </c>
      <c r="X528" s="23">
        <f t="shared" si="26"/>
        <v>100</v>
      </c>
      <c r="Y528" s="28">
        <v>9000</v>
      </c>
      <c r="Z528" s="28">
        <v>36000</v>
      </c>
      <c r="AA528" s="28">
        <v>36000</v>
      </c>
      <c r="AB528" s="28">
        <v>36000</v>
      </c>
      <c r="AC528" s="15" t="s">
        <v>37</v>
      </c>
    </row>
    <row r="529" spans="1:29" hidden="1">
      <c r="A529" s="10" t="str">
        <f t="shared" si="24"/>
        <v>Normal</v>
      </c>
      <c r="B529" s="25" t="s">
        <v>572</v>
      </c>
      <c r="C529" s="15" t="s">
        <v>341</v>
      </c>
      <c r="D529" s="27">
        <v>0</v>
      </c>
      <c r="E529" s="47">
        <f t="shared" si="25"/>
        <v>4.0999999999999996</v>
      </c>
      <c r="F529" s="16" t="s">
        <v>35</v>
      </c>
      <c r="G529" s="28">
        <v>300000</v>
      </c>
      <c r="H529" s="17">
        <v>210000</v>
      </c>
      <c r="I529" s="17" t="s">
        <v>35</v>
      </c>
      <c r="J529" s="28">
        <v>72000</v>
      </c>
      <c r="K529" s="18" t="str">
        <f>IFERROR(VLOOKUP(B529,#REF!,10,FALSE),"")</f>
        <v/>
      </c>
      <c r="L529" s="18" t="str">
        <f>IFERROR(VLOOKUP(B529,#REF!,11,FALSE),"")</f>
        <v/>
      </c>
      <c r="M529" s="29"/>
      <c r="N529" s="18" t="str">
        <f>IFERROR(VLOOKUP(B529,#REF!,12,FALSE),"")</f>
        <v/>
      </c>
      <c r="O529" s="28">
        <v>0</v>
      </c>
      <c r="P529" s="28">
        <v>72000</v>
      </c>
      <c r="Q529" s="28">
        <v>0</v>
      </c>
      <c r="R529" s="30">
        <v>372000</v>
      </c>
      <c r="S529" s="20">
        <v>21.1</v>
      </c>
      <c r="T529" s="21">
        <v>15.5</v>
      </c>
      <c r="U529" s="30">
        <v>17625</v>
      </c>
      <c r="V529" s="17">
        <v>24000</v>
      </c>
      <c r="W529" s="22">
        <v>1.4</v>
      </c>
      <c r="X529" s="23">
        <f t="shared" si="26"/>
        <v>100</v>
      </c>
      <c r="Y529" s="28">
        <v>0</v>
      </c>
      <c r="Z529" s="28">
        <v>141000</v>
      </c>
      <c r="AA529" s="28">
        <v>90000</v>
      </c>
      <c r="AB529" s="28">
        <v>12000</v>
      </c>
      <c r="AC529" s="15" t="s">
        <v>37</v>
      </c>
    </row>
    <row r="530" spans="1:29" hidden="1">
      <c r="A530" s="10" t="str">
        <f t="shared" si="24"/>
        <v>OverStock</v>
      </c>
      <c r="B530" s="25" t="s">
        <v>573</v>
      </c>
      <c r="C530" s="15" t="s">
        <v>341</v>
      </c>
      <c r="D530" s="27">
        <v>0</v>
      </c>
      <c r="E530" s="47">
        <f t="shared" si="25"/>
        <v>19.600000000000001</v>
      </c>
      <c r="F530" s="16" t="s">
        <v>35</v>
      </c>
      <c r="G530" s="28">
        <v>120000</v>
      </c>
      <c r="H530" s="17">
        <v>60000</v>
      </c>
      <c r="I530" s="17" t="s">
        <v>35</v>
      </c>
      <c r="J530" s="28">
        <v>81000</v>
      </c>
      <c r="K530" s="18" t="str">
        <f>IFERROR(VLOOKUP(B530,#REF!,10,FALSE),"")</f>
        <v/>
      </c>
      <c r="L530" s="18" t="str">
        <f>IFERROR(VLOOKUP(B530,#REF!,11,FALSE),"")</f>
        <v/>
      </c>
      <c r="M530" s="29"/>
      <c r="N530" s="18" t="str">
        <f>IFERROR(VLOOKUP(B530,#REF!,12,FALSE),"")</f>
        <v/>
      </c>
      <c r="O530" s="28">
        <v>0</v>
      </c>
      <c r="P530" s="28">
        <v>81000</v>
      </c>
      <c r="Q530" s="28">
        <v>0</v>
      </c>
      <c r="R530" s="30">
        <v>201000</v>
      </c>
      <c r="S530" s="20">
        <v>48.7</v>
      </c>
      <c r="T530" s="21">
        <v>30.1</v>
      </c>
      <c r="U530" s="30">
        <v>4125</v>
      </c>
      <c r="V530" s="17">
        <v>6667</v>
      </c>
      <c r="W530" s="22">
        <v>1.6</v>
      </c>
      <c r="X530" s="23">
        <f t="shared" si="26"/>
        <v>100</v>
      </c>
      <c r="Y530" s="28">
        <v>12000</v>
      </c>
      <c r="Z530" s="28">
        <v>24000</v>
      </c>
      <c r="AA530" s="28">
        <v>42000</v>
      </c>
      <c r="AB530" s="28">
        <v>18000</v>
      </c>
      <c r="AC530" s="15" t="s">
        <v>37</v>
      </c>
    </row>
    <row r="531" spans="1:29" hidden="1">
      <c r="A531" s="10" t="str">
        <f t="shared" si="24"/>
        <v>Normal</v>
      </c>
      <c r="B531" s="25" t="s">
        <v>574</v>
      </c>
      <c r="C531" s="15" t="s">
        <v>341</v>
      </c>
      <c r="D531" s="27">
        <v>0</v>
      </c>
      <c r="E531" s="47">
        <f t="shared" si="25"/>
        <v>6.5</v>
      </c>
      <c r="F531" s="16" t="s">
        <v>35</v>
      </c>
      <c r="G531" s="28">
        <v>390000</v>
      </c>
      <c r="H531" s="17">
        <v>240000</v>
      </c>
      <c r="I531" s="17" t="s">
        <v>35</v>
      </c>
      <c r="J531" s="28">
        <v>231000</v>
      </c>
      <c r="K531" s="18" t="str">
        <f>IFERROR(VLOOKUP(B531,#REF!,10,FALSE),"")</f>
        <v/>
      </c>
      <c r="L531" s="18" t="str">
        <f>IFERROR(VLOOKUP(B531,#REF!,11,FALSE),"")</f>
        <v/>
      </c>
      <c r="M531" s="29"/>
      <c r="N531" s="18" t="str">
        <f>IFERROR(VLOOKUP(B531,#REF!,12,FALSE),"")</f>
        <v/>
      </c>
      <c r="O531" s="28">
        <v>0</v>
      </c>
      <c r="P531" s="28">
        <v>231000</v>
      </c>
      <c r="Q531" s="28">
        <v>0</v>
      </c>
      <c r="R531" s="30">
        <v>621000</v>
      </c>
      <c r="S531" s="20">
        <v>17.399999999999999</v>
      </c>
      <c r="T531" s="21">
        <v>28.2</v>
      </c>
      <c r="U531" s="30">
        <v>35625</v>
      </c>
      <c r="V531" s="17">
        <v>22000</v>
      </c>
      <c r="W531" s="22">
        <v>0.6</v>
      </c>
      <c r="X531" s="23">
        <f t="shared" si="26"/>
        <v>100</v>
      </c>
      <c r="Y531" s="28">
        <v>0</v>
      </c>
      <c r="Z531" s="28">
        <v>84000</v>
      </c>
      <c r="AA531" s="28">
        <v>138000</v>
      </c>
      <c r="AB531" s="28">
        <v>54000</v>
      </c>
      <c r="AC531" s="15" t="s">
        <v>37</v>
      </c>
    </row>
    <row r="532" spans="1:29" hidden="1">
      <c r="A532" s="10" t="str">
        <f t="shared" si="24"/>
        <v>Normal</v>
      </c>
      <c r="B532" s="25" t="s">
        <v>575</v>
      </c>
      <c r="C532" s="15" t="s">
        <v>341</v>
      </c>
      <c r="D532" s="27">
        <v>0</v>
      </c>
      <c r="E532" s="47">
        <f t="shared" si="25"/>
        <v>5.4</v>
      </c>
      <c r="F532" s="16" t="s">
        <v>35</v>
      </c>
      <c r="G532" s="28">
        <v>0</v>
      </c>
      <c r="H532" s="17">
        <v>0</v>
      </c>
      <c r="I532" s="17" t="s">
        <v>35</v>
      </c>
      <c r="J532" s="28">
        <v>239200</v>
      </c>
      <c r="K532" s="18" t="str">
        <f>IFERROR(VLOOKUP(B532,#REF!,10,FALSE),"")</f>
        <v/>
      </c>
      <c r="L532" s="18" t="str">
        <f>IFERROR(VLOOKUP(B532,#REF!,11,FALSE),"")</f>
        <v/>
      </c>
      <c r="M532" s="29"/>
      <c r="N532" s="18" t="str">
        <f>IFERROR(VLOOKUP(B532,#REF!,12,FALSE),"")</f>
        <v/>
      </c>
      <c r="O532" s="28">
        <v>0</v>
      </c>
      <c r="P532" s="28">
        <v>239200</v>
      </c>
      <c r="Q532" s="28">
        <v>0</v>
      </c>
      <c r="R532" s="30">
        <v>239200</v>
      </c>
      <c r="S532" s="20">
        <v>5.4</v>
      </c>
      <c r="T532" s="21">
        <v>17.5</v>
      </c>
      <c r="U532" s="30">
        <v>44625</v>
      </c>
      <c r="V532" s="17">
        <v>13667</v>
      </c>
      <c r="W532" s="22">
        <v>0.3</v>
      </c>
      <c r="X532" s="23">
        <f t="shared" si="26"/>
        <v>50</v>
      </c>
      <c r="Y532" s="28">
        <v>60000</v>
      </c>
      <c r="Z532" s="28">
        <v>63000</v>
      </c>
      <c r="AA532" s="28">
        <v>0</v>
      </c>
      <c r="AB532" s="28">
        <v>0</v>
      </c>
      <c r="AC532" s="15" t="s">
        <v>37</v>
      </c>
    </row>
    <row r="533" spans="1:29" hidden="1">
      <c r="A533" s="10" t="str">
        <f t="shared" si="24"/>
        <v>OverStock</v>
      </c>
      <c r="B533" s="25" t="s">
        <v>576</v>
      </c>
      <c r="C533" s="15" t="s">
        <v>341</v>
      </c>
      <c r="D533" s="27">
        <v>0</v>
      </c>
      <c r="E533" s="47">
        <f t="shared" si="25"/>
        <v>21.6</v>
      </c>
      <c r="F533" s="16" t="s">
        <v>35</v>
      </c>
      <c r="G533" s="28">
        <v>150000</v>
      </c>
      <c r="H533" s="17">
        <v>60000</v>
      </c>
      <c r="I533" s="17" t="s">
        <v>35</v>
      </c>
      <c r="J533" s="28">
        <v>138000</v>
      </c>
      <c r="K533" s="18" t="str">
        <f>IFERROR(VLOOKUP(B533,#REF!,10,FALSE),"")</f>
        <v/>
      </c>
      <c r="L533" s="18" t="str">
        <f>IFERROR(VLOOKUP(B533,#REF!,11,FALSE),"")</f>
        <v/>
      </c>
      <c r="M533" s="29"/>
      <c r="N533" s="18" t="str">
        <f>IFERROR(VLOOKUP(B533,#REF!,12,FALSE),"")</f>
        <v/>
      </c>
      <c r="O533" s="28">
        <v>0</v>
      </c>
      <c r="P533" s="28">
        <v>138000</v>
      </c>
      <c r="Q533" s="28">
        <v>0</v>
      </c>
      <c r="R533" s="30">
        <v>288000</v>
      </c>
      <c r="S533" s="20">
        <v>45.2</v>
      </c>
      <c r="T533" s="21">
        <v>25.4</v>
      </c>
      <c r="U533" s="30">
        <v>6375</v>
      </c>
      <c r="V533" s="17">
        <v>11333</v>
      </c>
      <c r="W533" s="22">
        <v>1.8</v>
      </c>
      <c r="X533" s="23">
        <f t="shared" si="26"/>
        <v>100</v>
      </c>
      <c r="Y533" s="28">
        <v>15000</v>
      </c>
      <c r="Z533" s="28">
        <v>42000</v>
      </c>
      <c r="AA533" s="28">
        <v>72000</v>
      </c>
      <c r="AB533" s="28">
        <v>33000</v>
      </c>
      <c r="AC533" s="15" t="s">
        <v>37</v>
      </c>
    </row>
    <row r="534" spans="1:29" hidden="1">
      <c r="A534" s="10" t="str">
        <f t="shared" si="24"/>
        <v>Normal</v>
      </c>
      <c r="B534" s="25" t="s">
        <v>577</v>
      </c>
      <c r="C534" s="15" t="s">
        <v>341</v>
      </c>
      <c r="D534" s="27">
        <v>0</v>
      </c>
      <c r="E534" s="47">
        <f t="shared" si="25"/>
        <v>6.3</v>
      </c>
      <c r="F534" s="16" t="s">
        <v>35</v>
      </c>
      <c r="G534" s="28">
        <v>141000</v>
      </c>
      <c r="H534" s="17">
        <v>90000</v>
      </c>
      <c r="I534" s="17" t="s">
        <v>35</v>
      </c>
      <c r="J534" s="28">
        <v>61000</v>
      </c>
      <c r="K534" s="18" t="str">
        <f>IFERROR(VLOOKUP(B534,#REF!,10,FALSE),"")</f>
        <v/>
      </c>
      <c r="L534" s="18" t="str">
        <f>IFERROR(VLOOKUP(B534,#REF!,11,FALSE),"")</f>
        <v/>
      </c>
      <c r="M534" s="29"/>
      <c r="N534" s="18" t="str">
        <f>IFERROR(VLOOKUP(B534,#REF!,12,FALSE),"")</f>
        <v/>
      </c>
      <c r="O534" s="28">
        <v>0</v>
      </c>
      <c r="P534" s="28">
        <v>61000</v>
      </c>
      <c r="Q534" s="28">
        <v>0</v>
      </c>
      <c r="R534" s="30">
        <v>202000</v>
      </c>
      <c r="S534" s="20">
        <v>20.7</v>
      </c>
      <c r="T534" s="21">
        <v>27.5</v>
      </c>
      <c r="U534" s="30">
        <v>9750</v>
      </c>
      <c r="V534" s="17">
        <v>7333</v>
      </c>
      <c r="W534" s="22">
        <v>0.8</v>
      </c>
      <c r="X534" s="23">
        <f t="shared" si="26"/>
        <v>100</v>
      </c>
      <c r="Y534" s="28">
        <v>0</v>
      </c>
      <c r="Z534" s="28">
        <v>30000</v>
      </c>
      <c r="AA534" s="28">
        <v>42000</v>
      </c>
      <c r="AB534" s="28">
        <v>21000</v>
      </c>
      <c r="AC534" s="15" t="s">
        <v>37</v>
      </c>
    </row>
    <row r="535" spans="1:29" hidden="1">
      <c r="A535" s="10" t="str">
        <f t="shared" si="24"/>
        <v>ZeroZero</v>
      </c>
      <c r="B535" s="14" t="s">
        <v>431</v>
      </c>
      <c r="C535" s="15" t="s">
        <v>417</v>
      </c>
      <c r="D535" s="16">
        <f>IFERROR(VLOOKUP(B535,#REF!,3,FALSE),0)</f>
        <v>0</v>
      </c>
      <c r="E535" s="47" t="str">
        <f t="shared" si="25"/>
        <v>前八週無拉料</v>
      </c>
      <c r="F535" s="16" t="str">
        <f>IFERROR(VLOOKUP(B535,#REF!,6,FALSE),"")</f>
        <v/>
      </c>
      <c r="G535" s="17">
        <v>141000</v>
      </c>
      <c r="H535" s="17">
        <v>141000</v>
      </c>
      <c r="I535" s="17" t="str">
        <f>IFERROR(VLOOKUP(B535,#REF!,9,FALSE),"")</f>
        <v/>
      </c>
      <c r="J535" s="17">
        <v>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0</v>
      </c>
      <c r="Q535" s="17">
        <v>0</v>
      </c>
      <c r="R535" s="19">
        <v>141000</v>
      </c>
      <c r="S535" s="20" t="s">
        <v>35</v>
      </c>
      <c r="T535" s="21" t="s">
        <v>35</v>
      </c>
      <c r="U535" s="19">
        <v>0</v>
      </c>
      <c r="V535" s="17">
        <v>0</v>
      </c>
      <c r="W535" s="22" t="s">
        <v>36</v>
      </c>
      <c r="X535" s="23" t="str">
        <f t="shared" si="26"/>
        <v>E</v>
      </c>
      <c r="Y535" s="17">
        <v>0</v>
      </c>
      <c r="Z535" s="17">
        <v>0</v>
      </c>
      <c r="AA535" s="17">
        <v>0</v>
      </c>
      <c r="AB535" s="17">
        <v>0</v>
      </c>
      <c r="AC535" s="15" t="s">
        <v>37</v>
      </c>
    </row>
    <row r="536" spans="1:29" hidden="1">
      <c r="A536" s="10" t="str">
        <f t="shared" si="24"/>
        <v>Normal</v>
      </c>
      <c r="B536" s="25" t="s">
        <v>579</v>
      </c>
      <c r="C536" s="15" t="s">
        <v>341</v>
      </c>
      <c r="D536" s="27">
        <v>0</v>
      </c>
      <c r="E536" s="47">
        <f t="shared" si="25"/>
        <v>5.4</v>
      </c>
      <c r="F536" s="16" t="s">
        <v>35</v>
      </c>
      <c r="G536" s="28">
        <v>600000</v>
      </c>
      <c r="H536" s="17">
        <v>300000</v>
      </c>
      <c r="I536" s="17" t="s">
        <v>35</v>
      </c>
      <c r="J536" s="28">
        <v>535000</v>
      </c>
      <c r="K536" s="18" t="str">
        <f>IFERROR(VLOOKUP(B536,#REF!,10,FALSE),"")</f>
        <v/>
      </c>
      <c r="L536" s="18" t="str">
        <f>IFERROR(VLOOKUP(B536,#REF!,11,FALSE),"")</f>
        <v/>
      </c>
      <c r="M536" s="29"/>
      <c r="N536" s="18" t="str">
        <f>IFERROR(VLOOKUP(B536,#REF!,12,FALSE),"")</f>
        <v/>
      </c>
      <c r="O536" s="28">
        <v>0</v>
      </c>
      <c r="P536" s="28">
        <v>535000</v>
      </c>
      <c r="Q536" s="28">
        <v>0</v>
      </c>
      <c r="R536" s="30">
        <v>1135000</v>
      </c>
      <c r="S536" s="20">
        <v>11.5</v>
      </c>
      <c r="T536" s="21">
        <v>43</v>
      </c>
      <c r="U536" s="30">
        <v>99063</v>
      </c>
      <c r="V536" s="17">
        <v>26389</v>
      </c>
      <c r="W536" s="22">
        <v>0.3</v>
      </c>
      <c r="X536" s="23">
        <f t="shared" si="26"/>
        <v>50</v>
      </c>
      <c r="Y536" s="28">
        <v>75000</v>
      </c>
      <c r="Z536" s="28">
        <v>122500</v>
      </c>
      <c r="AA536" s="28">
        <v>140000</v>
      </c>
      <c r="AB536" s="28">
        <v>85000</v>
      </c>
      <c r="AC536" s="15" t="s">
        <v>37</v>
      </c>
    </row>
    <row r="537" spans="1:29" hidden="1">
      <c r="A537" s="10" t="str">
        <f t="shared" si="24"/>
        <v>OverStock</v>
      </c>
      <c r="B537" s="25" t="s">
        <v>580</v>
      </c>
      <c r="C537" s="15" t="s">
        <v>341</v>
      </c>
      <c r="D537" s="27">
        <v>0</v>
      </c>
      <c r="E537" s="47">
        <f t="shared" si="25"/>
        <v>27.1</v>
      </c>
      <c r="F537" s="16" t="s">
        <v>35</v>
      </c>
      <c r="G537" s="28">
        <v>450000</v>
      </c>
      <c r="H537" s="17">
        <v>450000</v>
      </c>
      <c r="I537" s="17" t="s">
        <v>35</v>
      </c>
      <c r="J537" s="28">
        <v>465000</v>
      </c>
      <c r="K537" s="18" t="str">
        <f>IFERROR(VLOOKUP(B537,#REF!,10,FALSE),"")</f>
        <v/>
      </c>
      <c r="L537" s="18" t="str">
        <f>IFERROR(VLOOKUP(B537,#REF!,11,FALSE),"")</f>
        <v/>
      </c>
      <c r="M537" s="29"/>
      <c r="N537" s="18" t="str">
        <f>IFERROR(VLOOKUP(B537,#REF!,12,FALSE),"")</f>
        <v/>
      </c>
      <c r="O537" s="28">
        <v>0</v>
      </c>
      <c r="P537" s="28">
        <v>465000</v>
      </c>
      <c r="Q537" s="28">
        <v>0</v>
      </c>
      <c r="R537" s="30">
        <v>915000</v>
      </c>
      <c r="S537" s="20">
        <v>53.2</v>
      </c>
      <c r="T537" s="21">
        <v>19.8</v>
      </c>
      <c r="U537" s="30">
        <v>17188</v>
      </c>
      <c r="V537" s="17">
        <v>46111</v>
      </c>
      <c r="W537" s="22">
        <v>2.7</v>
      </c>
      <c r="X537" s="23">
        <f t="shared" si="26"/>
        <v>150</v>
      </c>
      <c r="Y537" s="28">
        <v>25000</v>
      </c>
      <c r="Z537" s="28">
        <v>215000</v>
      </c>
      <c r="AA537" s="28">
        <v>202500</v>
      </c>
      <c r="AB537" s="28">
        <v>55000</v>
      </c>
      <c r="AC537" s="15" t="s">
        <v>37</v>
      </c>
    </row>
    <row r="538" spans="1:29" hidden="1">
      <c r="A538" s="10" t="str">
        <f t="shared" si="24"/>
        <v>Normal</v>
      </c>
      <c r="B538" s="25" t="s">
        <v>581</v>
      </c>
      <c r="C538" s="15" t="s">
        <v>341</v>
      </c>
      <c r="D538" s="27">
        <v>0</v>
      </c>
      <c r="E538" s="47">
        <f t="shared" si="25"/>
        <v>0</v>
      </c>
      <c r="F538" s="16" t="s">
        <v>35</v>
      </c>
      <c r="G538" s="28">
        <v>90000</v>
      </c>
      <c r="H538" s="17">
        <v>60000</v>
      </c>
      <c r="I538" s="17" t="s">
        <v>35</v>
      </c>
      <c r="J538" s="28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29"/>
      <c r="N538" s="18" t="str">
        <f>IFERROR(VLOOKUP(B538,#REF!,12,FALSE),"")</f>
        <v/>
      </c>
      <c r="O538" s="28">
        <v>0</v>
      </c>
      <c r="P538" s="28">
        <v>0</v>
      </c>
      <c r="Q538" s="28">
        <v>0</v>
      </c>
      <c r="R538" s="30">
        <v>90000</v>
      </c>
      <c r="S538" s="20">
        <v>21.8</v>
      </c>
      <c r="T538" s="21">
        <v>18</v>
      </c>
      <c r="U538" s="30">
        <v>4125</v>
      </c>
      <c r="V538" s="17">
        <v>5000</v>
      </c>
      <c r="W538" s="22">
        <v>1.2</v>
      </c>
      <c r="X538" s="23">
        <f t="shared" si="26"/>
        <v>100</v>
      </c>
      <c r="Y538" s="28">
        <v>0</v>
      </c>
      <c r="Z538" s="28">
        <v>27000</v>
      </c>
      <c r="AA538" s="28">
        <v>18000</v>
      </c>
      <c r="AB538" s="28">
        <v>0</v>
      </c>
      <c r="AC538" s="15" t="s">
        <v>37</v>
      </c>
    </row>
    <row r="539" spans="1:29" hidden="1">
      <c r="A539" s="10" t="str">
        <f t="shared" si="24"/>
        <v>Normal</v>
      </c>
      <c r="B539" s="25" t="s">
        <v>582</v>
      </c>
      <c r="C539" s="15" t="s">
        <v>341</v>
      </c>
      <c r="D539" s="27">
        <v>0</v>
      </c>
      <c r="E539" s="47">
        <f t="shared" si="25"/>
        <v>8.8000000000000007</v>
      </c>
      <c r="F539" s="16" t="s">
        <v>35</v>
      </c>
      <c r="G539" s="28">
        <v>210000</v>
      </c>
      <c r="H539" s="17">
        <v>120000</v>
      </c>
      <c r="I539" s="17" t="s">
        <v>35</v>
      </c>
      <c r="J539" s="28">
        <v>159000</v>
      </c>
      <c r="K539" s="18" t="str">
        <f>IFERROR(VLOOKUP(B539,#REF!,10,FALSE),"")</f>
        <v/>
      </c>
      <c r="L539" s="18" t="str">
        <f>IFERROR(VLOOKUP(B539,#REF!,11,FALSE),"")</f>
        <v/>
      </c>
      <c r="M539" s="29"/>
      <c r="N539" s="18" t="str">
        <f>IFERROR(VLOOKUP(B539,#REF!,12,FALSE),"")</f>
        <v/>
      </c>
      <c r="O539" s="28">
        <v>0</v>
      </c>
      <c r="P539" s="28">
        <v>159000</v>
      </c>
      <c r="Q539" s="28">
        <v>0</v>
      </c>
      <c r="R539" s="30">
        <v>369000</v>
      </c>
      <c r="S539" s="20">
        <v>20.5</v>
      </c>
      <c r="T539" s="21">
        <v>18.8</v>
      </c>
      <c r="U539" s="30">
        <v>18000</v>
      </c>
      <c r="V539" s="17">
        <v>19667</v>
      </c>
      <c r="W539" s="22">
        <v>1.1000000000000001</v>
      </c>
      <c r="X539" s="23">
        <f t="shared" si="26"/>
        <v>100</v>
      </c>
      <c r="Y539" s="28">
        <v>27000</v>
      </c>
      <c r="Z539" s="28">
        <v>123000</v>
      </c>
      <c r="AA539" s="28">
        <v>87000</v>
      </c>
      <c r="AB539" s="28">
        <v>0</v>
      </c>
      <c r="AC539" s="15" t="s">
        <v>37</v>
      </c>
    </row>
    <row r="540" spans="1:29" hidden="1">
      <c r="A540" s="10" t="str">
        <f t="shared" si="24"/>
        <v>OverStock</v>
      </c>
      <c r="B540" s="25" t="s">
        <v>583</v>
      </c>
      <c r="C540" s="15" t="s">
        <v>341</v>
      </c>
      <c r="D540" s="27">
        <v>0</v>
      </c>
      <c r="E540" s="47">
        <f t="shared" si="25"/>
        <v>9</v>
      </c>
      <c r="F540" s="16" t="s">
        <v>35</v>
      </c>
      <c r="G540" s="28">
        <v>2400000</v>
      </c>
      <c r="H540" s="17">
        <v>1200000</v>
      </c>
      <c r="I540" s="17" t="s">
        <v>35</v>
      </c>
      <c r="J540" s="28">
        <v>885000</v>
      </c>
      <c r="K540" s="18" t="str">
        <f>IFERROR(VLOOKUP(B540,#REF!,10,FALSE),"")</f>
        <v/>
      </c>
      <c r="L540" s="18" t="str">
        <f>IFERROR(VLOOKUP(B540,#REF!,11,FALSE),"")</f>
        <v/>
      </c>
      <c r="M540" s="29"/>
      <c r="N540" s="18" t="str">
        <f>IFERROR(VLOOKUP(B540,#REF!,12,FALSE),"")</f>
        <v/>
      </c>
      <c r="O540" s="28">
        <v>0</v>
      </c>
      <c r="P540" s="28">
        <v>885000</v>
      </c>
      <c r="Q540" s="28">
        <v>0</v>
      </c>
      <c r="R540" s="30">
        <v>3285000</v>
      </c>
      <c r="S540" s="20">
        <v>33.4</v>
      </c>
      <c r="T540" s="21">
        <v>64.400000000000006</v>
      </c>
      <c r="U540" s="30">
        <v>98250</v>
      </c>
      <c r="V540" s="17">
        <v>51000</v>
      </c>
      <c r="W540" s="22">
        <v>0.5</v>
      </c>
      <c r="X540" s="23">
        <f t="shared" si="26"/>
        <v>100</v>
      </c>
      <c r="Y540" s="28">
        <v>15000</v>
      </c>
      <c r="Z540" s="28">
        <v>231000</v>
      </c>
      <c r="AA540" s="28">
        <v>324000</v>
      </c>
      <c r="AB540" s="28">
        <v>378000</v>
      </c>
      <c r="AC540" s="15" t="s">
        <v>37</v>
      </c>
    </row>
    <row r="541" spans="1:29" hidden="1">
      <c r="A541" s="10" t="str">
        <f t="shared" si="24"/>
        <v>OverStock</v>
      </c>
      <c r="B541" s="25" t="s">
        <v>584</v>
      </c>
      <c r="C541" s="15" t="s">
        <v>341</v>
      </c>
      <c r="D541" s="27">
        <v>0</v>
      </c>
      <c r="E541" s="47">
        <f t="shared" si="25"/>
        <v>4.0999999999999996</v>
      </c>
      <c r="F541" s="16" t="s">
        <v>35</v>
      </c>
      <c r="G541" s="28">
        <v>990000</v>
      </c>
      <c r="H541" s="17">
        <v>480000</v>
      </c>
      <c r="I541" s="17" t="s">
        <v>35</v>
      </c>
      <c r="J541" s="28">
        <v>150000</v>
      </c>
      <c r="K541" s="18" t="str">
        <f>IFERROR(VLOOKUP(B541,#REF!,10,FALSE),"")</f>
        <v/>
      </c>
      <c r="L541" s="18" t="str">
        <f>IFERROR(VLOOKUP(B541,#REF!,11,FALSE),"")</f>
        <v/>
      </c>
      <c r="M541" s="29"/>
      <c r="N541" s="18" t="str">
        <f>IFERROR(VLOOKUP(B541,#REF!,12,FALSE),"")</f>
        <v/>
      </c>
      <c r="O541" s="28">
        <v>0</v>
      </c>
      <c r="P541" s="28">
        <v>150000</v>
      </c>
      <c r="Q541" s="28">
        <v>0</v>
      </c>
      <c r="R541" s="30">
        <v>1140000</v>
      </c>
      <c r="S541" s="20">
        <v>31.3</v>
      </c>
      <c r="T541" s="21">
        <v>23.6</v>
      </c>
      <c r="U541" s="30">
        <v>36375</v>
      </c>
      <c r="V541" s="17">
        <v>48333</v>
      </c>
      <c r="W541" s="22">
        <v>1.3</v>
      </c>
      <c r="X541" s="23">
        <f t="shared" si="26"/>
        <v>100</v>
      </c>
      <c r="Y541" s="28">
        <v>9000</v>
      </c>
      <c r="Z541" s="28">
        <v>252000</v>
      </c>
      <c r="AA541" s="28">
        <v>243000</v>
      </c>
      <c r="AB541" s="28">
        <v>21000</v>
      </c>
      <c r="AC541" s="15" t="s">
        <v>37</v>
      </c>
    </row>
    <row r="542" spans="1:29" hidden="1">
      <c r="A542" s="10" t="str">
        <f t="shared" si="24"/>
        <v>OverStock</v>
      </c>
      <c r="B542" s="25" t="s">
        <v>585</v>
      </c>
      <c r="C542" s="15" t="s">
        <v>341</v>
      </c>
      <c r="D542" s="27">
        <v>0</v>
      </c>
      <c r="E542" s="47">
        <f t="shared" si="25"/>
        <v>6.4</v>
      </c>
      <c r="F542" s="16" t="s">
        <v>35</v>
      </c>
      <c r="G542" s="28">
        <v>960000</v>
      </c>
      <c r="H542" s="17">
        <v>960000</v>
      </c>
      <c r="I542" s="17" t="s">
        <v>35</v>
      </c>
      <c r="J542" s="28">
        <v>60000</v>
      </c>
      <c r="K542" s="18" t="str">
        <f>IFERROR(VLOOKUP(B542,#REF!,10,FALSE),"")</f>
        <v/>
      </c>
      <c r="L542" s="18" t="str">
        <f>IFERROR(VLOOKUP(B542,#REF!,11,FALSE),"")</f>
        <v/>
      </c>
      <c r="M542" s="29"/>
      <c r="N542" s="18" t="str">
        <f>IFERROR(VLOOKUP(B542,#REF!,12,FALSE),"")</f>
        <v/>
      </c>
      <c r="O542" s="28">
        <v>0</v>
      </c>
      <c r="P542" s="28">
        <v>60000</v>
      </c>
      <c r="Q542" s="28">
        <v>0</v>
      </c>
      <c r="R542" s="30">
        <v>1020000</v>
      </c>
      <c r="S542" s="20">
        <v>108.8</v>
      </c>
      <c r="T542" s="21">
        <v>33.299999999999997</v>
      </c>
      <c r="U542" s="30">
        <v>9375</v>
      </c>
      <c r="V542" s="17">
        <v>30667</v>
      </c>
      <c r="W542" s="22">
        <v>3.3</v>
      </c>
      <c r="X542" s="23">
        <f t="shared" si="26"/>
        <v>150</v>
      </c>
      <c r="Y542" s="28">
        <v>27000</v>
      </c>
      <c r="Z542" s="28">
        <v>78000</v>
      </c>
      <c r="AA542" s="28">
        <v>210000</v>
      </c>
      <c r="AB542" s="28">
        <v>87000</v>
      </c>
      <c r="AC542" s="15" t="s">
        <v>37</v>
      </c>
    </row>
    <row r="543" spans="1:29" hidden="1">
      <c r="A543" s="10" t="str">
        <f t="shared" si="24"/>
        <v>Normal</v>
      </c>
      <c r="B543" s="25" t="s">
        <v>586</v>
      </c>
      <c r="C543" s="15" t="s">
        <v>341</v>
      </c>
      <c r="D543" s="27">
        <v>0</v>
      </c>
      <c r="E543" s="47">
        <f t="shared" si="25"/>
        <v>2.7</v>
      </c>
      <c r="F543" s="16" t="s">
        <v>35</v>
      </c>
      <c r="G543" s="28">
        <v>450000</v>
      </c>
      <c r="H543" s="17">
        <v>250000</v>
      </c>
      <c r="I543" s="17" t="s">
        <v>35</v>
      </c>
      <c r="J543" s="28">
        <v>60000</v>
      </c>
      <c r="K543" s="18" t="str">
        <f>IFERROR(VLOOKUP(B543,#REF!,10,FALSE),"")</f>
        <v/>
      </c>
      <c r="L543" s="18" t="str">
        <f>IFERROR(VLOOKUP(B543,#REF!,11,FALSE),"")</f>
        <v/>
      </c>
      <c r="M543" s="29"/>
      <c r="N543" s="18" t="str">
        <f>IFERROR(VLOOKUP(B543,#REF!,12,FALSE),"")</f>
        <v/>
      </c>
      <c r="O543" s="28">
        <v>0</v>
      </c>
      <c r="P543" s="28">
        <v>60000</v>
      </c>
      <c r="Q543" s="28">
        <v>0</v>
      </c>
      <c r="R543" s="30">
        <v>510000</v>
      </c>
      <c r="S543" s="20">
        <v>23.3</v>
      </c>
      <c r="T543" s="21">
        <v>25.9</v>
      </c>
      <c r="U543" s="30">
        <v>21875</v>
      </c>
      <c r="V543" s="17">
        <v>19722</v>
      </c>
      <c r="W543" s="22">
        <v>0.9</v>
      </c>
      <c r="X543" s="23">
        <f t="shared" si="26"/>
        <v>100</v>
      </c>
      <c r="Y543" s="28">
        <v>10000</v>
      </c>
      <c r="Z543" s="28">
        <v>72500</v>
      </c>
      <c r="AA543" s="28">
        <v>100000</v>
      </c>
      <c r="AB543" s="28">
        <v>15000</v>
      </c>
      <c r="AC543" s="15" t="s">
        <v>37</v>
      </c>
    </row>
    <row r="544" spans="1:29" hidden="1">
      <c r="A544" s="10" t="str">
        <f t="shared" si="24"/>
        <v>Normal</v>
      </c>
      <c r="B544" s="25" t="s">
        <v>587</v>
      </c>
      <c r="C544" s="15" t="s">
        <v>341</v>
      </c>
      <c r="D544" s="27">
        <v>0</v>
      </c>
      <c r="E544" s="47">
        <f t="shared" si="25"/>
        <v>8</v>
      </c>
      <c r="F544" s="16" t="s">
        <v>35</v>
      </c>
      <c r="G544" s="28">
        <v>10000</v>
      </c>
      <c r="H544" s="17">
        <v>0</v>
      </c>
      <c r="I544" s="17" t="s">
        <v>35</v>
      </c>
      <c r="J544" s="28">
        <v>5000</v>
      </c>
      <c r="K544" s="18" t="str">
        <f>IFERROR(VLOOKUP(B544,#REF!,10,FALSE),"")</f>
        <v/>
      </c>
      <c r="L544" s="18" t="str">
        <f>IFERROR(VLOOKUP(B544,#REF!,11,FALSE),"")</f>
        <v/>
      </c>
      <c r="M544" s="29"/>
      <c r="N544" s="18" t="str">
        <f>IFERROR(VLOOKUP(B544,#REF!,12,FALSE),"")</f>
        <v/>
      </c>
      <c r="O544" s="28">
        <v>0</v>
      </c>
      <c r="P544" s="28">
        <v>5000</v>
      </c>
      <c r="Q544" s="28">
        <v>0</v>
      </c>
      <c r="R544" s="30">
        <v>15000</v>
      </c>
      <c r="S544" s="20">
        <v>24</v>
      </c>
      <c r="T544" s="21" t="s">
        <v>35</v>
      </c>
      <c r="U544" s="30">
        <v>625</v>
      </c>
      <c r="V544" s="17" t="s">
        <v>35</v>
      </c>
      <c r="W544" s="22" t="s">
        <v>36</v>
      </c>
      <c r="X544" s="23" t="str">
        <f t="shared" si="26"/>
        <v>E</v>
      </c>
      <c r="Y544" s="28">
        <v>0</v>
      </c>
      <c r="Z544" s="28">
        <v>0</v>
      </c>
      <c r="AA544" s="28">
        <v>0</v>
      </c>
      <c r="AB544" s="28">
        <v>0</v>
      </c>
      <c r="AC544" s="15" t="s">
        <v>37</v>
      </c>
    </row>
    <row r="545" spans="1:29" hidden="1">
      <c r="A545" s="10" t="str">
        <f t="shared" si="24"/>
        <v>Normal</v>
      </c>
      <c r="B545" s="25" t="s">
        <v>588</v>
      </c>
      <c r="C545" s="15" t="s">
        <v>341</v>
      </c>
      <c r="D545" s="27">
        <v>0</v>
      </c>
      <c r="E545" s="47">
        <f t="shared" si="25"/>
        <v>11.3</v>
      </c>
      <c r="F545" s="16" t="s">
        <v>35</v>
      </c>
      <c r="G545" s="28">
        <v>50000</v>
      </c>
      <c r="H545" s="17">
        <v>50000</v>
      </c>
      <c r="I545" s="17" t="s">
        <v>35</v>
      </c>
      <c r="J545" s="28">
        <v>85000</v>
      </c>
      <c r="K545" s="18" t="str">
        <f>IFERROR(VLOOKUP(B545,#REF!,10,FALSE),"")</f>
        <v/>
      </c>
      <c r="L545" s="18" t="str">
        <f>IFERROR(VLOOKUP(B545,#REF!,11,FALSE),"")</f>
        <v/>
      </c>
      <c r="M545" s="29"/>
      <c r="N545" s="18" t="str">
        <f>IFERROR(VLOOKUP(B545,#REF!,12,FALSE),"")</f>
        <v/>
      </c>
      <c r="O545" s="28">
        <v>0</v>
      </c>
      <c r="P545" s="28">
        <v>85000</v>
      </c>
      <c r="Q545" s="28">
        <v>0</v>
      </c>
      <c r="R545" s="30">
        <v>135000</v>
      </c>
      <c r="S545" s="20">
        <v>18</v>
      </c>
      <c r="T545" s="21">
        <v>27</v>
      </c>
      <c r="U545" s="30">
        <v>7500</v>
      </c>
      <c r="V545" s="17">
        <v>5000</v>
      </c>
      <c r="W545" s="22">
        <v>0.7</v>
      </c>
      <c r="X545" s="23">
        <f t="shared" si="26"/>
        <v>100</v>
      </c>
      <c r="Y545" s="28">
        <v>5000</v>
      </c>
      <c r="Z545" s="28">
        <v>35000</v>
      </c>
      <c r="AA545" s="28">
        <v>5000</v>
      </c>
      <c r="AB545" s="28">
        <v>0</v>
      </c>
      <c r="AC545" s="15" t="s">
        <v>37</v>
      </c>
    </row>
    <row r="546" spans="1:29" hidden="1">
      <c r="A546" s="10" t="str">
        <f t="shared" si="24"/>
        <v>OverStock</v>
      </c>
      <c r="B546" s="25" t="s">
        <v>589</v>
      </c>
      <c r="C546" s="15" t="s">
        <v>341</v>
      </c>
      <c r="D546" s="27">
        <v>0</v>
      </c>
      <c r="E546" s="47">
        <f t="shared" si="25"/>
        <v>19.7</v>
      </c>
      <c r="F546" s="16" t="s">
        <v>35</v>
      </c>
      <c r="G546" s="28">
        <v>1200000</v>
      </c>
      <c r="H546" s="17">
        <v>1200000</v>
      </c>
      <c r="I546" s="17" t="s">
        <v>35</v>
      </c>
      <c r="J546" s="28">
        <v>822000</v>
      </c>
      <c r="K546" s="18" t="str">
        <f>IFERROR(VLOOKUP(B546,#REF!,10,FALSE),"")</f>
        <v/>
      </c>
      <c r="L546" s="18" t="str">
        <f>IFERROR(VLOOKUP(B546,#REF!,11,FALSE),"")</f>
        <v/>
      </c>
      <c r="M546" s="29"/>
      <c r="N546" s="18" t="str">
        <f>IFERROR(VLOOKUP(B546,#REF!,12,FALSE),"")</f>
        <v/>
      </c>
      <c r="O546" s="28">
        <v>0</v>
      </c>
      <c r="P546" s="28">
        <v>822000</v>
      </c>
      <c r="Q546" s="28">
        <v>0</v>
      </c>
      <c r="R546" s="30">
        <v>2022000</v>
      </c>
      <c r="S546" s="20">
        <v>48.6</v>
      </c>
      <c r="T546" s="21">
        <v>22.1</v>
      </c>
      <c r="U546" s="30">
        <v>41625</v>
      </c>
      <c r="V546" s="17">
        <v>91667</v>
      </c>
      <c r="W546" s="22">
        <v>2.2000000000000002</v>
      </c>
      <c r="X546" s="23">
        <f t="shared" si="26"/>
        <v>150</v>
      </c>
      <c r="Y546" s="28">
        <v>96000</v>
      </c>
      <c r="Z546" s="28">
        <v>429000</v>
      </c>
      <c r="AA546" s="28">
        <v>423000</v>
      </c>
      <c r="AB546" s="28">
        <v>90000</v>
      </c>
      <c r="AC546" s="15" t="s">
        <v>37</v>
      </c>
    </row>
    <row r="547" spans="1:29" hidden="1">
      <c r="A547" s="10" t="str">
        <f t="shared" si="24"/>
        <v>FCST</v>
      </c>
      <c r="B547" s="25" t="s">
        <v>590</v>
      </c>
      <c r="C547" s="15" t="s">
        <v>341</v>
      </c>
      <c r="D547" s="27">
        <v>0</v>
      </c>
      <c r="E547" s="47" t="str">
        <f t="shared" si="25"/>
        <v>前八週無拉料</v>
      </c>
      <c r="F547" s="16" t="s">
        <v>35</v>
      </c>
      <c r="G547" s="28">
        <v>10000</v>
      </c>
      <c r="H547" s="17">
        <v>10000</v>
      </c>
      <c r="I547" s="17" t="s">
        <v>35</v>
      </c>
      <c r="J547" s="28">
        <v>0</v>
      </c>
      <c r="K547" s="18" t="str">
        <f>IFERROR(VLOOKUP(B547,#REF!,10,FALSE),"")</f>
        <v/>
      </c>
      <c r="L547" s="18" t="str">
        <f>IFERROR(VLOOKUP(B547,#REF!,11,FALSE),"")</f>
        <v/>
      </c>
      <c r="M547" s="29"/>
      <c r="N547" s="18" t="str">
        <f>IFERROR(VLOOKUP(B547,#REF!,12,FALSE),"")</f>
        <v/>
      </c>
      <c r="O547" s="28">
        <v>0</v>
      </c>
      <c r="P547" s="28">
        <v>0</v>
      </c>
      <c r="Q547" s="28">
        <v>0</v>
      </c>
      <c r="R547" s="30">
        <v>10000</v>
      </c>
      <c r="S547" s="20" t="s">
        <v>35</v>
      </c>
      <c r="T547" s="21">
        <v>12</v>
      </c>
      <c r="U547" s="30">
        <v>0</v>
      </c>
      <c r="V547" s="17">
        <v>833</v>
      </c>
      <c r="W547" s="22" t="s">
        <v>44</v>
      </c>
      <c r="X547" s="23" t="str">
        <f t="shared" si="26"/>
        <v>F</v>
      </c>
      <c r="Y547" s="28">
        <v>0</v>
      </c>
      <c r="Z547" s="28">
        <v>5000</v>
      </c>
      <c r="AA547" s="28">
        <v>2500</v>
      </c>
      <c r="AB547" s="28">
        <v>0</v>
      </c>
      <c r="AC547" s="15" t="s">
        <v>37</v>
      </c>
    </row>
    <row r="548" spans="1:29" hidden="1">
      <c r="A548" s="10" t="str">
        <f t="shared" si="24"/>
        <v>Normal</v>
      </c>
      <c r="B548" s="25" t="s">
        <v>591</v>
      </c>
      <c r="C548" s="15" t="s">
        <v>341</v>
      </c>
      <c r="D548" s="27">
        <v>0</v>
      </c>
      <c r="E548" s="47">
        <f t="shared" si="25"/>
        <v>3.4</v>
      </c>
      <c r="F548" s="16" t="s">
        <v>35</v>
      </c>
      <c r="G548" s="28">
        <v>10000</v>
      </c>
      <c r="H548" s="17">
        <v>10000</v>
      </c>
      <c r="I548" s="17" t="s">
        <v>35</v>
      </c>
      <c r="J548" s="28">
        <v>2140</v>
      </c>
      <c r="K548" s="18" t="str">
        <f>IFERROR(VLOOKUP(B548,#REF!,10,FALSE),"")</f>
        <v/>
      </c>
      <c r="L548" s="18" t="str">
        <f>IFERROR(VLOOKUP(B548,#REF!,11,FALSE),"")</f>
        <v/>
      </c>
      <c r="M548" s="29"/>
      <c r="N548" s="18" t="str">
        <f>IFERROR(VLOOKUP(B548,#REF!,12,FALSE),"")</f>
        <v/>
      </c>
      <c r="O548" s="28">
        <v>0</v>
      </c>
      <c r="P548" s="28">
        <v>2140</v>
      </c>
      <c r="Q548" s="28">
        <v>0</v>
      </c>
      <c r="R548" s="30">
        <v>12140</v>
      </c>
      <c r="S548" s="20">
        <v>19.399999999999999</v>
      </c>
      <c r="T548" s="21" t="s">
        <v>35</v>
      </c>
      <c r="U548" s="30">
        <v>625</v>
      </c>
      <c r="V548" s="17" t="s">
        <v>35</v>
      </c>
      <c r="W548" s="22" t="s">
        <v>36</v>
      </c>
      <c r="X548" s="23" t="str">
        <f t="shared" si="26"/>
        <v>E</v>
      </c>
      <c r="Y548" s="28">
        <v>0</v>
      </c>
      <c r="Z548" s="28">
        <v>0</v>
      </c>
      <c r="AA548" s="28">
        <v>0</v>
      </c>
      <c r="AB548" s="28">
        <v>0</v>
      </c>
      <c r="AC548" s="15" t="s">
        <v>37</v>
      </c>
    </row>
    <row r="549" spans="1:29" hidden="1">
      <c r="A549" s="10" t="str">
        <f t="shared" si="24"/>
        <v>Normal</v>
      </c>
      <c r="B549" s="25" t="s">
        <v>592</v>
      </c>
      <c r="C549" s="15" t="s">
        <v>341</v>
      </c>
      <c r="D549" s="27">
        <v>0</v>
      </c>
      <c r="E549" s="47">
        <f t="shared" si="25"/>
        <v>4.8</v>
      </c>
      <c r="F549" s="16" t="s">
        <v>35</v>
      </c>
      <c r="G549" s="28">
        <v>20000</v>
      </c>
      <c r="H549" s="17">
        <v>20000</v>
      </c>
      <c r="I549" s="17" t="s">
        <v>35</v>
      </c>
      <c r="J549" s="28">
        <v>7500</v>
      </c>
      <c r="K549" s="18" t="str">
        <f>IFERROR(VLOOKUP(B549,#REF!,10,FALSE),"")</f>
        <v/>
      </c>
      <c r="L549" s="18" t="str">
        <f>IFERROR(VLOOKUP(B549,#REF!,11,FALSE),"")</f>
        <v/>
      </c>
      <c r="M549" s="29"/>
      <c r="N549" s="18" t="str">
        <f>IFERROR(VLOOKUP(B549,#REF!,12,FALSE),"")</f>
        <v/>
      </c>
      <c r="O549" s="28">
        <v>0</v>
      </c>
      <c r="P549" s="28">
        <v>7500</v>
      </c>
      <c r="Q549" s="28">
        <v>0</v>
      </c>
      <c r="R549" s="30">
        <v>27500</v>
      </c>
      <c r="S549" s="20">
        <v>17.600000000000001</v>
      </c>
      <c r="T549" s="21" t="s">
        <v>35</v>
      </c>
      <c r="U549" s="30">
        <v>1563</v>
      </c>
      <c r="V549" s="17" t="s">
        <v>35</v>
      </c>
      <c r="W549" s="22" t="s">
        <v>36</v>
      </c>
      <c r="X549" s="23" t="str">
        <f t="shared" si="26"/>
        <v>E</v>
      </c>
      <c r="Y549" s="28">
        <v>0</v>
      </c>
      <c r="Z549" s="28">
        <v>0</v>
      </c>
      <c r="AA549" s="28">
        <v>0</v>
      </c>
      <c r="AB549" s="28">
        <v>0</v>
      </c>
      <c r="AC549" s="15" t="s">
        <v>37</v>
      </c>
    </row>
    <row r="550" spans="1:29" hidden="1">
      <c r="A550" s="10" t="str">
        <f t="shared" si="24"/>
        <v>OverStock</v>
      </c>
      <c r="B550" s="25" t="s">
        <v>593</v>
      </c>
      <c r="C550" s="15" t="s">
        <v>341</v>
      </c>
      <c r="D550" s="27">
        <v>0</v>
      </c>
      <c r="E550" s="47">
        <f t="shared" si="25"/>
        <v>6.5</v>
      </c>
      <c r="F550" s="16" t="s">
        <v>35</v>
      </c>
      <c r="G550" s="28">
        <v>330000</v>
      </c>
      <c r="H550" s="17">
        <v>165000</v>
      </c>
      <c r="I550" s="17" t="s">
        <v>35</v>
      </c>
      <c r="J550" s="28">
        <v>61390</v>
      </c>
      <c r="K550" s="18" t="str">
        <f>IFERROR(VLOOKUP(B550,#REF!,10,FALSE),"")</f>
        <v/>
      </c>
      <c r="L550" s="18" t="str">
        <f>IFERROR(VLOOKUP(B550,#REF!,11,FALSE),"")</f>
        <v/>
      </c>
      <c r="M550" s="29"/>
      <c r="N550" s="18" t="str">
        <f>IFERROR(VLOOKUP(B550,#REF!,12,FALSE),"")</f>
        <v/>
      </c>
      <c r="O550" s="28">
        <v>0</v>
      </c>
      <c r="P550" s="28">
        <v>61390</v>
      </c>
      <c r="Q550" s="28">
        <v>0</v>
      </c>
      <c r="R550" s="30">
        <v>391390</v>
      </c>
      <c r="S550" s="20">
        <v>41.7</v>
      </c>
      <c r="T550" s="21">
        <v>56.4</v>
      </c>
      <c r="U550" s="30">
        <v>9375</v>
      </c>
      <c r="V550" s="17">
        <v>6944</v>
      </c>
      <c r="W550" s="22">
        <v>0.7</v>
      </c>
      <c r="X550" s="23">
        <f t="shared" si="26"/>
        <v>100</v>
      </c>
      <c r="Y550" s="28">
        <v>0</v>
      </c>
      <c r="Z550" s="28">
        <v>17500</v>
      </c>
      <c r="AA550" s="28">
        <v>45000</v>
      </c>
      <c r="AB550" s="28">
        <v>15000</v>
      </c>
      <c r="AC550" s="15" t="s">
        <v>37</v>
      </c>
    </row>
    <row r="551" spans="1:29" hidden="1">
      <c r="A551" s="10" t="str">
        <f t="shared" si="24"/>
        <v>FCST</v>
      </c>
      <c r="B551" s="25" t="s">
        <v>594</v>
      </c>
      <c r="C551" s="15" t="s">
        <v>341</v>
      </c>
      <c r="D551" s="27">
        <v>0</v>
      </c>
      <c r="E551" s="47" t="str">
        <f t="shared" si="25"/>
        <v>前八週無拉料</v>
      </c>
      <c r="F551" s="16" t="s">
        <v>35</v>
      </c>
      <c r="G551" s="28">
        <v>170000</v>
      </c>
      <c r="H551" s="17">
        <v>95000</v>
      </c>
      <c r="I551" s="17" t="s">
        <v>35</v>
      </c>
      <c r="J551" s="28">
        <v>20000</v>
      </c>
      <c r="K551" s="18" t="str">
        <f>IFERROR(VLOOKUP(B551,#REF!,10,FALSE),"")</f>
        <v/>
      </c>
      <c r="L551" s="18" t="str">
        <f>IFERROR(VLOOKUP(B551,#REF!,11,FALSE),"")</f>
        <v/>
      </c>
      <c r="M551" s="29"/>
      <c r="N551" s="18" t="str">
        <f>IFERROR(VLOOKUP(B551,#REF!,12,FALSE),"")</f>
        <v/>
      </c>
      <c r="O551" s="28">
        <v>0</v>
      </c>
      <c r="P551" s="28">
        <v>20000</v>
      </c>
      <c r="Q551" s="28">
        <v>0</v>
      </c>
      <c r="R551" s="30">
        <v>190000</v>
      </c>
      <c r="S551" s="20" t="s">
        <v>35</v>
      </c>
      <c r="T551" s="21">
        <v>48.9</v>
      </c>
      <c r="U551" s="30">
        <v>0</v>
      </c>
      <c r="V551" s="17">
        <v>3889</v>
      </c>
      <c r="W551" s="22" t="s">
        <v>44</v>
      </c>
      <c r="X551" s="23" t="str">
        <f t="shared" si="26"/>
        <v>F</v>
      </c>
      <c r="Y551" s="28">
        <v>0</v>
      </c>
      <c r="Z551" s="28">
        <v>0</v>
      </c>
      <c r="AA551" s="28">
        <v>35000</v>
      </c>
      <c r="AB551" s="28">
        <v>10000</v>
      </c>
      <c r="AC551" s="15" t="s">
        <v>37</v>
      </c>
    </row>
    <row r="552" spans="1:29" hidden="1">
      <c r="A552" s="10" t="str">
        <f t="shared" si="24"/>
        <v>Normal</v>
      </c>
      <c r="B552" s="25" t="s">
        <v>595</v>
      </c>
      <c r="C552" s="15" t="s">
        <v>341</v>
      </c>
      <c r="D552" s="27">
        <v>0</v>
      </c>
      <c r="E552" s="47">
        <f t="shared" si="25"/>
        <v>5.3</v>
      </c>
      <c r="F552" s="16" t="s">
        <v>35</v>
      </c>
      <c r="G552" s="28">
        <v>10000</v>
      </c>
      <c r="H552" s="17">
        <v>10000</v>
      </c>
      <c r="I552" s="17" t="s">
        <v>35</v>
      </c>
      <c r="J552" s="28">
        <v>13250</v>
      </c>
      <c r="K552" s="18" t="str">
        <f>IFERROR(VLOOKUP(B552,#REF!,10,FALSE),"")</f>
        <v/>
      </c>
      <c r="L552" s="18" t="str">
        <f>IFERROR(VLOOKUP(B552,#REF!,11,FALSE),"")</f>
        <v/>
      </c>
      <c r="M552" s="29"/>
      <c r="N552" s="18" t="str">
        <f>IFERROR(VLOOKUP(B552,#REF!,12,FALSE),"")</f>
        <v/>
      </c>
      <c r="O552" s="28">
        <v>0</v>
      </c>
      <c r="P552" s="28">
        <v>13250</v>
      </c>
      <c r="Q552" s="28">
        <v>0</v>
      </c>
      <c r="R552" s="30">
        <v>23250</v>
      </c>
      <c r="S552" s="20">
        <v>9.3000000000000007</v>
      </c>
      <c r="T552" s="21">
        <v>41.8</v>
      </c>
      <c r="U552" s="30">
        <v>2500</v>
      </c>
      <c r="V552" s="17">
        <v>556</v>
      </c>
      <c r="W552" s="22">
        <v>0.2</v>
      </c>
      <c r="X552" s="23">
        <f t="shared" si="26"/>
        <v>50</v>
      </c>
      <c r="Y552" s="28">
        <v>0</v>
      </c>
      <c r="Z552" s="28">
        <v>0</v>
      </c>
      <c r="AA552" s="28">
        <v>5000</v>
      </c>
      <c r="AB552" s="28">
        <v>0</v>
      </c>
      <c r="AC552" s="15" t="s">
        <v>37</v>
      </c>
    </row>
    <row r="553" spans="1:29" hidden="1">
      <c r="A553" s="10" t="str">
        <f t="shared" si="24"/>
        <v>ZeroZero</v>
      </c>
      <c r="B553" s="14" t="s">
        <v>472</v>
      </c>
      <c r="C553" s="15" t="s">
        <v>50</v>
      </c>
      <c r="D553" s="16">
        <f>IFERROR(VLOOKUP(B553,#REF!,3,FALSE),0)</f>
        <v>0</v>
      </c>
      <c r="E553" s="47" t="str">
        <f t="shared" si="25"/>
        <v>前八週無拉料</v>
      </c>
      <c r="F553" s="16" t="str">
        <f>IFERROR(VLOOKUP(B553,#REF!,6,FALSE),"")</f>
        <v/>
      </c>
      <c r="G553" s="17">
        <v>3000</v>
      </c>
      <c r="H553" s="17">
        <v>0</v>
      </c>
      <c r="I553" s="17" t="str">
        <f>IFERROR(VLOOKUP(B553,#REF!,9,FALSE),"")</f>
        <v/>
      </c>
      <c r="J553" s="17">
        <v>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0</v>
      </c>
      <c r="Q553" s="17">
        <v>0</v>
      </c>
      <c r="R553" s="19">
        <v>3000</v>
      </c>
      <c r="S553" s="20" t="s">
        <v>35</v>
      </c>
      <c r="T553" s="21" t="s">
        <v>35</v>
      </c>
      <c r="U553" s="19">
        <v>0</v>
      </c>
      <c r="V553" s="17" t="s">
        <v>35</v>
      </c>
      <c r="W553" s="22" t="s">
        <v>36</v>
      </c>
      <c r="X553" s="23" t="str">
        <f t="shared" si="26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37</v>
      </c>
    </row>
    <row r="554" spans="1:29" hidden="1">
      <c r="A554" s="10" t="str">
        <f t="shared" si="24"/>
        <v>Normal</v>
      </c>
      <c r="B554" s="25" t="s">
        <v>597</v>
      </c>
      <c r="C554" s="15" t="s">
        <v>341</v>
      </c>
      <c r="D554" s="27">
        <v>0</v>
      </c>
      <c r="E554" s="47">
        <f t="shared" si="25"/>
        <v>0</v>
      </c>
      <c r="F554" s="16" t="s">
        <v>35</v>
      </c>
      <c r="G554" s="28">
        <v>6000</v>
      </c>
      <c r="H554" s="17">
        <v>0</v>
      </c>
      <c r="I554" s="17" t="s">
        <v>35</v>
      </c>
      <c r="J554" s="28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29"/>
      <c r="N554" s="18" t="str">
        <f>IFERROR(VLOOKUP(B554,#REF!,12,FALSE),"")</f>
        <v/>
      </c>
      <c r="O554" s="28">
        <v>0</v>
      </c>
      <c r="P554" s="28">
        <v>0</v>
      </c>
      <c r="Q554" s="28">
        <v>0</v>
      </c>
      <c r="R554" s="30">
        <v>6000</v>
      </c>
      <c r="S554" s="20">
        <v>16</v>
      </c>
      <c r="T554" s="21" t="s">
        <v>35</v>
      </c>
      <c r="U554" s="30">
        <v>375</v>
      </c>
      <c r="V554" s="17" t="s">
        <v>35</v>
      </c>
      <c r="W554" s="22" t="s">
        <v>36</v>
      </c>
      <c r="X554" s="23" t="str">
        <f t="shared" si="26"/>
        <v>E</v>
      </c>
      <c r="Y554" s="28">
        <v>0</v>
      </c>
      <c r="Z554" s="28">
        <v>0</v>
      </c>
      <c r="AA554" s="28">
        <v>0</v>
      </c>
      <c r="AB554" s="28">
        <v>0</v>
      </c>
      <c r="AC554" s="15" t="s">
        <v>37</v>
      </c>
    </row>
    <row r="555" spans="1:29" hidden="1">
      <c r="A555" s="10" t="str">
        <f t="shared" si="24"/>
        <v>Normal</v>
      </c>
      <c r="B555" s="25" t="s">
        <v>598</v>
      </c>
      <c r="C555" s="15" t="s">
        <v>341</v>
      </c>
      <c r="D555" s="27">
        <v>0</v>
      </c>
      <c r="E555" s="47">
        <f t="shared" si="25"/>
        <v>5.6</v>
      </c>
      <c r="F555" s="16" t="s">
        <v>35</v>
      </c>
      <c r="G555" s="28">
        <v>140000</v>
      </c>
      <c r="H555" s="17">
        <v>90000</v>
      </c>
      <c r="I555" s="17" t="s">
        <v>35</v>
      </c>
      <c r="J555" s="28">
        <v>60000</v>
      </c>
      <c r="K555" s="18" t="str">
        <f>IFERROR(VLOOKUP(B555,#REF!,10,FALSE),"")</f>
        <v/>
      </c>
      <c r="L555" s="18" t="str">
        <f>IFERROR(VLOOKUP(B555,#REF!,11,FALSE),"")</f>
        <v/>
      </c>
      <c r="M555" s="29"/>
      <c r="N555" s="18" t="str">
        <f>IFERROR(VLOOKUP(B555,#REF!,12,FALSE),"")</f>
        <v/>
      </c>
      <c r="O555" s="28">
        <v>0</v>
      </c>
      <c r="P555" s="28">
        <v>60000</v>
      </c>
      <c r="Q555" s="28">
        <v>0</v>
      </c>
      <c r="R555" s="30">
        <v>200000</v>
      </c>
      <c r="S555" s="20">
        <v>18.8</v>
      </c>
      <c r="T555" s="21">
        <v>27.7</v>
      </c>
      <c r="U555" s="30">
        <v>10625</v>
      </c>
      <c r="V555" s="17">
        <v>7222</v>
      </c>
      <c r="W555" s="22">
        <v>0.7</v>
      </c>
      <c r="X555" s="23">
        <f t="shared" si="26"/>
        <v>100</v>
      </c>
      <c r="Y555" s="28">
        <v>0</v>
      </c>
      <c r="Z555" s="28">
        <v>30000</v>
      </c>
      <c r="AA555" s="28">
        <v>40000</v>
      </c>
      <c r="AB555" s="28">
        <v>15000</v>
      </c>
      <c r="AC555" s="15" t="s">
        <v>37</v>
      </c>
    </row>
    <row r="556" spans="1:29" hidden="1">
      <c r="A556" s="10" t="str">
        <f t="shared" si="24"/>
        <v>OverStock</v>
      </c>
      <c r="B556" s="25" t="s">
        <v>599</v>
      </c>
      <c r="C556" s="15" t="s">
        <v>341</v>
      </c>
      <c r="D556" s="27">
        <v>0</v>
      </c>
      <c r="E556" s="47">
        <f t="shared" si="25"/>
        <v>12.4</v>
      </c>
      <c r="F556" s="16" t="s">
        <v>35</v>
      </c>
      <c r="G556" s="28">
        <v>460000</v>
      </c>
      <c r="H556" s="17">
        <v>160000</v>
      </c>
      <c r="I556" s="17" t="s">
        <v>35</v>
      </c>
      <c r="J556" s="28">
        <v>70000</v>
      </c>
      <c r="K556" s="18" t="str">
        <f>IFERROR(VLOOKUP(B556,#REF!,10,FALSE),"")</f>
        <v/>
      </c>
      <c r="L556" s="18" t="str">
        <f>IFERROR(VLOOKUP(B556,#REF!,11,FALSE),"")</f>
        <v/>
      </c>
      <c r="M556" s="29"/>
      <c r="N556" s="18" t="str">
        <f>IFERROR(VLOOKUP(B556,#REF!,12,FALSE),"")</f>
        <v/>
      </c>
      <c r="O556" s="28">
        <v>0</v>
      </c>
      <c r="P556" s="28">
        <v>70000</v>
      </c>
      <c r="Q556" s="28">
        <v>0</v>
      </c>
      <c r="R556" s="30">
        <v>530000</v>
      </c>
      <c r="S556" s="20">
        <v>94.2</v>
      </c>
      <c r="T556" s="21">
        <v>50.2</v>
      </c>
      <c r="U556" s="30">
        <v>5625</v>
      </c>
      <c r="V556" s="17">
        <v>10556</v>
      </c>
      <c r="W556" s="22">
        <v>1.9</v>
      </c>
      <c r="X556" s="23">
        <f t="shared" si="26"/>
        <v>100</v>
      </c>
      <c r="Y556" s="28">
        <v>0</v>
      </c>
      <c r="Z556" s="28">
        <v>20000</v>
      </c>
      <c r="AA556" s="28">
        <v>135000</v>
      </c>
      <c r="AB556" s="28">
        <v>90000</v>
      </c>
      <c r="AC556" s="15" t="s">
        <v>37</v>
      </c>
    </row>
    <row r="557" spans="1:29" hidden="1">
      <c r="A557" s="10" t="str">
        <f t="shared" si="24"/>
        <v>OverStock</v>
      </c>
      <c r="B557" s="25" t="s">
        <v>600</v>
      </c>
      <c r="C557" s="15" t="s">
        <v>341</v>
      </c>
      <c r="D557" s="27">
        <v>0</v>
      </c>
      <c r="E557" s="47">
        <f t="shared" si="25"/>
        <v>6.8</v>
      </c>
      <c r="F557" s="16" t="s">
        <v>35</v>
      </c>
      <c r="G557" s="28">
        <v>300000</v>
      </c>
      <c r="H557" s="17">
        <v>200000</v>
      </c>
      <c r="I557" s="17" t="s">
        <v>35</v>
      </c>
      <c r="J557" s="28">
        <v>87500</v>
      </c>
      <c r="K557" s="18" t="str">
        <f>IFERROR(VLOOKUP(B557,#REF!,10,FALSE),"")</f>
        <v/>
      </c>
      <c r="L557" s="18" t="str">
        <f>IFERROR(VLOOKUP(B557,#REF!,11,FALSE),"")</f>
        <v/>
      </c>
      <c r="M557" s="29"/>
      <c r="N557" s="18" t="str">
        <f>IFERROR(VLOOKUP(B557,#REF!,12,FALSE),"")</f>
        <v/>
      </c>
      <c r="O557" s="28">
        <v>0</v>
      </c>
      <c r="P557" s="28">
        <v>87500</v>
      </c>
      <c r="Q557" s="28">
        <v>0</v>
      </c>
      <c r="R557" s="30">
        <v>387500</v>
      </c>
      <c r="S557" s="20">
        <v>30.2</v>
      </c>
      <c r="T557" s="21">
        <v>53.7</v>
      </c>
      <c r="U557" s="30">
        <v>12813</v>
      </c>
      <c r="V557" s="17">
        <v>7222</v>
      </c>
      <c r="W557" s="22">
        <v>0.6</v>
      </c>
      <c r="X557" s="23">
        <f t="shared" si="26"/>
        <v>100</v>
      </c>
      <c r="Y557" s="28">
        <v>0</v>
      </c>
      <c r="Z557" s="28">
        <v>40000</v>
      </c>
      <c r="AA557" s="28">
        <v>25000</v>
      </c>
      <c r="AB557" s="28">
        <v>0</v>
      </c>
      <c r="AC557" s="15" t="s">
        <v>37</v>
      </c>
    </row>
    <row r="558" spans="1:29" hidden="1">
      <c r="A558" s="10" t="str">
        <f t="shared" si="24"/>
        <v>OverStock</v>
      </c>
      <c r="B558" s="25" t="s">
        <v>601</v>
      </c>
      <c r="C558" s="15" t="s">
        <v>341</v>
      </c>
      <c r="D558" s="27">
        <v>0</v>
      </c>
      <c r="E558" s="47">
        <f t="shared" si="25"/>
        <v>8</v>
      </c>
      <c r="F558" s="16" t="s">
        <v>35</v>
      </c>
      <c r="G558" s="28">
        <v>150000</v>
      </c>
      <c r="H558" s="17">
        <v>100000</v>
      </c>
      <c r="I558" s="17" t="s">
        <v>35</v>
      </c>
      <c r="J558" s="28">
        <v>55000</v>
      </c>
      <c r="K558" s="18" t="str">
        <f>IFERROR(VLOOKUP(B558,#REF!,10,FALSE),"")</f>
        <v/>
      </c>
      <c r="L558" s="18" t="str">
        <f>IFERROR(VLOOKUP(B558,#REF!,11,FALSE),"")</f>
        <v/>
      </c>
      <c r="M558" s="29"/>
      <c r="N558" s="18" t="str">
        <f>IFERROR(VLOOKUP(B558,#REF!,12,FALSE),"")</f>
        <v/>
      </c>
      <c r="O558" s="28">
        <v>0</v>
      </c>
      <c r="P558" s="28">
        <v>55000</v>
      </c>
      <c r="Q558" s="28">
        <v>0</v>
      </c>
      <c r="R558" s="30">
        <v>205000</v>
      </c>
      <c r="S558" s="20">
        <v>29.8</v>
      </c>
      <c r="T558" s="21">
        <v>36.9</v>
      </c>
      <c r="U558" s="30">
        <v>6875</v>
      </c>
      <c r="V558" s="17">
        <v>5556</v>
      </c>
      <c r="W558" s="22">
        <v>0.8</v>
      </c>
      <c r="X558" s="23">
        <f t="shared" si="26"/>
        <v>100</v>
      </c>
      <c r="Y558" s="28">
        <v>10000</v>
      </c>
      <c r="Z558" s="28">
        <v>30000</v>
      </c>
      <c r="AA558" s="28">
        <v>10000</v>
      </c>
      <c r="AB558" s="28">
        <v>0</v>
      </c>
      <c r="AC558" s="15" t="s">
        <v>37</v>
      </c>
    </row>
    <row r="559" spans="1:29" hidden="1">
      <c r="A559" s="10" t="str">
        <f t="shared" si="24"/>
        <v>OverStock</v>
      </c>
      <c r="B559" s="25" t="s">
        <v>602</v>
      </c>
      <c r="C559" s="15" t="s">
        <v>341</v>
      </c>
      <c r="D559" s="27">
        <v>0</v>
      </c>
      <c r="E559" s="47">
        <f t="shared" si="25"/>
        <v>76</v>
      </c>
      <c r="F559" s="16" t="s">
        <v>35</v>
      </c>
      <c r="G559" s="28">
        <v>120000</v>
      </c>
      <c r="H559" s="17">
        <v>120000</v>
      </c>
      <c r="I559" s="17" t="s">
        <v>35</v>
      </c>
      <c r="J559" s="28">
        <v>171000</v>
      </c>
      <c r="K559" s="18" t="str">
        <f>IFERROR(VLOOKUP(B559,#REF!,10,FALSE),"")</f>
        <v/>
      </c>
      <c r="L559" s="18" t="str">
        <f>IFERROR(VLOOKUP(B559,#REF!,11,FALSE),"")</f>
        <v/>
      </c>
      <c r="M559" s="29"/>
      <c r="N559" s="18" t="str">
        <f>IFERROR(VLOOKUP(B559,#REF!,12,FALSE),"")</f>
        <v/>
      </c>
      <c r="O559" s="28">
        <v>0</v>
      </c>
      <c r="P559" s="28">
        <v>171000</v>
      </c>
      <c r="Q559" s="28">
        <v>0</v>
      </c>
      <c r="R559" s="30">
        <v>291000</v>
      </c>
      <c r="S559" s="20">
        <v>129.30000000000001</v>
      </c>
      <c r="T559" s="21">
        <v>15.1</v>
      </c>
      <c r="U559" s="30">
        <v>2250</v>
      </c>
      <c r="V559" s="17">
        <v>19333</v>
      </c>
      <c r="W559" s="22">
        <v>8.6</v>
      </c>
      <c r="X559" s="23">
        <f t="shared" si="26"/>
        <v>150</v>
      </c>
      <c r="Y559" s="28">
        <v>0</v>
      </c>
      <c r="Z559" s="28">
        <v>90000</v>
      </c>
      <c r="AA559" s="28">
        <v>87000</v>
      </c>
      <c r="AB559" s="28">
        <v>0</v>
      </c>
      <c r="AC559" s="15" t="s">
        <v>37</v>
      </c>
    </row>
    <row r="560" spans="1:29" hidden="1">
      <c r="A560" s="10" t="str">
        <f t="shared" si="24"/>
        <v>FCST</v>
      </c>
      <c r="B560" s="25" t="s">
        <v>603</v>
      </c>
      <c r="C560" s="15" t="s">
        <v>341</v>
      </c>
      <c r="D560" s="27">
        <v>0</v>
      </c>
      <c r="E560" s="47" t="str">
        <f t="shared" si="25"/>
        <v>前八週無拉料</v>
      </c>
      <c r="F560" s="16" t="s">
        <v>35</v>
      </c>
      <c r="G560" s="28">
        <v>40000</v>
      </c>
      <c r="H560" s="17">
        <v>40000</v>
      </c>
      <c r="I560" s="17" t="s">
        <v>35</v>
      </c>
      <c r="J560" s="28">
        <v>35000</v>
      </c>
      <c r="K560" s="18" t="str">
        <f>IFERROR(VLOOKUP(B560,#REF!,10,FALSE),"")</f>
        <v/>
      </c>
      <c r="L560" s="18" t="str">
        <f>IFERROR(VLOOKUP(B560,#REF!,11,FALSE),"")</f>
        <v/>
      </c>
      <c r="M560" s="29"/>
      <c r="N560" s="18" t="str">
        <f>IFERROR(VLOOKUP(B560,#REF!,12,FALSE),"")</f>
        <v/>
      </c>
      <c r="O560" s="28">
        <v>0</v>
      </c>
      <c r="P560" s="28">
        <v>35000</v>
      </c>
      <c r="Q560" s="28">
        <v>0</v>
      </c>
      <c r="R560" s="30">
        <v>75000</v>
      </c>
      <c r="S560" s="20" t="s">
        <v>35</v>
      </c>
      <c r="T560" s="21">
        <v>10.8</v>
      </c>
      <c r="U560" s="30">
        <v>0</v>
      </c>
      <c r="V560" s="17">
        <v>6944</v>
      </c>
      <c r="W560" s="22" t="s">
        <v>44</v>
      </c>
      <c r="X560" s="23" t="str">
        <f t="shared" si="26"/>
        <v>F</v>
      </c>
      <c r="Y560" s="28">
        <v>0</v>
      </c>
      <c r="Z560" s="28">
        <v>22500</v>
      </c>
      <c r="AA560" s="28">
        <v>40000</v>
      </c>
      <c r="AB560" s="28">
        <v>0</v>
      </c>
      <c r="AC560" s="15" t="s">
        <v>37</v>
      </c>
    </row>
    <row r="561" spans="1:29" hidden="1">
      <c r="A561" s="10" t="str">
        <f t="shared" si="24"/>
        <v>None</v>
      </c>
      <c r="B561" s="25" t="s">
        <v>604</v>
      </c>
      <c r="C561" s="15" t="s">
        <v>341</v>
      </c>
      <c r="D561" s="27">
        <v>0</v>
      </c>
      <c r="E561" s="47" t="str">
        <f t="shared" si="25"/>
        <v>前八週無拉料</v>
      </c>
      <c r="F561" s="16" t="s">
        <v>35</v>
      </c>
      <c r="G561" s="28">
        <v>0</v>
      </c>
      <c r="H561" s="17">
        <v>0</v>
      </c>
      <c r="I561" s="17" t="s">
        <v>35</v>
      </c>
      <c r="J561" s="28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29"/>
      <c r="N561" s="18" t="str">
        <f>IFERROR(VLOOKUP(B561,#REF!,12,FALSE),"")</f>
        <v/>
      </c>
      <c r="O561" s="28">
        <v>0</v>
      </c>
      <c r="P561" s="28">
        <v>0</v>
      </c>
      <c r="Q561" s="28">
        <v>0</v>
      </c>
      <c r="R561" s="30">
        <v>0</v>
      </c>
      <c r="S561" s="20" t="s">
        <v>35</v>
      </c>
      <c r="T561" s="21" t="s">
        <v>35</v>
      </c>
      <c r="U561" s="30">
        <v>0</v>
      </c>
      <c r="V561" s="17" t="s">
        <v>35</v>
      </c>
      <c r="W561" s="22" t="s">
        <v>36</v>
      </c>
      <c r="X561" s="23" t="str">
        <f t="shared" si="26"/>
        <v>E</v>
      </c>
      <c r="Y561" s="28">
        <v>0</v>
      </c>
      <c r="Z561" s="28">
        <v>0</v>
      </c>
      <c r="AA561" s="28">
        <v>0</v>
      </c>
      <c r="AB561" s="28">
        <v>0</v>
      </c>
      <c r="AC561" s="15" t="s">
        <v>37</v>
      </c>
    </row>
    <row r="562" spans="1:29" hidden="1">
      <c r="A562" s="10" t="str">
        <f t="shared" si="24"/>
        <v>Normal</v>
      </c>
      <c r="B562" s="25" t="s">
        <v>605</v>
      </c>
      <c r="C562" s="15" t="s">
        <v>341</v>
      </c>
      <c r="D562" s="27">
        <v>0</v>
      </c>
      <c r="E562" s="47">
        <f t="shared" si="25"/>
        <v>5.4</v>
      </c>
      <c r="F562" s="16" t="s">
        <v>35</v>
      </c>
      <c r="G562" s="28">
        <v>900000</v>
      </c>
      <c r="H562" s="17">
        <v>900000</v>
      </c>
      <c r="I562" s="17" t="s">
        <v>35</v>
      </c>
      <c r="J562" s="28">
        <v>867000</v>
      </c>
      <c r="K562" s="18" t="str">
        <f>IFERROR(VLOOKUP(B562,#REF!,10,FALSE),"")</f>
        <v/>
      </c>
      <c r="L562" s="18" t="str">
        <f>IFERROR(VLOOKUP(B562,#REF!,11,FALSE),"")</f>
        <v/>
      </c>
      <c r="M562" s="29"/>
      <c r="N562" s="18" t="str">
        <f>IFERROR(VLOOKUP(B562,#REF!,12,FALSE),"")</f>
        <v/>
      </c>
      <c r="O562" s="28">
        <v>0</v>
      </c>
      <c r="P562" s="28">
        <v>867000</v>
      </c>
      <c r="Q562" s="28">
        <v>0</v>
      </c>
      <c r="R562" s="30">
        <v>1767000</v>
      </c>
      <c r="S562" s="20">
        <v>11</v>
      </c>
      <c r="T562" s="21">
        <v>10.9</v>
      </c>
      <c r="U562" s="30">
        <v>160125</v>
      </c>
      <c r="V562" s="17">
        <v>162333</v>
      </c>
      <c r="W562" s="22">
        <v>1</v>
      </c>
      <c r="X562" s="23">
        <f t="shared" si="26"/>
        <v>100</v>
      </c>
      <c r="Y562" s="28">
        <v>102000</v>
      </c>
      <c r="Z562" s="28">
        <v>759000</v>
      </c>
      <c r="AA562" s="28">
        <v>801000</v>
      </c>
      <c r="AB562" s="28">
        <v>390000</v>
      </c>
      <c r="AC562" s="15" t="s">
        <v>37</v>
      </c>
    </row>
    <row r="563" spans="1:29" hidden="1">
      <c r="A563" s="10" t="str">
        <f t="shared" si="24"/>
        <v>ZeroZero</v>
      </c>
      <c r="B563" s="14" t="s">
        <v>474</v>
      </c>
      <c r="C563" s="15" t="s">
        <v>50</v>
      </c>
      <c r="D563" s="16">
        <f>IFERROR(VLOOKUP(B563,#REF!,3,FALSE),0)</f>
        <v>0</v>
      </c>
      <c r="E563" s="47" t="str">
        <f t="shared" si="25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3000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3000</v>
      </c>
      <c r="Q563" s="17">
        <v>0</v>
      </c>
      <c r="R563" s="19">
        <v>3000</v>
      </c>
      <c r="S563" s="20" t="s">
        <v>35</v>
      </c>
      <c r="T563" s="21" t="s">
        <v>35</v>
      </c>
      <c r="U563" s="19">
        <v>0</v>
      </c>
      <c r="V563" s="17">
        <v>0</v>
      </c>
      <c r="W563" s="22" t="s">
        <v>36</v>
      </c>
      <c r="X563" s="23" t="str">
        <f t="shared" si="26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 hidden="1">
      <c r="A564" s="10" t="str">
        <f t="shared" si="24"/>
        <v>Normal</v>
      </c>
      <c r="B564" s="25" t="s">
        <v>607</v>
      </c>
      <c r="C564" s="15" t="s">
        <v>341</v>
      </c>
      <c r="D564" s="27">
        <v>0</v>
      </c>
      <c r="E564" s="47">
        <f t="shared" si="25"/>
        <v>4.9000000000000004</v>
      </c>
      <c r="F564" s="16" t="s">
        <v>35</v>
      </c>
      <c r="G564" s="28">
        <v>400000</v>
      </c>
      <c r="H564" s="17">
        <v>300000</v>
      </c>
      <c r="I564" s="17" t="s">
        <v>35</v>
      </c>
      <c r="J564" s="28">
        <v>154840</v>
      </c>
      <c r="K564" s="18" t="str">
        <f>IFERROR(VLOOKUP(B564,#REF!,10,FALSE),"")</f>
        <v/>
      </c>
      <c r="L564" s="18" t="str">
        <f>IFERROR(VLOOKUP(B564,#REF!,11,FALSE),"")</f>
        <v/>
      </c>
      <c r="M564" s="29"/>
      <c r="N564" s="18" t="str">
        <f>IFERROR(VLOOKUP(B564,#REF!,12,FALSE),"")</f>
        <v/>
      </c>
      <c r="O564" s="28">
        <v>0</v>
      </c>
      <c r="P564" s="28">
        <v>154840</v>
      </c>
      <c r="Q564" s="28">
        <v>0</v>
      </c>
      <c r="R564" s="30">
        <v>554840</v>
      </c>
      <c r="S564" s="20">
        <v>17.399999999999999</v>
      </c>
      <c r="T564" s="21">
        <v>29.4</v>
      </c>
      <c r="U564" s="30">
        <v>31875</v>
      </c>
      <c r="V564" s="17">
        <v>18889</v>
      </c>
      <c r="W564" s="22">
        <v>0.6</v>
      </c>
      <c r="X564" s="23">
        <f t="shared" si="26"/>
        <v>100</v>
      </c>
      <c r="Y564" s="28">
        <v>0</v>
      </c>
      <c r="Z564" s="28">
        <v>105000</v>
      </c>
      <c r="AA564" s="28">
        <v>115000</v>
      </c>
      <c r="AB564" s="28">
        <v>55000</v>
      </c>
      <c r="AC564" s="15" t="s">
        <v>37</v>
      </c>
    </row>
    <row r="565" spans="1:29" hidden="1">
      <c r="A565" s="10" t="str">
        <f t="shared" si="24"/>
        <v>OverStock</v>
      </c>
      <c r="B565" s="25" t="s">
        <v>608</v>
      </c>
      <c r="C565" s="15" t="s">
        <v>341</v>
      </c>
      <c r="D565" s="27">
        <v>0</v>
      </c>
      <c r="E565" s="47">
        <f t="shared" si="25"/>
        <v>12</v>
      </c>
      <c r="F565" s="16" t="s">
        <v>35</v>
      </c>
      <c r="G565" s="28">
        <v>100000</v>
      </c>
      <c r="H565" s="17">
        <v>100000</v>
      </c>
      <c r="I565" s="17" t="s">
        <v>35</v>
      </c>
      <c r="J565" s="28">
        <v>90000</v>
      </c>
      <c r="K565" s="18" t="str">
        <f>IFERROR(VLOOKUP(B565,#REF!,10,FALSE),"")</f>
        <v/>
      </c>
      <c r="L565" s="18" t="str">
        <f>IFERROR(VLOOKUP(B565,#REF!,11,FALSE),"")</f>
        <v/>
      </c>
      <c r="M565" s="29"/>
      <c r="N565" s="18" t="str">
        <f>IFERROR(VLOOKUP(B565,#REF!,12,FALSE),"")</f>
        <v/>
      </c>
      <c r="O565" s="28">
        <v>0</v>
      </c>
      <c r="P565" s="28">
        <v>90000</v>
      </c>
      <c r="Q565" s="28">
        <v>0</v>
      </c>
      <c r="R565" s="30">
        <v>190000</v>
      </c>
      <c r="S565" s="20">
        <v>25.3</v>
      </c>
      <c r="T565" s="21">
        <v>38</v>
      </c>
      <c r="U565" s="30">
        <v>7500</v>
      </c>
      <c r="V565" s="17">
        <v>5000</v>
      </c>
      <c r="W565" s="22">
        <v>0.7</v>
      </c>
      <c r="X565" s="23">
        <f t="shared" si="26"/>
        <v>100</v>
      </c>
      <c r="Y565" s="28">
        <v>5000</v>
      </c>
      <c r="Z565" s="28">
        <v>35000</v>
      </c>
      <c r="AA565" s="28">
        <v>5000</v>
      </c>
      <c r="AB565" s="28">
        <v>0</v>
      </c>
      <c r="AC565" s="15" t="s">
        <v>37</v>
      </c>
    </row>
    <row r="566" spans="1:29" hidden="1">
      <c r="A566" s="10" t="str">
        <f t="shared" si="24"/>
        <v>Normal</v>
      </c>
      <c r="B566" s="25" t="s">
        <v>609</v>
      </c>
      <c r="C566" s="15" t="s">
        <v>341</v>
      </c>
      <c r="D566" s="27">
        <v>0</v>
      </c>
      <c r="E566" s="47">
        <f t="shared" si="25"/>
        <v>10.7</v>
      </c>
      <c r="F566" s="16" t="s">
        <v>35</v>
      </c>
      <c r="G566" s="28">
        <v>0</v>
      </c>
      <c r="H566" s="17">
        <v>0</v>
      </c>
      <c r="I566" s="17" t="s">
        <v>35</v>
      </c>
      <c r="J566" s="28">
        <v>60000</v>
      </c>
      <c r="K566" s="18" t="str">
        <f>IFERROR(VLOOKUP(B566,#REF!,10,FALSE),"")</f>
        <v/>
      </c>
      <c r="L566" s="18" t="str">
        <f>IFERROR(VLOOKUP(B566,#REF!,11,FALSE),"")</f>
        <v/>
      </c>
      <c r="M566" s="29"/>
      <c r="N566" s="18" t="str">
        <f>IFERROR(VLOOKUP(B566,#REF!,12,FALSE),"")</f>
        <v/>
      </c>
      <c r="O566" s="28">
        <v>0</v>
      </c>
      <c r="P566" s="28">
        <v>60000</v>
      </c>
      <c r="Q566" s="28">
        <v>0</v>
      </c>
      <c r="R566" s="30">
        <v>60000</v>
      </c>
      <c r="S566" s="20">
        <v>10.7</v>
      </c>
      <c r="T566" s="21">
        <v>10.6</v>
      </c>
      <c r="U566" s="30">
        <v>5625</v>
      </c>
      <c r="V566" s="17">
        <v>5667</v>
      </c>
      <c r="W566" s="22">
        <v>1</v>
      </c>
      <c r="X566" s="23">
        <f t="shared" si="26"/>
        <v>100</v>
      </c>
      <c r="Y566" s="28">
        <v>9000</v>
      </c>
      <c r="Z566" s="28">
        <v>21000</v>
      </c>
      <c r="AA566" s="28">
        <v>27000</v>
      </c>
      <c r="AB566" s="28">
        <v>6000</v>
      </c>
      <c r="AC566" s="15" t="s">
        <v>37</v>
      </c>
    </row>
    <row r="567" spans="1:29" hidden="1">
      <c r="A567" s="10" t="str">
        <f t="shared" si="24"/>
        <v>Normal</v>
      </c>
      <c r="B567" s="25" t="s">
        <v>610</v>
      </c>
      <c r="C567" s="15" t="s">
        <v>341</v>
      </c>
      <c r="D567" s="27">
        <v>0</v>
      </c>
      <c r="E567" s="47">
        <f t="shared" si="25"/>
        <v>2.5</v>
      </c>
      <c r="F567" s="16" t="s">
        <v>35</v>
      </c>
      <c r="G567" s="28">
        <v>1200000</v>
      </c>
      <c r="H567" s="17">
        <v>900000</v>
      </c>
      <c r="I567" s="17" t="s">
        <v>35</v>
      </c>
      <c r="J567" s="28">
        <v>420000</v>
      </c>
      <c r="K567" s="18" t="str">
        <f>IFERROR(VLOOKUP(B567,#REF!,10,FALSE),"")</f>
        <v/>
      </c>
      <c r="L567" s="18" t="str">
        <f>IFERROR(VLOOKUP(B567,#REF!,11,FALSE),"")</f>
        <v/>
      </c>
      <c r="M567" s="29"/>
      <c r="N567" s="18" t="str">
        <f>IFERROR(VLOOKUP(B567,#REF!,12,FALSE),"")</f>
        <v/>
      </c>
      <c r="O567" s="28">
        <v>0</v>
      </c>
      <c r="P567" s="28">
        <v>420000</v>
      </c>
      <c r="Q567" s="28">
        <v>0</v>
      </c>
      <c r="R567" s="30">
        <v>1620000</v>
      </c>
      <c r="S567" s="20">
        <v>9.6999999999999993</v>
      </c>
      <c r="T567" s="21">
        <v>11</v>
      </c>
      <c r="U567" s="30">
        <v>167500</v>
      </c>
      <c r="V567" s="17">
        <v>146667</v>
      </c>
      <c r="W567" s="22">
        <v>0.9</v>
      </c>
      <c r="X567" s="23">
        <f t="shared" si="26"/>
        <v>100</v>
      </c>
      <c r="Y567" s="28">
        <v>65000</v>
      </c>
      <c r="Z567" s="28">
        <v>650000</v>
      </c>
      <c r="AA567" s="28">
        <v>805000</v>
      </c>
      <c r="AB567" s="28">
        <v>390000</v>
      </c>
      <c r="AC567" s="15" t="s">
        <v>37</v>
      </c>
    </row>
    <row r="568" spans="1:29" hidden="1">
      <c r="A568" s="10" t="str">
        <f t="shared" si="24"/>
        <v>ZeroZero</v>
      </c>
      <c r="B568" s="14" t="s">
        <v>481</v>
      </c>
      <c r="C568" s="15" t="s">
        <v>50</v>
      </c>
      <c r="D568" s="16">
        <f>IFERROR(VLOOKUP(B568,#REF!,3,FALSE),0)</f>
        <v>0</v>
      </c>
      <c r="E568" s="47" t="str">
        <f t="shared" si="25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3000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3000</v>
      </c>
      <c r="Q568" s="17">
        <v>0</v>
      </c>
      <c r="R568" s="19">
        <v>3000</v>
      </c>
      <c r="S568" s="20" t="s">
        <v>35</v>
      </c>
      <c r="T568" s="21" t="s">
        <v>35</v>
      </c>
      <c r="U568" s="19">
        <v>0</v>
      </c>
      <c r="V568" s="17" t="s">
        <v>35</v>
      </c>
      <c r="W568" s="22" t="s">
        <v>36</v>
      </c>
      <c r="X568" s="23" t="str">
        <f t="shared" si="26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37</v>
      </c>
    </row>
    <row r="569" spans="1:29" hidden="1">
      <c r="A569" s="10" t="str">
        <f t="shared" si="24"/>
        <v>Normal</v>
      </c>
      <c r="B569" s="25" t="s">
        <v>612</v>
      </c>
      <c r="C569" s="15" t="s">
        <v>341</v>
      </c>
      <c r="D569" s="27">
        <v>0</v>
      </c>
      <c r="E569" s="47">
        <f t="shared" si="25"/>
        <v>1.8</v>
      </c>
      <c r="F569" s="16" t="s">
        <v>35</v>
      </c>
      <c r="G569" s="28">
        <v>150000</v>
      </c>
      <c r="H569" s="17">
        <v>0</v>
      </c>
      <c r="I569" s="17" t="s">
        <v>35</v>
      </c>
      <c r="J569" s="28">
        <v>44800</v>
      </c>
      <c r="K569" s="18" t="str">
        <f>IFERROR(VLOOKUP(B569,#REF!,10,FALSE),"")</f>
        <v/>
      </c>
      <c r="L569" s="18" t="str">
        <f>IFERROR(VLOOKUP(B569,#REF!,11,FALSE),"")</f>
        <v/>
      </c>
      <c r="M569" s="29"/>
      <c r="N569" s="18" t="str">
        <f>IFERROR(VLOOKUP(B569,#REF!,12,FALSE),"")</f>
        <v/>
      </c>
      <c r="O569" s="28">
        <v>0</v>
      </c>
      <c r="P569" s="28">
        <v>44800</v>
      </c>
      <c r="Q569" s="28">
        <v>0</v>
      </c>
      <c r="R569" s="30">
        <v>194800</v>
      </c>
      <c r="S569" s="20">
        <v>7.6</v>
      </c>
      <c r="T569" s="21">
        <v>8.1999999999999993</v>
      </c>
      <c r="U569" s="30">
        <v>25500</v>
      </c>
      <c r="V569" s="17">
        <v>23667</v>
      </c>
      <c r="W569" s="22">
        <v>0.9</v>
      </c>
      <c r="X569" s="23">
        <f t="shared" si="26"/>
        <v>100</v>
      </c>
      <c r="Y569" s="28">
        <v>9000</v>
      </c>
      <c r="Z569" s="28">
        <v>105000</v>
      </c>
      <c r="AA569" s="28">
        <v>99000</v>
      </c>
      <c r="AB569" s="28">
        <v>0</v>
      </c>
      <c r="AC569" s="15" t="s">
        <v>37</v>
      </c>
    </row>
    <row r="570" spans="1:29" hidden="1">
      <c r="A570" s="10" t="str">
        <f t="shared" si="24"/>
        <v>OverStock</v>
      </c>
      <c r="B570" s="25" t="s">
        <v>613</v>
      </c>
      <c r="C570" s="15" t="s">
        <v>341</v>
      </c>
      <c r="D570" s="27">
        <v>0</v>
      </c>
      <c r="E570" s="47">
        <f t="shared" si="25"/>
        <v>3.3</v>
      </c>
      <c r="F570" s="16" t="s">
        <v>35</v>
      </c>
      <c r="G570" s="28">
        <v>1410000</v>
      </c>
      <c r="H570" s="17">
        <v>510000</v>
      </c>
      <c r="I570" s="17" t="s">
        <v>35</v>
      </c>
      <c r="J570" s="28">
        <v>192000</v>
      </c>
      <c r="K570" s="18" t="str">
        <f>IFERROR(VLOOKUP(B570,#REF!,10,FALSE),"")</f>
        <v/>
      </c>
      <c r="L570" s="18" t="str">
        <f>IFERROR(VLOOKUP(B570,#REF!,11,FALSE),"")</f>
        <v/>
      </c>
      <c r="M570" s="29"/>
      <c r="N570" s="18" t="str">
        <f>IFERROR(VLOOKUP(B570,#REF!,12,FALSE),"")</f>
        <v/>
      </c>
      <c r="O570" s="28">
        <v>0</v>
      </c>
      <c r="P570" s="28">
        <v>192000</v>
      </c>
      <c r="Q570" s="28">
        <v>0</v>
      </c>
      <c r="R570" s="30">
        <v>1602000</v>
      </c>
      <c r="S570" s="20">
        <v>27.9</v>
      </c>
      <c r="T570" s="21">
        <v>64.900000000000006</v>
      </c>
      <c r="U570" s="30">
        <v>57375</v>
      </c>
      <c r="V570" s="17">
        <v>24667</v>
      </c>
      <c r="W570" s="22">
        <v>0.4</v>
      </c>
      <c r="X570" s="23">
        <f t="shared" si="26"/>
        <v>50</v>
      </c>
      <c r="Y570" s="28">
        <v>171000</v>
      </c>
      <c r="Z570" s="28">
        <v>39000</v>
      </c>
      <c r="AA570" s="28">
        <v>33000</v>
      </c>
      <c r="AB570" s="28">
        <v>0</v>
      </c>
      <c r="AC570" s="15" t="s">
        <v>37</v>
      </c>
    </row>
    <row r="571" spans="1:29" hidden="1">
      <c r="A571" s="10" t="str">
        <f t="shared" si="24"/>
        <v>OverStock</v>
      </c>
      <c r="B571" s="25" t="s">
        <v>614</v>
      </c>
      <c r="C571" s="15" t="s">
        <v>341</v>
      </c>
      <c r="D571" s="27">
        <v>0</v>
      </c>
      <c r="E571" s="47">
        <f t="shared" si="25"/>
        <v>19.399999999999999</v>
      </c>
      <c r="F571" s="16" t="s">
        <v>35</v>
      </c>
      <c r="G571" s="28">
        <v>1341000</v>
      </c>
      <c r="H571" s="17">
        <v>141000</v>
      </c>
      <c r="I571" s="17" t="s">
        <v>35</v>
      </c>
      <c r="J571" s="28">
        <v>889940</v>
      </c>
      <c r="K571" s="18" t="str">
        <f>IFERROR(VLOOKUP(B571,#REF!,10,FALSE),"")</f>
        <v/>
      </c>
      <c r="L571" s="18" t="str">
        <f>IFERROR(VLOOKUP(B571,#REF!,11,FALSE),"")</f>
        <v/>
      </c>
      <c r="M571" s="29"/>
      <c r="N571" s="18" t="str">
        <f>IFERROR(VLOOKUP(B571,#REF!,12,FALSE),"")</f>
        <v/>
      </c>
      <c r="O571" s="28">
        <v>0</v>
      </c>
      <c r="P571" s="28">
        <v>889940</v>
      </c>
      <c r="Q571" s="28">
        <v>0</v>
      </c>
      <c r="R571" s="30">
        <v>2230940</v>
      </c>
      <c r="S571" s="20">
        <v>48.7</v>
      </c>
      <c r="T571" s="21">
        <v>33</v>
      </c>
      <c r="U571" s="30">
        <v>45845</v>
      </c>
      <c r="V571" s="17">
        <v>67667</v>
      </c>
      <c r="W571" s="22">
        <v>1.5</v>
      </c>
      <c r="X571" s="23">
        <f t="shared" si="26"/>
        <v>100</v>
      </c>
      <c r="Y571" s="28">
        <v>3000</v>
      </c>
      <c r="Z571" s="28">
        <v>348000</v>
      </c>
      <c r="AA571" s="28">
        <v>324000</v>
      </c>
      <c r="AB571" s="28">
        <v>99000</v>
      </c>
      <c r="AC571" s="15" t="s">
        <v>37</v>
      </c>
    </row>
    <row r="572" spans="1:29" hidden="1">
      <c r="A572" s="10" t="str">
        <f t="shared" si="24"/>
        <v>FCST</v>
      </c>
      <c r="B572" s="25" t="s">
        <v>615</v>
      </c>
      <c r="C572" s="15" t="s">
        <v>341</v>
      </c>
      <c r="D572" s="27">
        <v>0</v>
      </c>
      <c r="E572" s="47" t="str">
        <f t="shared" si="25"/>
        <v>前八週無拉料</v>
      </c>
      <c r="F572" s="16" t="s">
        <v>35</v>
      </c>
      <c r="G572" s="28">
        <v>0</v>
      </c>
      <c r="H572" s="17">
        <v>0</v>
      </c>
      <c r="I572" s="17" t="s">
        <v>35</v>
      </c>
      <c r="J572" s="28">
        <v>0</v>
      </c>
      <c r="K572" s="18" t="str">
        <f>IFERROR(VLOOKUP(B572,#REF!,10,FALSE),"")</f>
        <v/>
      </c>
      <c r="L572" s="18" t="str">
        <f>IFERROR(VLOOKUP(B572,#REF!,11,FALSE),"")</f>
        <v/>
      </c>
      <c r="M572" s="29"/>
      <c r="N572" s="18" t="str">
        <f>IFERROR(VLOOKUP(B572,#REF!,12,FALSE),"")</f>
        <v/>
      </c>
      <c r="O572" s="28">
        <v>0</v>
      </c>
      <c r="P572" s="28">
        <v>0</v>
      </c>
      <c r="Q572" s="28">
        <v>0</v>
      </c>
      <c r="R572" s="30">
        <v>0</v>
      </c>
      <c r="S572" s="20" t="s">
        <v>35</v>
      </c>
      <c r="T572" s="21">
        <v>0</v>
      </c>
      <c r="U572" s="30">
        <v>0</v>
      </c>
      <c r="V572" s="17">
        <v>4000</v>
      </c>
      <c r="W572" s="22" t="s">
        <v>44</v>
      </c>
      <c r="X572" s="23" t="str">
        <f t="shared" si="26"/>
        <v>F</v>
      </c>
      <c r="Y572" s="28">
        <v>3000</v>
      </c>
      <c r="Z572" s="28">
        <v>3000</v>
      </c>
      <c r="AA572" s="28">
        <v>30000</v>
      </c>
      <c r="AB572" s="28">
        <v>0</v>
      </c>
      <c r="AC572" s="15" t="s">
        <v>37</v>
      </c>
    </row>
    <row r="573" spans="1:29" hidden="1">
      <c r="A573" s="10" t="str">
        <f t="shared" si="24"/>
        <v>OverStock</v>
      </c>
      <c r="B573" s="25" t="s">
        <v>616</v>
      </c>
      <c r="C573" s="15" t="s">
        <v>341</v>
      </c>
      <c r="D573" s="27">
        <v>0</v>
      </c>
      <c r="E573" s="47">
        <f t="shared" si="25"/>
        <v>228</v>
      </c>
      <c r="F573" s="16" t="s">
        <v>35</v>
      </c>
      <c r="G573" s="28">
        <v>170000</v>
      </c>
      <c r="H573" s="17">
        <v>170000</v>
      </c>
      <c r="I573" s="17" t="s">
        <v>35</v>
      </c>
      <c r="J573" s="28">
        <v>285000</v>
      </c>
      <c r="K573" s="18" t="str">
        <f>IFERROR(VLOOKUP(B573,#REF!,10,FALSE),"")</f>
        <v/>
      </c>
      <c r="L573" s="18" t="str">
        <f>IFERROR(VLOOKUP(B573,#REF!,11,FALSE),"")</f>
        <v/>
      </c>
      <c r="M573" s="29"/>
      <c r="N573" s="18" t="str">
        <f>IFERROR(VLOOKUP(B573,#REF!,12,FALSE),"")</f>
        <v/>
      </c>
      <c r="O573" s="28">
        <v>0</v>
      </c>
      <c r="P573" s="28">
        <v>285000</v>
      </c>
      <c r="Q573" s="28">
        <v>0</v>
      </c>
      <c r="R573" s="30">
        <v>455000</v>
      </c>
      <c r="S573" s="20">
        <v>364</v>
      </c>
      <c r="T573" s="21">
        <v>48.2</v>
      </c>
      <c r="U573" s="30">
        <v>1250</v>
      </c>
      <c r="V573" s="17">
        <v>9444</v>
      </c>
      <c r="W573" s="22">
        <v>7.6</v>
      </c>
      <c r="X573" s="23">
        <f t="shared" si="26"/>
        <v>150</v>
      </c>
      <c r="Y573" s="28">
        <v>0</v>
      </c>
      <c r="Z573" s="28">
        <v>0</v>
      </c>
      <c r="AA573" s="28">
        <v>85000</v>
      </c>
      <c r="AB573" s="28">
        <v>50000</v>
      </c>
      <c r="AC573" s="15" t="s">
        <v>37</v>
      </c>
    </row>
    <row r="574" spans="1:29" hidden="1">
      <c r="A574" s="10" t="str">
        <f t="shared" si="24"/>
        <v>OverStock</v>
      </c>
      <c r="B574" s="25" t="s">
        <v>617</v>
      </c>
      <c r="C574" s="15" t="s">
        <v>341</v>
      </c>
      <c r="D574" s="27">
        <v>0</v>
      </c>
      <c r="E574" s="47">
        <f t="shared" si="25"/>
        <v>4.8</v>
      </c>
      <c r="F574" s="16" t="s">
        <v>35</v>
      </c>
      <c r="G574" s="28">
        <v>630000</v>
      </c>
      <c r="H574" s="17">
        <v>480000</v>
      </c>
      <c r="I574" s="17" t="s">
        <v>35</v>
      </c>
      <c r="J574" s="28">
        <v>103000</v>
      </c>
      <c r="K574" s="18" t="str">
        <f>IFERROR(VLOOKUP(B574,#REF!,10,FALSE),"")</f>
        <v/>
      </c>
      <c r="L574" s="18" t="str">
        <f>IFERROR(VLOOKUP(B574,#REF!,11,FALSE),"")</f>
        <v/>
      </c>
      <c r="M574" s="29"/>
      <c r="N574" s="18" t="str">
        <f>IFERROR(VLOOKUP(B574,#REF!,12,FALSE),"")</f>
        <v/>
      </c>
      <c r="O574" s="28">
        <v>0</v>
      </c>
      <c r="P574" s="28">
        <v>103000</v>
      </c>
      <c r="Q574" s="28">
        <v>0</v>
      </c>
      <c r="R574" s="30">
        <v>733000</v>
      </c>
      <c r="S574" s="20">
        <v>34.299999999999997</v>
      </c>
      <c r="T574" s="21">
        <v>23.6</v>
      </c>
      <c r="U574" s="30">
        <v>21375</v>
      </c>
      <c r="V574" s="17">
        <v>31000</v>
      </c>
      <c r="W574" s="22">
        <v>1.5</v>
      </c>
      <c r="X574" s="23">
        <f t="shared" si="26"/>
        <v>100</v>
      </c>
      <c r="Y574" s="28">
        <v>30000</v>
      </c>
      <c r="Z574" s="28">
        <v>147000</v>
      </c>
      <c r="AA574" s="28">
        <v>162000</v>
      </c>
      <c r="AB574" s="28">
        <v>24000</v>
      </c>
      <c r="AC574" s="15" t="s">
        <v>37</v>
      </c>
    </row>
    <row r="575" spans="1:29" hidden="1">
      <c r="A575" s="10" t="str">
        <f t="shared" si="24"/>
        <v>OverStock</v>
      </c>
      <c r="B575" s="25" t="s">
        <v>618</v>
      </c>
      <c r="C575" s="15" t="s">
        <v>341</v>
      </c>
      <c r="D575" s="27">
        <v>0</v>
      </c>
      <c r="E575" s="47">
        <f t="shared" si="25"/>
        <v>1.8</v>
      </c>
      <c r="F575" s="16" t="s">
        <v>35</v>
      </c>
      <c r="G575" s="28">
        <v>3450000</v>
      </c>
      <c r="H575" s="17">
        <v>1200000</v>
      </c>
      <c r="I575" s="17" t="s">
        <v>35</v>
      </c>
      <c r="J575" s="28">
        <v>132000</v>
      </c>
      <c r="K575" s="18" t="str">
        <f>IFERROR(VLOOKUP(B575,#REF!,10,FALSE),"")</f>
        <v/>
      </c>
      <c r="L575" s="18" t="str">
        <f>IFERROR(VLOOKUP(B575,#REF!,11,FALSE),"")</f>
        <v/>
      </c>
      <c r="M575" s="29"/>
      <c r="N575" s="18" t="str">
        <f>IFERROR(VLOOKUP(B575,#REF!,12,FALSE),"")</f>
        <v/>
      </c>
      <c r="O575" s="28">
        <v>0</v>
      </c>
      <c r="P575" s="28">
        <v>132000</v>
      </c>
      <c r="Q575" s="28">
        <v>0</v>
      </c>
      <c r="R575" s="30">
        <v>3582000</v>
      </c>
      <c r="S575" s="20">
        <v>48.7</v>
      </c>
      <c r="T575" s="21">
        <v>60</v>
      </c>
      <c r="U575" s="30">
        <v>73500</v>
      </c>
      <c r="V575" s="17">
        <v>59667</v>
      </c>
      <c r="W575" s="22">
        <v>0.8</v>
      </c>
      <c r="X575" s="23">
        <f t="shared" si="26"/>
        <v>100</v>
      </c>
      <c r="Y575" s="28">
        <v>24000</v>
      </c>
      <c r="Z575" s="28">
        <v>339000</v>
      </c>
      <c r="AA575" s="28">
        <v>207000</v>
      </c>
      <c r="AB575" s="28">
        <v>15000</v>
      </c>
      <c r="AC575" s="15" t="s">
        <v>37</v>
      </c>
    </row>
    <row r="576" spans="1:29" hidden="1">
      <c r="A576" s="10" t="str">
        <f t="shared" si="24"/>
        <v>OverStock</v>
      </c>
      <c r="B576" s="25" t="s">
        <v>619</v>
      </c>
      <c r="C576" s="15" t="s">
        <v>341</v>
      </c>
      <c r="D576" s="27">
        <v>0</v>
      </c>
      <c r="E576" s="47">
        <f t="shared" si="25"/>
        <v>15</v>
      </c>
      <c r="F576" s="16" t="s">
        <v>35</v>
      </c>
      <c r="G576" s="28">
        <v>60000</v>
      </c>
      <c r="H576" s="17">
        <v>0</v>
      </c>
      <c r="I576" s="17" t="s">
        <v>35</v>
      </c>
      <c r="J576" s="28">
        <v>45000</v>
      </c>
      <c r="K576" s="18" t="str">
        <f>IFERROR(VLOOKUP(B576,#REF!,10,FALSE),"")</f>
        <v/>
      </c>
      <c r="L576" s="18" t="str">
        <f>IFERROR(VLOOKUP(B576,#REF!,11,FALSE),"")</f>
        <v/>
      </c>
      <c r="M576" s="29"/>
      <c r="N576" s="18" t="str">
        <f>IFERROR(VLOOKUP(B576,#REF!,12,FALSE),"")</f>
        <v/>
      </c>
      <c r="O576" s="28">
        <v>0</v>
      </c>
      <c r="P576" s="28">
        <v>45000</v>
      </c>
      <c r="Q576" s="28">
        <v>0</v>
      </c>
      <c r="R576" s="30">
        <v>105000</v>
      </c>
      <c r="S576" s="20">
        <v>35</v>
      </c>
      <c r="T576" s="21" t="s">
        <v>35</v>
      </c>
      <c r="U576" s="30">
        <v>3000</v>
      </c>
      <c r="V576" s="17" t="s">
        <v>35</v>
      </c>
      <c r="W576" s="22" t="s">
        <v>36</v>
      </c>
      <c r="X576" s="23" t="str">
        <f t="shared" si="26"/>
        <v>E</v>
      </c>
      <c r="Y576" s="28">
        <v>0</v>
      </c>
      <c r="Z576" s="28">
        <v>0</v>
      </c>
      <c r="AA576" s="28">
        <v>0</v>
      </c>
      <c r="AB576" s="28">
        <v>0</v>
      </c>
      <c r="AC576" s="15" t="s">
        <v>37</v>
      </c>
    </row>
    <row r="577" spans="1:29" hidden="1">
      <c r="A577" s="10" t="str">
        <f t="shared" si="24"/>
        <v>OverStock</v>
      </c>
      <c r="B577" s="25" t="s">
        <v>620</v>
      </c>
      <c r="C577" s="15" t="s">
        <v>341</v>
      </c>
      <c r="D577" s="27">
        <v>0</v>
      </c>
      <c r="E577" s="47">
        <f t="shared" si="25"/>
        <v>11.8</v>
      </c>
      <c r="F577" s="16" t="s">
        <v>35</v>
      </c>
      <c r="G577" s="28">
        <v>1680000</v>
      </c>
      <c r="H577" s="17">
        <v>840000</v>
      </c>
      <c r="I577" s="17" t="s">
        <v>35</v>
      </c>
      <c r="J577" s="28">
        <v>447000</v>
      </c>
      <c r="K577" s="18" t="str">
        <f>IFERROR(VLOOKUP(B577,#REF!,10,FALSE),"")</f>
        <v/>
      </c>
      <c r="L577" s="18" t="str">
        <f>IFERROR(VLOOKUP(B577,#REF!,11,FALSE),"")</f>
        <v/>
      </c>
      <c r="M577" s="29"/>
      <c r="N577" s="18" t="str">
        <f>IFERROR(VLOOKUP(B577,#REF!,12,FALSE),"")</f>
        <v/>
      </c>
      <c r="O577" s="28">
        <v>0</v>
      </c>
      <c r="P577" s="28">
        <v>447000</v>
      </c>
      <c r="Q577" s="28">
        <v>0</v>
      </c>
      <c r="R577" s="30">
        <v>2127000</v>
      </c>
      <c r="S577" s="20">
        <v>56.2</v>
      </c>
      <c r="T577" s="21">
        <v>53.2</v>
      </c>
      <c r="U577" s="30">
        <v>37875</v>
      </c>
      <c r="V577" s="17">
        <v>39999</v>
      </c>
      <c r="W577" s="22">
        <v>1.1000000000000001</v>
      </c>
      <c r="X577" s="23">
        <f t="shared" si="26"/>
        <v>100</v>
      </c>
      <c r="Y577" s="28">
        <v>60000</v>
      </c>
      <c r="Z577" s="28">
        <v>201000</v>
      </c>
      <c r="AA577" s="28">
        <v>135000</v>
      </c>
      <c r="AB577" s="28">
        <v>63000</v>
      </c>
      <c r="AC577" s="15" t="s">
        <v>37</v>
      </c>
    </row>
    <row r="578" spans="1:29" hidden="1">
      <c r="A578" s="10" t="str">
        <f t="shared" si="24"/>
        <v>OverStock</v>
      </c>
      <c r="B578" s="25" t="s">
        <v>621</v>
      </c>
      <c r="C578" s="15" t="s">
        <v>341</v>
      </c>
      <c r="D578" s="27">
        <v>0</v>
      </c>
      <c r="E578" s="47">
        <f t="shared" si="25"/>
        <v>0.4</v>
      </c>
      <c r="F578" s="16" t="s">
        <v>35</v>
      </c>
      <c r="G578" s="28">
        <v>1200000</v>
      </c>
      <c r="H578" s="17">
        <v>900000</v>
      </c>
      <c r="I578" s="17" t="s">
        <v>35</v>
      </c>
      <c r="J578" s="28">
        <v>9000</v>
      </c>
      <c r="K578" s="18" t="str">
        <f>IFERROR(VLOOKUP(B578,#REF!,10,FALSE),"")</f>
        <v/>
      </c>
      <c r="L578" s="18" t="str">
        <f>IFERROR(VLOOKUP(B578,#REF!,11,FALSE),"")</f>
        <v/>
      </c>
      <c r="M578" s="29"/>
      <c r="N578" s="18" t="str">
        <f>IFERROR(VLOOKUP(B578,#REF!,12,FALSE),"")</f>
        <v/>
      </c>
      <c r="O578" s="28">
        <v>0</v>
      </c>
      <c r="P578" s="28">
        <v>9000</v>
      </c>
      <c r="Q578" s="28">
        <v>0</v>
      </c>
      <c r="R578" s="30">
        <v>1209000</v>
      </c>
      <c r="S578" s="20">
        <v>52</v>
      </c>
      <c r="T578" s="21">
        <v>23.4</v>
      </c>
      <c r="U578" s="30">
        <v>23250</v>
      </c>
      <c r="V578" s="17">
        <v>51667</v>
      </c>
      <c r="W578" s="22">
        <v>2.2000000000000002</v>
      </c>
      <c r="X578" s="23">
        <f t="shared" si="26"/>
        <v>150</v>
      </c>
      <c r="Y578" s="28">
        <v>0</v>
      </c>
      <c r="Z578" s="28">
        <v>291000</v>
      </c>
      <c r="AA578" s="28">
        <v>258000</v>
      </c>
      <c r="AB578" s="28">
        <v>21000</v>
      </c>
      <c r="AC578" s="15" t="s">
        <v>37</v>
      </c>
    </row>
    <row r="579" spans="1:29" hidden="1">
      <c r="A579" s="10" t="str">
        <f t="shared" si="24"/>
        <v>FCST</v>
      </c>
      <c r="B579" s="25" t="s">
        <v>622</v>
      </c>
      <c r="C579" s="15" t="s">
        <v>341</v>
      </c>
      <c r="D579" s="27">
        <v>0</v>
      </c>
      <c r="E579" s="47" t="str">
        <f t="shared" si="25"/>
        <v>前八週無拉料</v>
      </c>
      <c r="F579" s="16" t="s">
        <v>35</v>
      </c>
      <c r="G579" s="28">
        <v>10000</v>
      </c>
      <c r="H579" s="17">
        <v>10000</v>
      </c>
      <c r="I579" s="17" t="s">
        <v>35</v>
      </c>
      <c r="J579" s="28">
        <v>30000</v>
      </c>
      <c r="K579" s="18" t="str">
        <f>IFERROR(VLOOKUP(B579,#REF!,10,FALSE),"")</f>
        <v/>
      </c>
      <c r="L579" s="18" t="str">
        <f>IFERROR(VLOOKUP(B579,#REF!,11,FALSE),"")</f>
        <v/>
      </c>
      <c r="M579" s="29"/>
      <c r="N579" s="18" t="str">
        <f>IFERROR(VLOOKUP(B579,#REF!,12,FALSE),"")</f>
        <v/>
      </c>
      <c r="O579" s="28">
        <v>0</v>
      </c>
      <c r="P579" s="28">
        <v>30000</v>
      </c>
      <c r="Q579" s="28">
        <v>0</v>
      </c>
      <c r="R579" s="30">
        <v>40000</v>
      </c>
      <c r="S579" s="20" t="s">
        <v>35</v>
      </c>
      <c r="T579" s="21">
        <v>36</v>
      </c>
      <c r="U579" s="30">
        <v>0</v>
      </c>
      <c r="V579" s="17">
        <v>1111</v>
      </c>
      <c r="W579" s="22" t="s">
        <v>44</v>
      </c>
      <c r="X579" s="23" t="str">
        <f t="shared" si="26"/>
        <v>F</v>
      </c>
      <c r="Y579" s="28">
        <v>0</v>
      </c>
      <c r="Z579" s="28">
        <v>10000</v>
      </c>
      <c r="AA579" s="28">
        <v>5000</v>
      </c>
      <c r="AB579" s="28">
        <v>5000</v>
      </c>
      <c r="AC579" s="15" t="s">
        <v>37</v>
      </c>
    </row>
    <row r="580" spans="1:29" hidden="1">
      <c r="A580" s="10" t="str">
        <f t="shared" ref="A580:A643" si="27">IF(OR(U580=0,LEN(U580)=0)*OR(V580=0,LEN(V580)=0),IF(R580&gt;0,"ZeroZero","None"),IF(IF(LEN(S580)=0,0,S580)&gt;24,"OverStock",IF(U580=0,"FCST","Normal")))</f>
        <v>Normal</v>
      </c>
      <c r="B580" s="25" t="s">
        <v>623</v>
      </c>
      <c r="C580" s="15" t="s">
        <v>341</v>
      </c>
      <c r="D580" s="27">
        <v>0</v>
      </c>
      <c r="E580" s="47">
        <f t="shared" ref="E580:E643" si="28">IF(U580=0,"前八週無拉料",ROUND(J580/U580,1))</f>
        <v>10</v>
      </c>
      <c r="F580" s="16" t="s">
        <v>35</v>
      </c>
      <c r="G580" s="28">
        <v>30000</v>
      </c>
      <c r="H580" s="17">
        <v>0</v>
      </c>
      <c r="I580" s="17" t="s">
        <v>35</v>
      </c>
      <c r="J580" s="28">
        <v>45000</v>
      </c>
      <c r="K580" s="18" t="str">
        <f>IFERROR(VLOOKUP(B580,#REF!,10,FALSE),"")</f>
        <v/>
      </c>
      <c r="L580" s="18" t="str">
        <f>IFERROR(VLOOKUP(B580,#REF!,11,FALSE),"")</f>
        <v/>
      </c>
      <c r="M580" s="29"/>
      <c r="N580" s="18" t="str">
        <f>IFERROR(VLOOKUP(B580,#REF!,12,FALSE),"")</f>
        <v/>
      </c>
      <c r="O580" s="28">
        <v>0</v>
      </c>
      <c r="P580" s="28">
        <v>45000</v>
      </c>
      <c r="Q580" s="28">
        <v>0</v>
      </c>
      <c r="R580" s="30">
        <v>75000</v>
      </c>
      <c r="S580" s="20">
        <v>16.7</v>
      </c>
      <c r="T580" s="21">
        <v>112.4</v>
      </c>
      <c r="U580" s="30">
        <v>4500</v>
      </c>
      <c r="V580" s="17">
        <v>667</v>
      </c>
      <c r="W580" s="22">
        <v>0.1</v>
      </c>
      <c r="X580" s="23">
        <f t="shared" ref="X580:X643" si="29">IF($W580="E","E",IF($W580="F","F",IF($W580&lt;0.5,50,IF($W580&lt;2,100,150))))</f>
        <v>50</v>
      </c>
      <c r="Y580" s="28">
        <v>0</v>
      </c>
      <c r="Z580" s="28">
        <v>6000</v>
      </c>
      <c r="AA580" s="28">
        <v>3000</v>
      </c>
      <c r="AB580" s="28">
        <v>0</v>
      </c>
      <c r="AC580" s="15" t="s">
        <v>37</v>
      </c>
    </row>
    <row r="581" spans="1:29" hidden="1">
      <c r="A581" s="10" t="str">
        <f t="shared" si="27"/>
        <v>OverStock</v>
      </c>
      <c r="B581" s="25" t="s">
        <v>624</v>
      </c>
      <c r="C581" s="15" t="s">
        <v>341</v>
      </c>
      <c r="D581" s="27">
        <v>0</v>
      </c>
      <c r="E581" s="47">
        <f t="shared" si="28"/>
        <v>3</v>
      </c>
      <c r="F581" s="16" t="s">
        <v>35</v>
      </c>
      <c r="G581" s="28">
        <v>840000</v>
      </c>
      <c r="H581" s="17">
        <v>480000</v>
      </c>
      <c r="I581" s="17" t="s">
        <v>35</v>
      </c>
      <c r="J581" s="28">
        <v>48000</v>
      </c>
      <c r="K581" s="18" t="str">
        <f>IFERROR(VLOOKUP(B581,#REF!,10,FALSE),"")</f>
        <v/>
      </c>
      <c r="L581" s="18" t="str">
        <f>IFERROR(VLOOKUP(B581,#REF!,11,FALSE),"")</f>
        <v/>
      </c>
      <c r="M581" s="29"/>
      <c r="N581" s="18" t="str">
        <f>IFERROR(VLOOKUP(B581,#REF!,12,FALSE),"")</f>
        <v/>
      </c>
      <c r="O581" s="28">
        <v>0</v>
      </c>
      <c r="P581" s="28">
        <v>48000</v>
      </c>
      <c r="Q581" s="28">
        <v>0</v>
      </c>
      <c r="R581" s="30">
        <v>888000</v>
      </c>
      <c r="S581" s="20">
        <v>55.1</v>
      </c>
      <c r="T581" s="21">
        <v>22</v>
      </c>
      <c r="U581" s="30">
        <v>16125</v>
      </c>
      <c r="V581" s="17">
        <v>40333</v>
      </c>
      <c r="W581" s="22">
        <v>2.5</v>
      </c>
      <c r="X581" s="23">
        <f t="shared" si="29"/>
        <v>150</v>
      </c>
      <c r="Y581" s="28">
        <v>24000</v>
      </c>
      <c r="Z581" s="28">
        <v>147000</v>
      </c>
      <c r="AA581" s="28">
        <v>255000</v>
      </c>
      <c r="AB581" s="28">
        <v>57000</v>
      </c>
      <c r="AC581" s="15" t="s">
        <v>37</v>
      </c>
    </row>
    <row r="582" spans="1:29" hidden="1">
      <c r="A582" s="10" t="str">
        <f t="shared" si="27"/>
        <v>ZeroZero</v>
      </c>
      <c r="B582" s="25" t="s">
        <v>562</v>
      </c>
      <c r="C582" s="15" t="s">
        <v>321</v>
      </c>
      <c r="D582" s="27">
        <v>0</v>
      </c>
      <c r="E582" s="47" t="str">
        <f t="shared" si="28"/>
        <v>前八週無拉料</v>
      </c>
      <c r="F582" s="16" t="s">
        <v>35</v>
      </c>
      <c r="G582" s="28">
        <v>0</v>
      </c>
      <c r="H582" s="17">
        <v>0</v>
      </c>
      <c r="I582" s="17" t="s">
        <v>35</v>
      </c>
      <c r="J582" s="28">
        <v>5</v>
      </c>
      <c r="K582" s="18" t="str">
        <f>IFERROR(VLOOKUP(B582,#REF!,10,FALSE),"")</f>
        <v/>
      </c>
      <c r="L582" s="18" t="str">
        <f>IFERROR(VLOOKUP(B582,#REF!,11,FALSE),"")</f>
        <v/>
      </c>
      <c r="M582" s="29"/>
      <c r="N582" s="18" t="str">
        <f>IFERROR(VLOOKUP(B582,#REF!,12,FALSE),"")</f>
        <v/>
      </c>
      <c r="O582" s="28">
        <v>0</v>
      </c>
      <c r="P582" s="28">
        <v>5</v>
      </c>
      <c r="Q582" s="28">
        <v>0</v>
      </c>
      <c r="R582" s="30">
        <v>5</v>
      </c>
      <c r="S582" s="20" t="s">
        <v>35</v>
      </c>
      <c r="T582" s="21" t="s">
        <v>35</v>
      </c>
      <c r="U582" s="30">
        <v>0</v>
      </c>
      <c r="V582" s="17" t="s">
        <v>35</v>
      </c>
      <c r="W582" s="22" t="s">
        <v>36</v>
      </c>
      <c r="X582" s="23" t="str">
        <f t="shared" si="29"/>
        <v>E</v>
      </c>
      <c r="Y582" s="28">
        <v>0</v>
      </c>
      <c r="Z582" s="28">
        <v>0</v>
      </c>
      <c r="AA582" s="28">
        <v>0</v>
      </c>
      <c r="AB582" s="28">
        <v>0</v>
      </c>
      <c r="AC582" s="15" t="s">
        <v>37</v>
      </c>
    </row>
    <row r="583" spans="1:29" hidden="1">
      <c r="A583" s="10" t="str">
        <f t="shared" si="27"/>
        <v>Normal</v>
      </c>
      <c r="B583" s="25" t="s">
        <v>626</v>
      </c>
      <c r="C583" s="15" t="s">
        <v>341</v>
      </c>
      <c r="D583" s="27">
        <v>0</v>
      </c>
      <c r="E583" s="47">
        <f t="shared" si="28"/>
        <v>8</v>
      </c>
      <c r="F583" s="16" t="s">
        <v>35</v>
      </c>
      <c r="G583" s="28">
        <v>10000</v>
      </c>
      <c r="H583" s="17">
        <v>10000</v>
      </c>
      <c r="I583" s="17" t="s">
        <v>35</v>
      </c>
      <c r="J583" s="28">
        <v>5000</v>
      </c>
      <c r="K583" s="18" t="str">
        <f>IFERROR(VLOOKUP(B583,#REF!,10,FALSE),"")</f>
        <v/>
      </c>
      <c r="L583" s="18" t="str">
        <f>IFERROR(VLOOKUP(B583,#REF!,11,FALSE),"")</f>
        <v/>
      </c>
      <c r="M583" s="29"/>
      <c r="N583" s="18" t="str">
        <f>IFERROR(VLOOKUP(B583,#REF!,12,FALSE),"")</f>
        <v/>
      </c>
      <c r="O583" s="28">
        <v>0</v>
      </c>
      <c r="P583" s="28">
        <v>5000</v>
      </c>
      <c r="Q583" s="28">
        <v>0</v>
      </c>
      <c r="R583" s="30">
        <v>15000</v>
      </c>
      <c r="S583" s="20">
        <v>24</v>
      </c>
      <c r="T583" s="21">
        <v>13.5</v>
      </c>
      <c r="U583" s="30">
        <v>625</v>
      </c>
      <c r="V583" s="17">
        <v>1111</v>
      </c>
      <c r="W583" s="22">
        <v>1.8</v>
      </c>
      <c r="X583" s="23">
        <f t="shared" si="29"/>
        <v>100</v>
      </c>
      <c r="Y583" s="28">
        <v>5000</v>
      </c>
      <c r="Z583" s="28">
        <v>0</v>
      </c>
      <c r="AA583" s="28">
        <v>5000</v>
      </c>
      <c r="AB583" s="28">
        <v>0</v>
      </c>
      <c r="AC583" s="15" t="s">
        <v>37</v>
      </c>
    </row>
    <row r="584" spans="1:29" hidden="1">
      <c r="A584" s="10" t="str">
        <f t="shared" si="27"/>
        <v>OverStock</v>
      </c>
      <c r="B584" s="25" t="s">
        <v>627</v>
      </c>
      <c r="C584" s="15" t="s">
        <v>341</v>
      </c>
      <c r="D584" s="27">
        <v>0</v>
      </c>
      <c r="E584" s="47">
        <f t="shared" si="28"/>
        <v>0</v>
      </c>
      <c r="F584" s="16" t="s">
        <v>35</v>
      </c>
      <c r="G584" s="28">
        <v>45000</v>
      </c>
      <c r="H584" s="17">
        <v>35000</v>
      </c>
      <c r="I584" s="17" t="s">
        <v>35</v>
      </c>
      <c r="J584" s="28">
        <v>0</v>
      </c>
      <c r="K584" s="18" t="str">
        <f>IFERROR(VLOOKUP(B584,#REF!,10,FALSE),"")</f>
        <v/>
      </c>
      <c r="L584" s="18" t="str">
        <f>IFERROR(VLOOKUP(B584,#REF!,11,FALSE),"")</f>
        <v/>
      </c>
      <c r="M584" s="29"/>
      <c r="N584" s="18" t="str">
        <f>IFERROR(VLOOKUP(B584,#REF!,12,FALSE),"")</f>
        <v/>
      </c>
      <c r="O584" s="28">
        <v>0</v>
      </c>
      <c r="P584" s="28">
        <v>0</v>
      </c>
      <c r="Q584" s="28">
        <v>0</v>
      </c>
      <c r="R584" s="30">
        <v>45000</v>
      </c>
      <c r="S584" s="20">
        <v>28.8</v>
      </c>
      <c r="T584" s="21">
        <v>20.3</v>
      </c>
      <c r="U584" s="30">
        <v>1563</v>
      </c>
      <c r="V584" s="17">
        <v>2222</v>
      </c>
      <c r="W584" s="22">
        <v>1.4</v>
      </c>
      <c r="X584" s="23">
        <f t="shared" si="29"/>
        <v>100</v>
      </c>
      <c r="Y584" s="28">
        <v>0</v>
      </c>
      <c r="Z584" s="28">
        <v>10000</v>
      </c>
      <c r="AA584" s="28">
        <v>10000</v>
      </c>
      <c r="AB584" s="28">
        <v>0</v>
      </c>
      <c r="AC584" s="15" t="s">
        <v>37</v>
      </c>
    </row>
    <row r="585" spans="1:29" hidden="1">
      <c r="A585" s="10" t="str">
        <f t="shared" si="27"/>
        <v>ZeroZero</v>
      </c>
      <c r="B585" s="25" t="s">
        <v>606</v>
      </c>
      <c r="C585" s="15" t="s">
        <v>341</v>
      </c>
      <c r="D585" s="27">
        <v>0</v>
      </c>
      <c r="E585" s="47" t="str">
        <f t="shared" si="28"/>
        <v>前八週無拉料</v>
      </c>
      <c r="F585" s="16" t="s">
        <v>35</v>
      </c>
      <c r="G585" s="28">
        <v>0</v>
      </c>
      <c r="H585" s="17">
        <v>0</v>
      </c>
      <c r="I585" s="17" t="s">
        <v>35</v>
      </c>
      <c r="J585" s="28">
        <v>4900</v>
      </c>
      <c r="K585" s="18" t="str">
        <f>IFERROR(VLOOKUP(B585,#REF!,10,FALSE),"")</f>
        <v/>
      </c>
      <c r="L585" s="18" t="str">
        <f>IFERROR(VLOOKUP(B585,#REF!,11,FALSE),"")</f>
        <v/>
      </c>
      <c r="M585" s="29"/>
      <c r="N585" s="18" t="str">
        <f>IFERROR(VLOOKUP(B585,#REF!,12,FALSE),"")</f>
        <v/>
      </c>
      <c r="O585" s="28">
        <v>0</v>
      </c>
      <c r="P585" s="28">
        <v>4900</v>
      </c>
      <c r="Q585" s="28">
        <v>0</v>
      </c>
      <c r="R585" s="30">
        <v>4900</v>
      </c>
      <c r="S585" s="20" t="s">
        <v>35</v>
      </c>
      <c r="T585" s="21" t="s">
        <v>35</v>
      </c>
      <c r="U585" s="30">
        <v>0</v>
      </c>
      <c r="V585" s="17" t="s">
        <v>35</v>
      </c>
      <c r="W585" s="22" t="s">
        <v>36</v>
      </c>
      <c r="X585" s="23" t="str">
        <f t="shared" si="29"/>
        <v>E</v>
      </c>
      <c r="Y585" s="28">
        <v>0</v>
      </c>
      <c r="Z585" s="28">
        <v>0</v>
      </c>
      <c r="AA585" s="28">
        <v>0</v>
      </c>
      <c r="AB585" s="28">
        <v>0</v>
      </c>
      <c r="AC585" s="15" t="s">
        <v>37</v>
      </c>
    </row>
    <row r="586" spans="1:29" hidden="1">
      <c r="A586" s="10" t="str">
        <f t="shared" si="27"/>
        <v>ZeroZero</v>
      </c>
      <c r="B586" s="25" t="s">
        <v>625</v>
      </c>
      <c r="C586" s="15" t="s">
        <v>341</v>
      </c>
      <c r="D586" s="27">
        <v>0</v>
      </c>
      <c r="E586" s="47" t="str">
        <f t="shared" si="28"/>
        <v>前八週無拉料</v>
      </c>
      <c r="F586" s="16" t="s">
        <v>35</v>
      </c>
      <c r="G586" s="28">
        <v>0</v>
      </c>
      <c r="H586" s="17">
        <v>0</v>
      </c>
      <c r="I586" s="17" t="s">
        <v>35</v>
      </c>
      <c r="J586" s="28">
        <v>3000</v>
      </c>
      <c r="K586" s="18" t="str">
        <f>IFERROR(VLOOKUP(B586,#REF!,10,FALSE),"")</f>
        <v/>
      </c>
      <c r="L586" s="18" t="str">
        <f>IFERROR(VLOOKUP(B586,#REF!,11,FALSE),"")</f>
        <v/>
      </c>
      <c r="M586" s="29"/>
      <c r="N586" s="18" t="str">
        <f>IFERROR(VLOOKUP(B586,#REF!,12,FALSE),"")</f>
        <v/>
      </c>
      <c r="O586" s="28">
        <v>0</v>
      </c>
      <c r="P586" s="28">
        <v>3000</v>
      </c>
      <c r="Q586" s="28">
        <v>0</v>
      </c>
      <c r="R586" s="30">
        <v>3000</v>
      </c>
      <c r="S586" s="20" t="s">
        <v>35</v>
      </c>
      <c r="T586" s="21" t="s">
        <v>35</v>
      </c>
      <c r="U586" s="30">
        <v>0</v>
      </c>
      <c r="V586" s="17" t="s">
        <v>35</v>
      </c>
      <c r="W586" s="22" t="s">
        <v>36</v>
      </c>
      <c r="X586" s="23" t="str">
        <f t="shared" si="29"/>
        <v>E</v>
      </c>
      <c r="Y586" s="28">
        <v>0</v>
      </c>
      <c r="Z586" s="28">
        <v>0</v>
      </c>
      <c r="AA586" s="28">
        <v>0</v>
      </c>
      <c r="AB586" s="28">
        <v>0</v>
      </c>
      <c r="AC586" s="15" t="s">
        <v>37</v>
      </c>
    </row>
    <row r="587" spans="1:29" hidden="1">
      <c r="A587" s="10" t="str">
        <f t="shared" si="27"/>
        <v>OverStock</v>
      </c>
      <c r="B587" s="25" t="s">
        <v>630</v>
      </c>
      <c r="C587" s="15" t="s">
        <v>341</v>
      </c>
      <c r="D587" s="27">
        <v>0</v>
      </c>
      <c r="E587" s="47">
        <f t="shared" si="28"/>
        <v>32</v>
      </c>
      <c r="F587" s="16" t="s">
        <v>35</v>
      </c>
      <c r="G587" s="28">
        <v>0</v>
      </c>
      <c r="H587" s="17">
        <v>0</v>
      </c>
      <c r="I587" s="17" t="s">
        <v>35</v>
      </c>
      <c r="J587" s="28">
        <v>180000</v>
      </c>
      <c r="K587" s="18" t="str">
        <f>IFERROR(VLOOKUP(B587,#REF!,10,FALSE),"")</f>
        <v/>
      </c>
      <c r="L587" s="18" t="str">
        <f>IFERROR(VLOOKUP(B587,#REF!,11,FALSE),"")</f>
        <v/>
      </c>
      <c r="M587" s="29"/>
      <c r="N587" s="18" t="str">
        <f>IFERROR(VLOOKUP(B587,#REF!,12,FALSE),"")</f>
        <v/>
      </c>
      <c r="O587" s="28">
        <v>0</v>
      </c>
      <c r="P587" s="28">
        <v>180000</v>
      </c>
      <c r="Q587" s="28">
        <v>0</v>
      </c>
      <c r="R587" s="30">
        <v>180000</v>
      </c>
      <c r="S587" s="20">
        <v>32</v>
      </c>
      <c r="T587" s="21">
        <v>32.4</v>
      </c>
      <c r="U587" s="30">
        <v>5625</v>
      </c>
      <c r="V587" s="17">
        <v>5556</v>
      </c>
      <c r="W587" s="22">
        <v>1</v>
      </c>
      <c r="X587" s="23">
        <f t="shared" si="29"/>
        <v>100</v>
      </c>
      <c r="Y587" s="28">
        <v>0</v>
      </c>
      <c r="Z587" s="28">
        <v>30000</v>
      </c>
      <c r="AA587" s="28">
        <v>35000</v>
      </c>
      <c r="AB587" s="28">
        <v>55000</v>
      </c>
      <c r="AC587" s="15" t="s">
        <v>37</v>
      </c>
    </row>
    <row r="588" spans="1:29" hidden="1">
      <c r="A588" s="10" t="str">
        <f t="shared" si="27"/>
        <v>OverStock</v>
      </c>
      <c r="B588" s="25" t="s">
        <v>631</v>
      </c>
      <c r="C588" s="15" t="s">
        <v>341</v>
      </c>
      <c r="D588" s="27">
        <v>0</v>
      </c>
      <c r="E588" s="47">
        <f t="shared" si="28"/>
        <v>20</v>
      </c>
      <c r="F588" s="16" t="s">
        <v>35</v>
      </c>
      <c r="G588" s="28">
        <v>650000</v>
      </c>
      <c r="H588" s="17">
        <v>650000</v>
      </c>
      <c r="I588" s="17" t="s">
        <v>35</v>
      </c>
      <c r="J588" s="28">
        <v>375000</v>
      </c>
      <c r="K588" s="18" t="str">
        <f>IFERROR(VLOOKUP(B588,#REF!,10,FALSE),"")</f>
        <v/>
      </c>
      <c r="L588" s="18" t="str">
        <f>IFERROR(VLOOKUP(B588,#REF!,11,FALSE),"")</f>
        <v/>
      </c>
      <c r="M588" s="29"/>
      <c r="N588" s="18" t="str">
        <f>IFERROR(VLOOKUP(B588,#REF!,12,FALSE),"")</f>
        <v/>
      </c>
      <c r="O588" s="28">
        <v>0</v>
      </c>
      <c r="P588" s="28">
        <v>375000</v>
      </c>
      <c r="Q588" s="28">
        <v>0</v>
      </c>
      <c r="R588" s="30">
        <v>1025000</v>
      </c>
      <c r="S588" s="20">
        <v>54.7</v>
      </c>
      <c r="T588" s="21">
        <v>30.8</v>
      </c>
      <c r="U588" s="30">
        <v>18750</v>
      </c>
      <c r="V588" s="17">
        <v>33333</v>
      </c>
      <c r="W588" s="22">
        <v>1.8</v>
      </c>
      <c r="X588" s="23">
        <f t="shared" si="29"/>
        <v>100</v>
      </c>
      <c r="Y588" s="28">
        <v>0</v>
      </c>
      <c r="Z588" s="28">
        <v>75000</v>
      </c>
      <c r="AA588" s="28">
        <v>395000</v>
      </c>
      <c r="AB588" s="28">
        <v>262500</v>
      </c>
      <c r="AC588" s="15" t="s">
        <v>37</v>
      </c>
    </row>
    <row r="589" spans="1:29" hidden="1">
      <c r="A589" s="10" t="str">
        <f t="shared" si="27"/>
        <v>FCST</v>
      </c>
      <c r="B589" s="25" t="s">
        <v>632</v>
      </c>
      <c r="C589" s="15" t="s">
        <v>341</v>
      </c>
      <c r="D589" s="27">
        <v>0</v>
      </c>
      <c r="E589" s="47" t="str">
        <f t="shared" si="28"/>
        <v>前八週無拉料</v>
      </c>
      <c r="F589" s="16" t="s">
        <v>35</v>
      </c>
      <c r="G589" s="28">
        <v>10000</v>
      </c>
      <c r="H589" s="17">
        <v>10000</v>
      </c>
      <c r="I589" s="17" t="s">
        <v>35</v>
      </c>
      <c r="J589" s="28">
        <v>0</v>
      </c>
      <c r="K589" s="18" t="str">
        <f>IFERROR(VLOOKUP(B589,#REF!,10,FALSE),"")</f>
        <v/>
      </c>
      <c r="L589" s="18" t="str">
        <f>IFERROR(VLOOKUP(B589,#REF!,11,FALSE),"")</f>
        <v/>
      </c>
      <c r="M589" s="29"/>
      <c r="N589" s="18" t="str">
        <f>IFERROR(VLOOKUP(B589,#REF!,12,FALSE),"")</f>
        <v/>
      </c>
      <c r="O589" s="28">
        <v>0</v>
      </c>
      <c r="P589" s="28">
        <v>0</v>
      </c>
      <c r="Q589" s="28">
        <v>0</v>
      </c>
      <c r="R589" s="30">
        <v>10000</v>
      </c>
      <c r="S589" s="20" t="s">
        <v>35</v>
      </c>
      <c r="T589" s="21">
        <v>9</v>
      </c>
      <c r="U589" s="30">
        <v>0</v>
      </c>
      <c r="V589" s="17">
        <v>1112</v>
      </c>
      <c r="W589" s="22" t="s">
        <v>44</v>
      </c>
      <c r="X589" s="23" t="str">
        <f t="shared" si="29"/>
        <v>F</v>
      </c>
      <c r="Y589" s="28">
        <v>5000</v>
      </c>
      <c r="Z589" s="28">
        <v>5000</v>
      </c>
      <c r="AA589" s="28">
        <v>0</v>
      </c>
      <c r="AB589" s="28">
        <v>0</v>
      </c>
      <c r="AC589" s="15" t="s">
        <v>37</v>
      </c>
    </row>
    <row r="590" spans="1:29" hidden="1">
      <c r="A590" s="10" t="str">
        <f t="shared" si="27"/>
        <v>OverStock</v>
      </c>
      <c r="B590" s="25" t="s">
        <v>633</v>
      </c>
      <c r="C590" s="15" t="s">
        <v>341</v>
      </c>
      <c r="D590" s="27">
        <v>0</v>
      </c>
      <c r="E590" s="47">
        <f t="shared" si="28"/>
        <v>16</v>
      </c>
      <c r="F590" s="16" t="s">
        <v>35</v>
      </c>
      <c r="G590" s="28">
        <v>50000</v>
      </c>
      <c r="H590" s="17">
        <v>50000</v>
      </c>
      <c r="I590" s="17" t="s">
        <v>35</v>
      </c>
      <c r="J590" s="28">
        <v>50000</v>
      </c>
      <c r="K590" s="18" t="str">
        <f>IFERROR(VLOOKUP(B590,#REF!,10,FALSE),"")</f>
        <v/>
      </c>
      <c r="L590" s="18" t="str">
        <f>IFERROR(VLOOKUP(B590,#REF!,11,FALSE),"")</f>
        <v/>
      </c>
      <c r="M590" s="29"/>
      <c r="N590" s="18" t="str">
        <f>IFERROR(VLOOKUP(B590,#REF!,12,FALSE),"")</f>
        <v/>
      </c>
      <c r="O590" s="28">
        <v>0</v>
      </c>
      <c r="P590" s="28">
        <v>50000</v>
      </c>
      <c r="Q590" s="28">
        <v>0</v>
      </c>
      <c r="R590" s="30">
        <v>100000</v>
      </c>
      <c r="S590" s="20">
        <v>32</v>
      </c>
      <c r="T590" s="21">
        <v>12.9</v>
      </c>
      <c r="U590" s="30">
        <v>3125</v>
      </c>
      <c r="V590" s="17">
        <v>7778</v>
      </c>
      <c r="W590" s="22">
        <v>2.5</v>
      </c>
      <c r="X590" s="23">
        <f t="shared" si="29"/>
        <v>150</v>
      </c>
      <c r="Y590" s="28">
        <v>0</v>
      </c>
      <c r="Z590" s="28">
        <v>40000</v>
      </c>
      <c r="AA590" s="28">
        <v>30000</v>
      </c>
      <c r="AB590" s="28">
        <v>0</v>
      </c>
      <c r="AC590" s="15" t="s">
        <v>37</v>
      </c>
    </row>
    <row r="591" spans="1:29" hidden="1">
      <c r="A591" s="10" t="str">
        <f t="shared" si="27"/>
        <v>Normal</v>
      </c>
      <c r="B591" s="25" t="s">
        <v>634</v>
      </c>
      <c r="C591" s="15" t="s">
        <v>341</v>
      </c>
      <c r="D591" s="27">
        <v>0</v>
      </c>
      <c r="E591" s="47">
        <f t="shared" si="28"/>
        <v>8</v>
      </c>
      <c r="F591" s="16" t="s">
        <v>35</v>
      </c>
      <c r="G591" s="28">
        <v>30000</v>
      </c>
      <c r="H591" s="17">
        <v>30000</v>
      </c>
      <c r="I591" s="17" t="s">
        <v>35</v>
      </c>
      <c r="J591" s="28">
        <v>15000</v>
      </c>
      <c r="K591" s="18" t="str">
        <f>IFERROR(VLOOKUP(B591,#REF!,10,FALSE),"")</f>
        <v/>
      </c>
      <c r="L591" s="18" t="str">
        <f>IFERROR(VLOOKUP(B591,#REF!,11,FALSE),"")</f>
        <v/>
      </c>
      <c r="M591" s="29"/>
      <c r="N591" s="18" t="str">
        <f>IFERROR(VLOOKUP(B591,#REF!,12,FALSE),"")</f>
        <v/>
      </c>
      <c r="O591" s="28">
        <v>0</v>
      </c>
      <c r="P591" s="28">
        <v>15000</v>
      </c>
      <c r="Q591" s="28">
        <v>0</v>
      </c>
      <c r="R591" s="30">
        <v>45000</v>
      </c>
      <c r="S591" s="20">
        <v>24</v>
      </c>
      <c r="T591" s="21">
        <v>10.1</v>
      </c>
      <c r="U591" s="30">
        <v>1875</v>
      </c>
      <c r="V591" s="17">
        <v>4445</v>
      </c>
      <c r="W591" s="22">
        <v>2.4</v>
      </c>
      <c r="X591" s="23">
        <f t="shared" si="29"/>
        <v>150</v>
      </c>
      <c r="Y591" s="28">
        <v>5000</v>
      </c>
      <c r="Z591" s="28">
        <v>25000</v>
      </c>
      <c r="AA591" s="28">
        <v>20000</v>
      </c>
      <c r="AB591" s="28">
        <v>10000</v>
      </c>
      <c r="AC591" s="15" t="s">
        <v>37</v>
      </c>
    </row>
    <row r="592" spans="1:29" hidden="1">
      <c r="A592" s="10" t="str">
        <f t="shared" si="27"/>
        <v>FCST</v>
      </c>
      <c r="B592" s="25" t="s">
        <v>635</v>
      </c>
      <c r="C592" s="15" t="s">
        <v>341</v>
      </c>
      <c r="D592" s="27">
        <v>0</v>
      </c>
      <c r="E592" s="47" t="str">
        <f t="shared" si="28"/>
        <v>前八週無拉料</v>
      </c>
      <c r="F592" s="16" t="s">
        <v>35</v>
      </c>
      <c r="G592" s="28">
        <v>0</v>
      </c>
      <c r="H592" s="17">
        <v>0</v>
      </c>
      <c r="I592" s="17" t="s">
        <v>35</v>
      </c>
      <c r="J592" s="28">
        <v>15000</v>
      </c>
      <c r="K592" s="18" t="str">
        <f>IFERROR(VLOOKUP(B592,#REF!,10,FALSE),"")</f>
        <v/>
      </c>
      <c r="L592" s="18" t="str">
        <f>IFERROR(VLOOKUP(B592,#REF!,11,FALSE),"")</f>
        <v/>
      </c>
      <c r="M592" s="29"/>
      <c r="N592" s="18" t="str">
        <f>IFERROR(VLOOKUP(B592,#REF!,12,FALSE),"")</f>
        <v/>
      </c>
      <c r="O592" s="28">
        <v>0</v>
      </c>
      <c r="P592" s="28">
        <v>15000</v>
      </c>
      <c r="Q592" s="28">
        <v>0</v>
      </c>
      <c r="R592" s="30">
        <v>15000</v>
      </c>
      <c r="S592" s="20" t="s">
        <v>35</v>
      </c>
      <c r="T592" s="21">
        <v>13.5</v>
      </c>
      <c r="U592" s="30">
        <v>0</v>
      </c>
      <c r="V592" s="17">
        <v>1111</v>
      </c>
      <c r="W592" s="22" t="s">
        <v>44</v>
      </c>
      <c r="X592" s="23" t="str">
        <f t="shared" si="29"/>
        <v>F</v>
      </c>
      <c r="Y592" s="28">
        <v>0</v>
      </c>
      <c r="Z592" s="28">
        <v>10000</v>
      </c>
      <c r="AA592" s="28">
        <v>0</v>
      </c>
      <c r="AB592" s="28">
        <v>0</v>
      </c>
      <c r="AC592" s="15" t="s">
        <v>37</v>
      </c>
    </row>
    <row r="593" spans="1:29" hidden="1">
      <c r="A593" s="10" t="str">
        <f t="shared" si="27"/>
        <v>Normal</v>
      </c>
      <c r="B593" s="25" t="s">
        <v>636</v>
      </c>
      <c r="C593" s="15" t="s">
        <v>341</v>
      </c>
      <c r="D593" s="27">
        <v>0</v>
      </c>
      <c r="E593" s="47">
        <f t="shared" si="28"/>
        <v>8</v>
      </c>
      <c r="F593" s="16" t="s">
        <v>35</v>
      </c>
      <c r="G593" s="28">
        <v>0</v>
      </c>
      <c r="H593" s="17">
        <v>0</v>
      </c>
      <c r="I593" s="17" t="s">
        <v>35</v>
      </c>
      <c r="J593" s="28">
        <v>5000</v>
      </c>
      <c r="K593" s="18" t="str">
        <f>IFERROR(VLOOKUP(B593,#REF!,10,FALSE),"")</f>
        <v/>
      </c>
      <c r="L593" s="18" t="str">
        <f>IFERROR(VLOOKUP(B593,#REF!,11,FALSE),"")</f>
        <v/>
      </c>
      <c r="M593" s="29"/>
      <c r="N593" s="18" t="str">
        <f>IFERROR(VLOOKUP(B593,#REF!,12,FALSE),"")</f>
        <v/>
      </c>
      <c r="O593" s="28">
        <v>0</v>
      </c>
      <c r="P593" s="28">
        <v>5000</v>
      </c>
      <c r="Q593" s="28">
        <v>0</v>
      </c>
      <c r="R593" s="30">
        <v>5000</v>
      </c>
      <c r="S593" s="20">
        <v>8</v>
      </c>
      <c r="T593" s="21" t="s">
        <v>35</v>
      </c>
      <c r="U593" s="30">
        <v>625</v>
      </c>
      <c r="V593" s="17" t="s">
        <v>35</v>
      </c>
      <c r="W593" s="22" t="s">
        <v>36</v>
      </c>
      <c r="X593" s="23" t="str">
        <f t="shared" si="29"/>
        <v>E</v>
      </c>
      <c r="Y593" s="28">
        <v>0</v>
      </c>
      <c r="Z593" s="28">
        <v>0</v>
      </c>
      <c r="AA593" s="28">
        <v>0</v>
      </c>
      <c r="AB593" s="28">
        <v>0</v>
      </c>
      <c r="AC593" s="15" t="s">
        <v>37</v>
      </c>
    </row>
    <row r="594" spans="1:29" hidden="1">
      <c r="A594" s="10" t="str">
        <f t="shared" si="27"/>
        <v>ZeroZero</v>
      </c>
      <c r="B594" s="25" t="s">
        <v>628</v>
      </c>
      <c r="C594" s="15" t="s">
        <v>341</v>
      </c>
      <c r="D594" s="27">
        <v>0</v>
      </c>
      <c r="E594" s="47" t="str">
        <f t="shared" si="28"/>
        <v>前八週無拉料</v>
      </c>
      <c r="F594" s="16" t="s">
        <v>35</v>
      </c>
      <c r="G594" s="28">
        <v>25000</v>
      </c>
      <c r="H594" s="17">
        <v>25000</v>
      </c>
      <c r="I594" s="17" t="s">
        <v>35</v>
      </c>
      <c r="J594" s="28">
        <v>0</v>
      </c>
      <c r="K594" s="18" t="str">
        <f>IFERROR(VLOOKUP(B594,#REF!,10,FALSE),"")</f>
        <v/>
      </c>
      <c r="L594" s="18" t="str">
        <f>IFERROR(VLOOKUP(B594,#REF!,11,FALSE),"")</f>
        <v/>
      </c>
      <c r="M594" s="29"/>
      <c r="N594" s="18" t="str">
        <f>IFERROR(VLOOKUP(B594,#REF!,12,FALSE),"")</f>
        <v/>
      </c>
      <c r="O594" s="28">
        <v>0</v>
      </c>
      <c r="P594" s="28">
        <v>0</v>
      </c>
      <c r="Q594" s="28">
        <v>0</v>
      </c>
      <c r="R594" s="30">
        <v>25000</v>
      </c>
      <c r="S594" s="20" t="s">
        <v>35</v>
      </c>
      <c r="T594" s="21" t="s">
        <v>35</v>
      </c>
      <c r="U594" s="30">
        <v>0</v>
      </c>
      <c r="V594" s="17" t="s">
        <v>35</v>
      </c>
      <c r="W594" s="22" t="s">
        <v>36</v>
      </c>
      <c r="X594" s="23" t="str">
        <f t="shared" si="29"/>
        <v>E</v>
      </c>
      <c r="Y594" s="28">
        <v>0</v>
      </c>
      <c r="Z594" s="28">
        <v>0</v>
      </c>
      <c r="AA594" s="28">
        <v>0</v>
      </c>
      <c r="AB594" s="28">
        <v>0</v>
      </c>
      <c r="AC594" s="15" t="s">
        <v>37</v>
      </c>
    </row>
    <row r="595" spans="1:29" hidden="1">
      <c r="A595" s="10" t="str">
        <f t="shared" si="27"/>
        <v>FCST</v>
      </c>
      <c r="B595" s="25" t="s">
        <v>638</v>
      </c>
      <c r="C595" s="15" t="s">
        <v>341</v>
      </c>
      <c r="D595" s="27">
        <v>0</v>
      </c>
      <c r="E595" s="47" t="str">
        <f t="shared" si="28"/>
        <v>前八週無拉料</v>
      </c>
      <c r="F595" s="16" t="s">
        <v>35</v>
      </c>
      <c r="G595" s="28">
        <v>5000</v>
      </c>
      <c r="H595" s="17">
        <v>0</v>
      </c>
      <c r="I595" s="17" t="s">
        <v>35</v>
      </c>
      <c r="J595" s="28">
        <v>0</v>
      </c>
      <c r="K595" s="18" t="str">
        <f>IFERROR(VLOOKUP(B595,#REF!,10,FALSE),"")</f>
        <v/>
      </c>
      <c r="L595" s="18" t="str">
        <f>IFERROR(VLOOKUP(B595,#REF!,11,FALSE),"")</f>
        <v/>
      </c>
      <c r="M595" s="29"/>
      <c r="N595" s="18" t="str">
        <f>IFERROR(VLOOKUP(B595,#REF!,12,FALSE),"")</f>
        <v/>
      </c>
      <c r="O595" s="28">
        <v>0</v>
      </c>
      <c r="P595" s="28">
        <v>0</v>
      </c>
      <c r="Q595" s="28">
        <v>0</v>
      </c>
      <c r="R595" s="30">
        <v>5000</v>
      </c>
      <c r="S595" s="20" t="s">
        <v>35</v>
      </c>
      <c r="T595" s="21">
        <v>48.5</v>
      </c>
      <c r="U595" s="30">
        <v>0</v>
      </c>
      <c r="V595" s="17">
        <v>103</v>
      </c>
      <c r="W595" s="22" t="s">
        <v>44</v>
      </c>
      <c r="X595" s="23" t="str">
        <f t="shared" si="29"/>
        <v>F</v>
      </c>
      <c r="Y595" s="28">
        <v>0</v>
      </c>
      <c r="Z595" s="28">
        <v>927</v>
      </c>
      <c r="AA595" s="28">
        <v>0</v>
      </c>
      <c r="AB595" s="28">
        <v>0</v>
      </c>
      <c r="AC595" s="15" t="s">
        <v>37</v>
      </c>
    </row>
    <row r="596" spans="1:29" hidden="1">
      <c r="A596" s="10" t="str">
        <f t="shared" si="27"/>
        <v>ZeroZero</v>
      </c>
      <c r="B596" s="25" t="s">
        <v>629</v>
      </c>
      <c r="C596" s="15" t="s">
        <v>341</v>
      </c>
      <c r="D596" s="27">
        <v>0</v>
      </c>
      <c r="E596" s="47" t="str">
        <f t="shared" si="28"/>
        <v>前八週無拉料</v>
      </c>
      <c r="F596" s="16" t="s">
        <v>35</v>
      </c>
      <c r="G596" s="28">
        <v>5000</v>
      </c>
      <c r="H596" s="17">
        <v>5000</v>
      </c>
      <c r="I596" s="17" t="s">
        <v>35</v>
      </c>
      <c r="J596" s="28">
        <v>0</v>
      </c>
      <c r="K596" s="18" t="str">
        <f>IFERROR(VLOOKUP(B596,#REF!,10,FALSE),"")</f>
        <v/>
      </c>
      <c r="L596" s="18" t="str">
        <f>IFERROR(VLOOKUP(B596,#REF!,11,FALSE),"")</f>
        <v/>
      </c>
      <c r="M596" s="29"/>
      <c r="N596" s="18" t="str">
        <f>IFERROR(VLOOKUP(B596,#REF!,12,FALSE),"")</f>
        <v/>
      </c>
      <c r="O596" s="28">
        <v>0</v>
      </c>
      <c r="P596" s="28">
        <v>0</v>
      </c>
      <c r="Q596" s="28">
        <v>0</v>
      </c>
      <c r="R596" s="30">
        <v>5000</v>
      </c>
      <c r="S596" s="20" t="s">
        <v>35</v>
      </c>
      <c r="T596" s="21" t="s">
        <v>35</v>
      </c>
      <c r="U596" s="30">
        <v>0</v>
      </c>
      <c r="V596" s="17" t="s">
        <v>35</v>
      </c>
      <c r="W596" s="22" t="s">
        <v>36</v>
      </c>
      <c r="X596" s="23" t="str">
        <f t="shared" si="29"/>
        <v>E</v>
      </c>
      <c r="Y596" s="28">
        <v>0</v>
      </c>
      <c r="Z596" s="28">
        <v>0</v>
      </c>
      <c r="AA596" s="28">
        <v>0</v>
      </c>
      <c r="AB596" s="28">
        <v>0</v>
      </c>
      <c r="AC596" s="15" t="s">
        <v>37</v>
      </c>
    </row>
    <row r="597" spans="1:29" hidden="1">
      <c r="A597" s="10" t="str">
        <f t="shared" si="27"/>
        <v>OverStock</v>
      </c>
      <c r="B597" s="25" t="s">
        <v>640</v>
      </c>
      <c r="C597" s="15" t="s">
        <v>341</v>
      </c>
      <c r="D597" s="27">
        <v>0</v>
      </c>
      <c r="E597" s="47">
        <f t="shared" si="28"/>
        <v>16</v>
      </c>
      <c r="F597" s="16" t="s">
        <v>35</v>
      </c>
      <c r="G597" s="28">
        <v>200000</v>
      </c>
      <c r="H597" s="17">
        <v>100000</v>
      </c>
      <c r="I597" s="17" t="s">
        <v>35</v>
      </c>
      <c r="J597" s="28">
        <v>100000</v>
      </c>
      <c r="K597" s="18" t="str">
        <f>IFERROR(VLOOKUP(B597,#REF!,10,FALSE),"")</f>
        <v/>
      </c>
      <c r="L597" s="18" t="str">
        <f>IFERROR(VLOOKUP(B597,#REF!,11,FALSE),"")</f>
        <v/>
      </c>
      <c r="M597" s="29"/>
      <c r="N597" s="18" t="str">
        <f>IFERROR(VLOOKUP(B597,#REF!,12,FALSE),"")</f>
        <v/>
      </c>
      <c r="O597" s="28">
        <v>0</v>
      </c>
      <c r="P597" s="28">
        <v>100000</v>
      </c>
      <c r="Q597" s="28">
        <v>0</v>
      </c>
      <c r="R597" s="30">
        <v>300000</v>
      </c>
      <c r="S597" s="20">
        <v>48</v>
      </c>
      <c r="T597" s="21">
        <v>37.200000000000003</v>
      </c>
      <c r="U597" s="30">
        <v>6250</v>
      </c>
      <c r="V597" s="17">
        <v>8056</v>
      </c>
      <c r="W597" s="22">
        <v>1.3</v>
      </c>
      <c r="X597" s="23">
        <f t="shared" si="29"/>
        <v>100</v>
      </c>
      <c r="Y597" s="28">
        <v>2500</v>
      </c>
      <c r="Z597" s="28">
        <v>40000</v>
      </c>
      <c r="AA597" s="28">
        <v>50000</v>
      </c>
      <c r="AB597" s="28">
        <v>30000</v>
      </c>
      <c r="AC597" s="15" t="s">
        <v>37</v>
      </c>
    </row>
    <row r="598" spans="1:29" hidden="1">
      <c r="A598" s="10" t="str">
        <f t="shared" si="27"/>
        <v>OverStock</v>
      </c>
      <c r="B598" s="25" t="s">
        <v>641</v>
      </c>
      <c r="C598" s="15" t="s">
        <v>341</v>
      </c>
      <c r="D598" s="27">
        <v>0</v>
      </c>
      <c r="E598" s="47">
        <f t="shared" si="28"/>
        <v>7.5</v>
      </c>
      <c r="F598" s="16" t="s">
        <v>35</v>
      </c>
      <c r="G598" s="28">
        <v>200000</v>
      </c>
      <c r="H598" s="17">
        <v>100000</v>
      </c>
      <c r="I598" s="17" t="s">
        <v>35</v>
      </c>
      <c r="J598" s="28">
        <v>70000</v>
      </c>
      <c r="K598" s="18" t="str">
        <f>IFERROR(VLOOKUP(B598,#REF!,10,FALSE),"")</f>
        <v/>
      </c>
      <c r="L598" s="18" t="str">
        <f>IFERROR(VLOOKUP(B598,#REF!,11,FALSE),"")</f>
        <v/>
      </c>
      <c r="M598" s="29"/>
      <c r="N598" s="18" t="str">
        <f>IFERROR(VLOOKUP(B598,#REF!,12,FALSE),"")</f>
        <v/>
      </c>
      <c r="O598" s="28">
        <v>0</v>
      </c>
      <c r="P598" s="28">
        <v>70000</v>
      </c>
      <c r="Q598" s="28">
        <v>0</v>
      </c>
      <c r="R598" s="30">
        <v>270000</v>
      </c>
      <c r="S598" s="20">
        <v>28.8</v>
      </c>
      <c r="T598" s="21">
        <v>54</v>
      </c>
      <c r="U598" s="30">
        <v>9375</v>
      </c>
      <c r="V598" s="17">
        <v>5000</v>
      </c>
      <c r="W598" s="22">
        <v>0.5</v>
      </c>
      <c r="X598" s="23">
        <f t="shared" si="29"/>
        <v>100</v>
      </c>
      <c r="Y598" s="28">
        <v>5000</v>
      </c>
      <c r="Z598" s="28">
        <v>35000</v>
      </c>
      <c r="AA598" s="28">
        <v>5000</v>
      </c>
      <c r="AB598" s="28">
        <v>0</v>
      </c>
      <c r="AC598" s="15" t="s">
        <v>37</v>
      </c>
    </row>
    <row r="599" spans="1:29" hidden="1">
      <c r="A599" s="10" t="str">
        <f t="shared" si="27"/>
        <v>FCST</v>
      </c>
      <c r="B599" s="25" t="s">
        <v>642</v>
      </c>
      <c r="C599" s="15" t="s">
        <v>341</v>
      </c>
      <c r="D599" s="27">
        <v>0</v>
      </c>
      <c r="E599" s="47" t="str">
        <f t="shared" si="28"/>
        <v>前八週無拉料</v>
      </c>
      <c r="F599" s="16" t="s">
        <v>35</v>
      </c>
      <c r="G599" s="28">
        <v>0</v>
      </c>
      <c r="H599" s="17">
        <v>0</v>
      </c>
      <c r="I599" s="17" t="s">
        <v>35</v>
      </c>
      <c r="J599" s="28">
        <v>0</v>
      </c>
      <c r="K599" s="18" t="str">
        <f>IFERROR(VLOOKUP(B599,#REF!,10,FALSE),"")</f>
        <v/>
      </c>
      <c r="L599" s="18" t="str">
        <f>IFERROR(VLOOKUP(B599,#REF!,11,FALSE),"")</f>
        <v/>
      </c>
      <c r="M599" s="29"/>
      <c r="N599" s="18" t="str">
        <f>IFERROR(VLOOKUP(B599,#REF!,12,FALSE),"")</f>
        <v/>
      </c>
      <c r="O599" s="28">
        <v>0</v>
      </c>
      <c r="P599" s="28">
        <v>0</v>
      </c>
      <c r="Q599" s="28">
        <v>0</v>
      </c>
      <c r="R599" s="30">
        <v>0</v>
      </c>
      <c r="S599" s="20" t="s">
        <v>35</v>
      </c>
      <c r="T599" s="21">
        <v>0</v>
      </c>
      <c r="U599" s="30">
        <v>0</v>
      </c>
      <c r="V599" s="17">
        <v>556</v>
      </c>
      <c r="W599" s="22" t="s">
        <v>44</v>
      </c>
      <c r="X599" s="23" t="str">
        <f t="shared" si="29"/>
        <v>F</v>
      </c>
      <c r="Y599" s="28">
        <v>0</v>
      </c>
      <c r="Z599" s="28">
        <v>2500</v>
      </c>
      <c r="AA599" s="28">
        <v>2500</v>
      </c>
      <c r="AB599" s="28">
        <v>0</v>
      </c>
      <c r="AC599" s="15" t="s">
        <v>37</v>
      </c>
    </row>
    <row r="600" spans="1:29" hidden="1">
      <c r="A600" s="10" t="str">
        <f t="shared" si="27"/>
        <v>Normal</v>
      </c>
      <c r="B600" s="25" t="s">
        <v>643</v>
      </c>
      <c r="C600" s="15" t="s">
        <v>341</v>
      </c>
      <c r="D600" s="27">
        <v>0</v>
      </c>
      <c r="E600" s="47">
        <f t="shared" si="28"/>
        <v>2.2999999999999998</v>
      </c>
      <c r="F600" s="16" t="s">
        <v>35</v>
      </c>
      <c r="G600" s="28">
        <v>18000</v>
      </c>
      <c r="H600" s="17">
        <v>6000</v>
      </c>
      <c r="I600" s="17" t="s">
        <v>35</v>
      </c>
      <c r="J600" s="28">
        <v>6000</v>
      </c>
      <c r="K600" s="18" t="str">
        <f>IFERROR(VLOOKUP(B600,#REF!,10,FALSE),"")</f>
        <v/>
      </c>
      <c r="L600" s="18" t="str">
        <f>IFERROR(VLOOKUP(B600,#REF!,11,FALSE),"")</f>
        <v/>
      </c>
      <c r="M600" s="29"/>
      <c r="N600" s="18" t="str">
        <f>IFERROR(VLOOKUP(B600,#REF!,12,FALSE),"")</f>
        <v/>
      </c>
      <c r="O600" s="28">
        <v>0</v>
      </c>
      <c r="P600" s="28">
        <v>6000</v>
      </c>
      <c r="Q600" s="28">
        <v>0</v>
      </c>
      <c r="R600" s="30">
        <v>24000</v>
      </c>
      <c r="S600" s="20">
        <v>9.1</v>
      </c>
      <c r="T600" s="21" t="s">
        <v>35</v>
      </c>
      <c r="U600" s="30">
        <v>2625</v>
      </c>
      <c r="V600" s="17" t="s">
        <v>35</v>
      </c>
      <c r="W600" s="22" t="s">
        <v>36</v>
      </c>
      <c r="X600" s="23" t="str">
        <f t="shared" si="29"/>
        <v>E</v>
      </c>
      <c r="Y600" s="28">
        <v>0</v>
      </c>
      <c r="Z600" s="28">
        <v>0</v>
      </c>
      <c r="AA600" s="28">
        <v>0</v>
      </c>
      <c r="AB600" s="28">
        <v>0</v>
      </c>
      <c r="AC600" s="15" t="s">
        <v>37</v>
      </c>
    </row>
    <row r="601" spans="1:29" hidden="1">
      <c r="A601" s="10" t="str">
        <f t="shared" si="27"/>
        <v>Normal</v>
      </c>
      <c r="B601" s="25" t="s">
        <v>644</v>
      </c>
      <c r="C601" s="15" t="s">
        <v>341</v>
      </c>
      <c r="D601" s="27">
        <v>0</v>
      </c>
      <c r="E601" s="47">
        <f t="shared" si="28"/>
        <v>6.4</v>
      </c>
      <c r="F601" s="16" t="s">
        <v>35</v>
      </c>
      <c r="G601" s="28">
        <v>20000</v>
      </c>
      <c r="H601" s="17">
        <v>20000</v>
      </c>
      <c r="I601" s="17" t="s">
        <v>35</v>
      </c>
      <c r="J601" s="28">
        <v>20000</v>
      </c>
      <c r="K601" s="18" t="str">
        <f>IFERROR(VLOOKUP(B601,#REF!,10,FALSE),"")</f>
        <v/>
      </c>
      <c r="L601" s="18" t="str">
        <f>IFERROR(VLOOKUP(B601,#REF!,11,FALSE),"")</f>
        <v/>
      </c>
      <c r="M601" s="29"/>
      <c r="N601" s="18" t="str">
        <f>IFERROR(VLOOKUP(B601,#REF!,12,FALSE),"")</f>
        <v/>
      </c>
      <c r="O601" s="28">
        <v>0</v>
      </c>
      <c r="P601" s="28">
        <v>20000</v>
      </c>
      <c r="Q601" s="28">
        <v>0</v>
      </c>
      <c r="R601" s="30">
        <v>40000</v>
      </c>
      <c r="S601" s="20">
        <v>12.8</v>
      </c>
      <c r="T601" s="21">
        <v>23.4</v>
      </c>
      <c r="U601" s="30">
        <v>3125</v>
      </c>
      <c r="V601" s="17">
        <v>1706</v>
      </c>
      <c r="W601" s="22">
        <v>0.5</v>
      </c>
      <c r="X601" s="23">
        <f t="shared" si="29"/>
        <v>100</v>
      </c>
      <c r="Y601" s="28">
        <v>4119</v>
      </c>
      <c r="Z601" s="28">
        <v>11236</v>
      </c>
      <c r="AA601" s="28">
        <v>0</v>
      </c>
      <c r="AB601" s="28">
        <v>0</v>
      </c>
      <c r="AC601" s="15" t="s">
        <v>37</v>
      </c>
    </row>
    <row r="602" spans="1:29" hidden="1">
      <c r="A602" s="10" t="str">
        <f t="shared" si="27"/>
        <v>Normal</v>
      </c>
      <c r="B602" s="25" t="s">
        <v>645</v>
      </c>
      <c r="C602" s="15" t="s">
        <v>341</v>
      </c>
      <c r="D602" s="27">
        <v>0</v>
      </c>
      <c r="E602" s="47">
        <f t="shared" si="28"/>
        <v>16</v>
      </c>
      <c r="F602" s="16" t="s">
        <v>35</v>
      </c>
      <c r="G602" s="28">
        <v>0</v>
      </c>
      <c r="H602" s="17">
        <v>0</v>
      </c>
      <c r="I602" s="17" t="s">
        <v>35</v>
      </c>
      <c r="J602" s="28">
        <v>10000</v>
      </c>
      <c r="K602" s="18" t="str">
        <f>IFERROR(VLOOKUP(B602,#REF!,10,FALSE),"")</f>
        <v/>
      </c>
      <c r="L602" s="18" t="str">
        <f>IFERROR(VLOOKUP(B602,#REF!,11,FALSE),"")</f>
        <v/>
      </c>
      <c r="M602" s="29"/>
      <c r="N602" s="18" t="str">
        <f>IFERROR(VLOOKUP(B602,#REF!,12,FALSE),"")</f>
        <v/>
      </c>
      <c r="O602" s="28">
        <v>0</v>
      </c>
      <c r="P602" s="28">
        <v>10000</v>
      </c>
      <c r="Q602" s="28">
        <v>0</v>
      </c>
      <c r="R602" s="30">
        <v>10000</v>
      </c>
      <c r="S602" s="20">
        <v>16</v>
      </c>
      <c r="T602" s="21">
        <v>9</v>
      </c>
      <c r="U602" s="30">
        <v>625</v>
      </c>
      <c r="V602" s="17">
        <v>1111</v>
      </c>
      <c r="W602" s="22">
        <v>1.8</v>
      </c>
      <c r="X602" s="23">
        <f t="shared" si="29"/>
        <v>100</v>
      </c>
      <c r="Y602" s="28">
        <v>0</v>
      </c>
      <c r="Z602" s="28">
        <v>0</v>
      </c>
      <c r="AA602" s="28">
        <v>10000</v>
      </c>
      <c r="AB602" s="28">
        <v>0</v>
      </c>
      <c r="AC602" s="15" t="s">
        <v>37</v>
      </c>
    </row>
    <row r="603" spans="1:29" hidden="1">
      <c r="A603" s="10" t="str">
        <f t="shared" si="27"/>
        <v>ZeroZero</v>
      </c>
      <c r="B603" s="25" t="s">
        <v>637</v>
      </c>
      <c r="C603" s="15" t="s">
        <v>341</v>
      </c>
      <c r="D603" s="27">
        <v>0</v>
      </c>
      <c r="E603" s="47" t="str">
        <f t="shared" si="28"/>
        <v>前八週無拉料</v>
      </c>
      <c r="F603" s="16" t="s">
        <v>35</v>
      </c>
      <c r="G603" s="28">
        <v>5000</v>
      </c>
      <c r="H603" s="17">
        <v>5000</v>
      </c>
      <c r="I603" s="17" t="s">
        <v>35</v>
      </c>
      <c r="J603" s="28">
        <v>0</v>
      </c>
      <c r="K603" s="18" t="str">
        <f>IFERROR(VLOOKUP(B603,#REF!,10,FALSE),"")</f>
        <v/>
      </c>
      <c r="L603" s="18" t="str">
        <f>IFERROR(VLOOKUP(B603,#REF!,11,FALSE),"")</f>
        <v/>
      </c>
      <c r="M603" s="29"/>
      <c r="N603" s="18" t="str">
        <f>IFERROR(VLOOKUP(B603,#REF!,12,FALSE),"")</f>
        <v/>
      </c>
      <c r="O603" s="28">
        <v>0</v>
      </c>
      <c r="P603" s="28">
        <v>0</v>
      </c>
      <c r="Q603" s="28">
        <v>0</v>
      </c>
      <c r="R603" s="30">
        <v>5000</v>
      </c>
      <c r="S603" s="20" t="s">
        <v>35</v>
      </c>
      <c r="T603" s="21" t="s">
        <v>35</v>
      </c>
      <c r="U603" s="30">
        <v>0</v>
      </c>
      <c r="V603" s="17">
        <v>0</v>
      </c>
      <c r="W603" s="22" t="s">
        <v>36</v>
      </c>
      <c r="X603" s="23" t="str">
        <f t="shared" si="29"/>
        <v>E</v>
      </c>
      <c r="Y603" s="28">
        <v>0</v>
      </c>
      <c r="Z603" s="28">
        <v>0</v>
      </c>
      <c r="AA603" s="28">
        <v>0</v>
      </c>
      <c r="AB603" s="28">
        <v>5000</v>
      </c>
      <c r="AC603" s="15" t="s">
        <v>37</v>
      </c>
    </row>
    <row r="604" spans="1:29" hidden="1">
      <c r="A604" s="10" t="str">
        <f t="shared" si="27"/>
        <v>ZeroZero</v>
      </c>
      <c r="B604" s="25" t="s">
        <v>639</v>
      </c>
      <c r="C604" s="15" t="s">
        <v>341</v>
      </c>
      <c r="D604" s="27">
        <v>0</v>
      </c>
      <c r="E604" s="47" t="str">
        <f t="shared" si="28"/>
        <v>前八週無拉料</v>
      </c>
      <c r="F604" s="16" t="s">
        <v>35</v>
      </c>
      <c r="G604" s="28">
        <v>0</v>
      </c>
      <c r="H604" s="17">
        <v>0</v>
      </c>
      <c r="I604" s="17" t="s">
        <v>35</v>
      </c>
      <c r="J604" s="28">
        <v>5000</v>
      </c>
      <c r="K604" s="18" t="str">
        <f>IFERROR(VLOOKUP(B604,#REF!,10,FALSE),"")</f>
        <v/>
      </c>
      <c r="L604" s="18" t="str">
        <f>IFERROR(VLOOKUP(B604,#REF!,11,FALSE),"")</f>
        <v/>
      </c>
      <c r="M604" s="29"/>
      <c r="N604" s="18" t="str">
        <f>IFERROR(VLOOKUP(B604,#REF!,12,FALSE),"")</f>
        <v/>
      </c>
      <c r="O604" s="28">
        <v>0</v>
      </c>
      <c r="P604" s="28">
        <v>5000</v>
      </c>
      <c r="Q604" s="28">
        <v>0</v>
      </c>
      <c r="R604" s="30">
        <v>5000</v>
      </c>
      <c r="S604" s="20" t="s">
        <v>35</v>
      </c>
      <c r="T604" s="21" t="s">
        <v>35</v>
      </c>
      <c r="U604" s="30">
        <v>0</v>
      </c>
      <c r="V604" s="17">
        <v>0</v>
      </c>
      <c r="W604" s="22" t="s">
        <v>36</v>
      </c>
      <c r="X604" s="23" t="str">
        <f t="shared" si="29"/>
        <v>E</v>
      </c>
      <c r="Y604" s="28">
        <v>0</v>
      </c>
      <c r="Z604" s="28">
        <v>0</v>
      </c>
      <c r="AA604" s="28">
        <v>0</v>
      </c>
      <c r="AB604" s="28">
        <v>0</v>
      </c>
      <c r="AC604" s="15" t="s">
        <v>37</v>
      </c>
    </row>
    <row r="605" spans="1:29" hidden="1">
      <c r="A605" s="10" t="str">
        <f t="shared" si="27"/>
        <v>ZeroZero</v>
      </c>
      <c r="B605" s="25" t="s">
        <v>646</v>
      </c>
      <c r="C605" s="15" t="s">
        <v>341</v>
      </c>
      <c r="D605" s="27">
        <v>0</v>
      </c>
      <c r="E605" s="47" t="str">
        <f t="shared" si="28"/>
        <v>前八週無拉料</v>
      </c>
      <c r="F605" s="16" t="s">
        <v>35</v>
      </c>
      <c r="G605" s="28">
        <v>0</v>
      </c>
      <c r="H605" s="17">
        <v>0</v>
      </c>
      <c r="I605" s="17" t="s">
        <v>35</v>
      </c>
      <c r="J605" s="28">
        <v>2500</v>
      </c>
      <c r="K605" s="18" t="str">
        <f>IFERROR(VLOOKUP(B605,#REF!,10,FALSE),"")</f>
        <v/>
      </c>
      <c r="L605" s="18" t="str">
        <f>IFERROR(VLOOKUP(B605,#REF!,11,FALSE),"")</f>
        <v/>
      </c>
      <c r="M605" s="29"/>
      <c r="N605" s="18" t="str">
        <f>IFERROR(VLOOKUP(B605,#REF!,12,FALSE),"")</f>
        <v/>
      </c>
      <c r="O605" s="28">
        <v>0</v>
      </c>
      <c r="P605" s="28">
        <v>2500</v>
      </c>
      <c r="Q605" s="28">
        <v>0</v>
      </c>
      <c r="R605" s="30">
        <v>2500</v>
      </c>
      <c r="S605" s="20" t="s">
        <v>35</v>
      </c>
      <c r="T605" s="21" t="s">
        <v>35</v>
      </c>
      <c r="U605" s="30">
        <v>0</v>
      </c>
      <c r="V605" s="17" t="s">
        <v>35</v>
      </c>
      <c r="W605" s="22" t="s">
        <v>36</v>
      </c>
      <c r="X605" s="23" t="str">
        <f t="shared" si="29"/>
        <v>E</v>
      </c>
      <c r="Y605" s="28">
        <v>0</v>
      </c>
      <c r="Z605" s="28">
        <v>0</v>
      </c>
      <c r="AA605" s="28">
        <v>0</v>
      </c>
      <c r="AB605" s="28">
        <v>0</v>
      </c>
      <c r="AC605" s="15" t="s">
        <v>37</v>
      </c>
    </row>
    <row r="606" spans="1:29" hidden="1">
      <c r="A606" s="10" t="str">
        <f t="shared" si="27"/>
        <v>ZeroZero</v>
      </c>
      <c r="B606" s="25" t="s">
        <v>647</v>
      </c>
      <c r="C606" s="15" t="s">
        <v>341</v>
      </c>
      <c r="D606" s="27">
        <v>0</v>
      </c>
      <c r="E606" s="47" t="str">
        <f t="shared" si="28"/>
        <v>前八週無拉料</v>
      </c>
      <c r="F606" s="16" t="s">
        <v>35</v>
      </c>
      <c r="G606" s="28">
        <v>10000</v>
      </c>
      <c r="H606" s="17">
        <v>10000</v>
      </c>
      <c r="I606" s="17" t="s">
        <v>35</v>
      </c>
      <c r="J606" s="28">
        <v>0</v>
      </c>
      <c r="K606" s="18" t="str">
        <f>IFERROR(VLOOKUP(B606,#REF!,10,FALSE),"")</f>
        <v/>
      </c>
      <c r="L606" s="18" t="str">
        <f>IFERROR(VLOOKUP(B606,#REF!,11,FALSE),"")</f>
        <v/>
      </c>
      <c r="M606" s="29"/>
      <c r="N606" s="18" t="str">
        <f>IFERROR(VLOOKUP(B606,#REF!,12,FALSE),"")</f>
        <v/>
      </c>
      <c r="O606" s="28">
        <v>0</v>
      </c>
      <c r="P606" s="28">
        <v>0</v>
      </c>
      <c r="Q606" s="28">
        <v>0</v>
      </c>
      <c r="R606" s="30">
        <v>10000</v>
      </c>
      <c r="S606" s="20" t="s">
        <v>35</v>
      </c>
      <c r="T606" s="21" t="s">
        <v>35</v>
      </c>
      <c r="U606" s="30">
        <v>0</v>
      </c>
      <c r="V606" s="17" t="s">
        <v>35</v>
      </c>
      <c r="W606" s="22" t="s">
        <v>36</v>
      </c>
      <c r="X606" s="23" t="str">
        <f t="shared" si="29"/>
        <v>E</v>
      </c>
      <c r="Y606" s="28">
        <v>0</v>
      </c>
      <c r="Z606" s="28">
        <v>0</v>
      </c>
      <c r="AA606" s="28">
        <v>0</v>
      </c>
      <c r="AB606" s="28">
        <v>0</v>
      </c>
      <c r="AC606" s="15" t="s">
        <v>37</v>
      </c>
    </row>
    <row r="607" spans="1:29" hidden="1">
      <c r="A607" s="10" t="str">
        <f t="shared" si="27"/>
        <v>OverStock</v>
      </c>
      <c r="B607" s="25" t="s">
        <v>650</v>
      </c>
      <c r="C607" s="15" t="s">
        <v>341</v>
      </c>
      <c r="D607" s="27">
        <v>0</v>
      </c>
      <c r="E607" s="47">
        <f t="shared" si="28"/>
        <v>21.3</v>
      </c>
      <c r="F607" s="16" t="s">
        <v>35</v>
      </c>
      <c r="G607" s="28">
        <v>90000</v>
      </c>
      <c r="H607" s="17">
        <v>0</v>
      </c>
      <c r="I607" s="17" t="s">
        <v>35</v>
      </c>
      <c r="J607" s="28">
        <v>80000</v>
      </c>
      <c r="K607" s="18" t="str">
        <f>IFERROR(VLOOKUP(B607,#REF!,10,FALSE),"")</f>
        <v/>
      </c>
      <c r="L607" s="18" t="str">
        <f>IFERROR(VLOOKUP(B607,#REF!,11,FALSE),"")</f>
        <v/>
      </c>
      <c r="M607" s="29"/>
      <c r="N607" s="18" t="str">
        <f>IFERROR(VLOOKUP(B607,#REF!,12,FALSE),"")</f>
        <v/>
      </c>
      <c r="O607" s="28">
        <v>0</v>
      </c>
      <c r="P607" s="28">
        <v>80000</v>
      </c>
      <c r="Q607" s="28">
        <v>0</v>
      </c>
      <c r="R607" s="30">
        <v>170000</v>
      </c>
      <c r="S607" s="20">
        <v>45.3</v>
      </c>
      <c r="T607" s="21">
        <v>153</v>
      </c>
      <c r="U607" s="30">
        <v>3750</v>
      </c>
      <c r="V607" s="17">
        <v>1111</v>
      </c>
      <c r="W607" s="22">
        <v>0.3</v>
      </c>
      <c r="X607" s="23">
        <f t="shared" si="29"/>
        <v>50</v>
      </c>
      <c r="Y607" s="28">
        <v>0</v>
      </c>
      <c r="Z607" s="28">
        <v>0</v>
      </c>
      <c r="AA607" s="28">
        <v>15000</v>
      </c>
      <c r="AB607" s="28">
        <v>10000</v>
      </c>
      <c r="AC607" s="15" t="s">
        <v>37</v>
      </c>
    </row>
    <row r="608" spans="1:29" hidden="1">
      <c r="A608" s="10" t="str">
        <f t="shared" si="27"/>
        <v>ZeroZero</v>
      </c>
      <c r="B608" s="25" t="s">
        <v>651</v>
      </c>
      <c r="C608" s="15" t="s">
        <v>341</v>
      </c>
      <c r="D608" s="27">
        <v>0</v>
      </c>
      <c r="E608" s="47" t="str">
        <f t="shared" si="28"/>
        <v>前八週無拉料</v>
      </c>
      <c r="F608" s="16" t="s">
        <v>35</v>
      </c>
      <c r="G608" s="28">
        <v>5000</v>
      </c>
      <c r="H608" s="17">
        <v>5000</v>
      </c>
      <c r="I608" s="17" t="s">
        <v>35</v>
      </c>
      <c r="J608" s="28">
        <v>0</v>
      </c>
      <c r="K608" s="18" t="str">
        <f>IFERROR(VLOOKUP(B608,#REF!,10,FALSE),"")</f>
        <v/>
      </c>
      <c r="L608" s="18" t="str">
        <f>IFERROR(VLOOKUP(B608,#REF!,11,FALSE),"")</f>
        <v/>
      </c>
      <c r="M608" s="29"/>
      <c r="N608" s="18" t="str">
        <f>IFERROR(VLOOKUP(B608,#REF!,12,FALSE),"")</f>
        <v/>
      </c>
      <c r="O608" s="28">
        <v>0</v>
      </c>
      <c r="P608" s="28">
        <v>0</v>
      </c>
      <c r="Q608" s="28">
        <v>0</v>
      </c>
      <c r="R608" s="30">
        <v>5000</v>
      </c>
      <c r="S608" s="20" t="s">
        <v>35</v>
      </c>
      <c r="T608" s="21" t="s">
        <v>35</v>
      </c>
      <c r="U608" s="30">
        <v>0</v>
      </c>
      <c r="V608" s="17" t="s">
        <v>35</v>
      </c>
      <c r="W608" s="22" t="s">
        <v>36</v>
      </c>
      <c r="X608" s="23" t="str">
        <f t="shared" si="29"/>
        <v>E</v>
      </c>
      <c r="Y608" s="28">
        <v>0</v>
      </c>
      <c r="Z608" s="28">
        <v>0</v>
      </c>
      <c r="AA608" s="28">
        <v>0</v>
      </c>
      <c r="AB608" s="28">
        <v>0</v>
      </c>
      <c r="AC608" s="15" t="s">
        <v>37</v>
      </c>
    </row>
    <row r="609" spans="1:29" hidden="1">
      <c r="A609" s="10" t="str">
        <f t="shared" si="27"/>
        <v>None</v>
      </c>
      <c r="B609" s="25" t="s">
        <v>652</v>
      </c>
      <c r="C609" s="15" t="s">
        <v>341</v>
      </c>
      <c r="D609" s="27">
        <v>0</v>
      </c>
      <c r="E609" s="47" t="str">
        <f t="shared" si="28"/>
        <v>前八週無拉料</v>
      </c>
      <c r="F609" s="16" t="s">
        <v>35</v>
      </c>
      <c r="G609" s="28">
        <v>0</v>
      </c>
      <c r="H609" s="17">
        <v>0</v>
      </c>
      <c r="I609" s="17" t="s">
        <v>35</v>
      </c>
      <c r="J609" s="28">
        <v>0</v>
      </c>
      <c r="K609" s="18" t="str">
        <f>IFERROR(VLOOKUP(B609,#REF!,10,FALSE),"")</f>
        <v/>
      </c>
      <c r="L609" s="18" t="str">
        <f>IFERROR(VLOOKUP(B609,#REF!,11,FALSE),"")</f>
        <v/>
      </c>
      <c r="M609" s="29"/>
      <c r="N609" s="18" t="str">
        <f>IFERROR(VLOOKUP(B609,#REF!,12,FALSE),"")</f>
        <v/>
      </c>
      <c r="O609" s="28">
        <v>0</v>
      </c>
      <c r="P609" s="28">
        <v>0</v>
      </c>
      <c r="Q609" s="28">
        <v>0</v>
      </c>
      <c r="R609" s="30">
        <v>0</v>
      </c>
      <c r="S609" s="20" t="s">
        <v>35</v>
      </c>
      <c r="T609" s="21" t="s">
        <v>35</v>
      </c>
      <c r="U609" s="30">
        <v>0</v>
      </c>
      <c r="V609" s="17" t="s">
        <v>35</v>
      </c>
      <c r="W609" s="22" t="s">
        <v>36</v>
      </c>
      <c r="X609" s="23" t="str">
        <f t="shared" si="29"/>
        <v>E</v>
      </c>
      <c r="Y609" s="28">
        <v>0</v>
      </c>
      <c r="Z609" s="28">
        <v>0</v>
      </c>
      <c r="AA609" s="28">
        <v>0</v>
      </c>
      <c r="AB609" s="28">
        <v>0</v>
      </c>
      <c r="AC609" s="15" t="s">
        <v>37</v>
      </c>
    </row>
    <row r="610" spans="1:29" hidden="1">
      <c r="A610" s="10" t="str">
        <f t="shared" si="27"/>
        <v>OverStock</v>
      </c>
      <c r="B610" s="25" t="s">
        <v>653</v>
      </c>
      <c r="C610" s="15" t="s">
        <v>341</v>
      </c>
      <c r="D610" s="27">
        <v>0</v>
      </c>
      <c r="E610" s="47">
        <f t="shared" si="28"/>
        <v>0</v>
      </c>
      <c r="F610" s="16" t="s">
        <v>35</v>
      </c>
      <c r="G610" s="28">
        <v>15000</v>
      </c>
      <c r="H610" s="17">
        <v>15000</v>
      </c>
      <c r="I610" s="17" t="s">
        <v>35</v>
      </c>
      <c r="J610" s="28">
        <v>0</v>
      </c>
      <c r="K610" s="18" t="str">
        <f>IFERROR(VLOOKUP(B610,#REF!,10,FALSE),"")</f>
        <v/>
      </c>
      <c r="L610" s="18" t="str">
        <f>IFERROR(VLOOKUP(B610,#REF!,11,FALSE),"")</f>
        <v/>
      </c>
      <c r="M610" s="29"/>
      <c r="N610" s="18" t="str">
        <f>IFERROR(VLOOKUP(B610,#REF!,12,FALSE),"")</f>
        <v/>
      </c>
      <c r="O610" s="28">
        <v>0</v>
      </c>
      <c r="P610" s="28">
        <v>0</v>
      </c>
      <c r="Q610" s="28">
        <v>0</v>
      </c>
      <c r="R610" s="30">
        <v>15000</v>
      </c>
      <c r="S610" s="20">
        <v>38.700000000000003</v>
      </c>
      <c r="T610" s="21" t="s">
        <v>35</v>
      </c>
      <c r="U610" s="30">
        <v>388</v>
      </c>
      <c r="V610" s="17" t="s">
        <v>35</v>
      </c>
      <c r="W610" s="22" t="s">
        <v>36</v>
      </c>
      <c r="X610" s="23" t="str">
        <f t="shared" si="29"/>
        <v>E</v>
      </c>
      <c r="Y610" s="28">
        <v>0</v>
      </c>
      <c r="Z610" s="28">
        <v>0</v>
      </c>
      <c r="AA610" s="28">
        <v>0</v>
      </c>
      <c r="AB610" s="28">
        <v>0</v>
      </c>
      <c r="AC610" s="15" t="s">
        <v>37</v>
      </c>
    </row>
    <row r="611" spans="1:29" hidden="1">
      <c r="A611" s="10" t="str">
        <f t="shared" si="27"/>
        <v>OverStock</v>
      </c>
      <c r="B611" s="25" t="s">
        <v>654</v>
      </c>
      <c r="C611" s="15" t="s">
        <v>341</v>
      </c>
      <c r="D611" s="27">
        <v>0</v>
      </c>
      <c r="E611" s="47">
        <f t="shared" si="28"/>
        <v>758.8</v>
      </c>
      <c r="F611" s="16" t="s">
        <v>35</v>
      </c>
      <c r="G611" s="28">
        <v>100000</v>
      </c>
      <c r="H611" s="17">
        <v>100000</v>
      </c>
      <c r="I611" s="17" t="s">
        <v>35</v>
      </c>
      <c r="J611" s="28">
        <v>237500</v>
      </c>
      <c r="K611" s="18" t="str">
        <f>IFERROR(VLOOKUP(B611,#REF!,10,FALSE),"")</f>
        <v/>
      </c>
      <c r="L611" s="18" t="str">
        <f>IFERROR(VLOOKUP(B611,#REF!,11,FALSE),"")</f>
        <v/>
      </c>
      <c r="M611" s="29"/>
      <c r="N611" s="18" t="str">
        <f>IFERROR(VLOOKUP(B611,#REF!,12,FALSE),"")</f>
        <v/>
      </c>
      <c r="O611" s="28">
        <v>0</v>
      </c>
      <c r="P611" s="28">
        <v>237500</v>
      </c>
      <c r="Q611" s="28">
        <v>0</v>
      </c>
      <c r="R611" s="30">
        <v>337500</v>
      </c>
      <c r="S611" s="20">
        <v>1078.3</v>
      </c>
      <c r="T611" s="21">
        <v>20.6</v>
      </c>
      <c r="U611" s="30">
        <v>313</v>
      </c>
      <c r="V611" s="17">
        <v>16389</v>
      </c>
      <c r="W611" s="22">
        <v>52.4</v>
      </c>
      <c r="X611" s="23">
        <f t="shared" si="29"/>
        <v>150</v>
      </c>
      <c r="Y611" s="28">
        <v>0</v>
      </c>
      <c r="Z611" s="28">
        <v>82500</v>
      </c>
      <c r="AA611" s="28">
        <v>65000</v>
      </c>
      <c r="AB611" s="28">
        <v>0</v>
      </c>
      <c r="AC611" s="15" t="s">
        <v>37</v>
      </c>
    </row>
    <row r="612" spans="1:29" hidden="1">
      <c r="A612" s="10" t="str">
        <f t="shared" si="27"/>
        <v>OverStock</v>
      </c>
      <c r="B612" s="25" t="s">
        <v>655</v>
      </c>
      <c r="C612" s="15" t="s">
        <v>341</v>
      </c>
      <c r="D612" s="27">
        <v>0</v>
      </c>
      <c r="E612" s="47">
        <f t="shared" si="28"/>
        <v>7.4</v>
      </c>
      <c r="F612" s="16" t="s">
        <v>35</v>
      </c>
      <c r="G612" s="28">
        <v>111000</v>
      </c>
      <c r="H612" s="17">
        <v>30000</v>
      </c>
      <c r="I612" s="17" t="s">
        <v>35</v>
      </c>
      <c r="J612" s="28">
        <v>39000</v>
      </c>
      <c r="K612" s="18" t="str">
        <f>IFERROR(VLOOKUP(B612,#REF!,10,FALSE),"")</f>
        <v/>
      </c>
      <c r="L612" s="18" t="str">
        <f>IFERROR(VLOOKUP(B612,#REF!,11,FALSE),"")</f>
        <v/>
      </c>
      <c r="M612" s="29"/>
      <c r="N612" s="18" t="str">
        <f>IFERROR(VLOOKUP(B612,#REF!,12,FALSE),"")</f>
        <v/>
      </c>
      <c r="O612" s="28">
        <v>0</v>
      </c>
      <c r="P612" s="28">
        <v>39000</v>
      </c>
      <c r="Q612" s="28">
        <v>0</v>
      </c>
      <c r="R612" s="30">
        <v>150000</v>
      </c>
      <c r="S612" s="20">
        <v>28.6</v>
      </c>
      <c r="T612" s="21">
        <v>34.6</v>
      </c>
      <c r="U612" s="30">
        <v>5250</v>
      </c>
      <c r="V612" s="17">
        <v>4333</v>
      </c>
      <c r="W612" s="22">
        <v>0.8</v>
      </c>
      <c r="X612" s="23">
        <f t="shared" si="29"/>
        <v>100</v>
      </c>
      <c r="Y612" s="28">
        <v>6000</v>
      </c>
      <c r="Z612" s="28">
        <v>6000</v>
      </c>
      <c r="AA612" s="28">
        <v>45000</v>
      </c>
      <c r="AB612" s="28">
        <v>12000</v>
      </c>
      <c r="AC612" s="15" t="s">
        <v>37</v>
      </c>
    </row>
    <row r="613" spans="1:29" hidden="1">
      <c r="A613" s="10" t="str">
        <f t="shared" si="27"/>
        <v>OverStock</v>
      </c>
      <c r="B613" s="25" t="s">
        <v>656</v>
      </c>
      <c r="C613" s="15" t="s">
        <v>341</v>
      </c>
      <c r="D613" s="27">
        <v>0</v>
      </c>
      <c r="E613" s="47">
        <f t="shared" si="28"/>
        <v>16.3</v>
      </c>
      <c r="F613" s="16" t="s">
        <v>35</v>
      </c>
      <c r="G613" s="28">
        <v>321000</v>
      </c>
      <c r="H613" s="17">
        <v>120000</v>
      </c>
      <c r="I613" s="17" t="s">
        <v>35</v>
      </c>
      <c r="J613" s="28">
        <v>141000</v>
      </c>
      <c r="K613" s="18" t="str">
        <f>IFERROR(VLOOKUP(B613,#REF!,10,FALSE),"")</f>
        <v/>
      </c>
      <c r="L613" s="18" t="str">
        <f>IFERROR(VLOOKUP(B613,#REF!,11,FALSE),"")</f>
        <v/>
      </c>
      <c r="M613" s="29"/>
      <c r="N613" s="18" t="str">
        <f>IFERROR(VLOOKUP(B613,#REF!,12,FALSE),"")</f>
        <v/>
      </c>
      <c r="O613" s="28">
        <v>0</v>
      </c>
      <c r="P613" s="28">
        <v>141000</v>
      </c>
      <c r="Q613" s="28">
        <v>0</v>
      </c>
      <c r="R613" s="30">
        <v>462000</v>
      </c>
      <c r="S613" s="20">
        <v>53.6</v>
      </c>
      <c r="T613" s="21">
        <v>20.7</v>
      </c>
      <c r="U613" s="30">
        <v>8625</v>
      </c>
      <c r="V613" s="17">
        <v>22333</v>
      </c>
      <c r="W613" s="22">
        <v>2.6</v>
      </c>
      <c r="X613" s="23">
        <f t="shared" si="29"/>
        <v>150</v>
      </c>
      <c r="Y613" s="28">
        <v>21000</v>
      </c>
      <c r="Z613" s="28">
        <v>78000</v>
      </c>
      <c r="AA613" s="28">
        <v>120000</v>
      </c>
      <c r="AB613" s="28">
        <v>60000</v>
      </c>
      <c r="AC613" s="15" t="s">
        <v>37</v>
      </c>
    </row>
    <row r="614" spans="1:29" hidden="1">
      <c r="A614" s="10" t="str">
        <f t="shared" si="27"/>
        <v>None</v>
      </c>
      <c r="B614" s="25" t="s">
        <v>657</v>
      </c>
      <c r="C614" s="15" t="s">
        <v>341</v>
      </c>
      <c r="D614" s="27">
        <v>0</v>
      </c>
      <c r="E614" s="47" t="str">
        <f t="shared" si="28"/>
        <v>前八週無拉料</v>
      </c>
      <c r="F614" s="16" t="s">
        <v>35</v>
      </c>
      <c r="G614" s="28">
        <v>0</v>
      </c>
      <c r="H614" s="17">
        <v>0</v>
      </c>
      <c r="I614" s="17" t="s">
        <v>35</v>
      </c>
      <c r="J614" s="28">
        <v>0</v>
      </c>
      <c r="K614" s="18" t="str">
        <f>IFERROR(VLOOKUP(B614,#REF!,10,FALSE),"")</f>
        <v/>
      </c>
      <c r="L614" s="18" t="str">
        <f>IFERROR(VLOOKUP(B614,#REF!,11,FALSE),"")</f>
        <v/>
      </c>
      <c r="M614" s="29"/>
      <c r="N614" s="18" t="str">
        <f>IFERROR(VLOOKUP(B614,#REF!,12,FALSE),"")</f>
        <v/>
      </c>
      <c r="O614" s="28">
        <v>0</v>
      </c>
      <c r="P614" s="28">
        <v>0</v>
      </c>
      <c r="Q614" s="28">
        <v>0</v>
      </c>
      <c r="R614" s="30">
        <v>0</v>
      </c>
      <c r="S614" s="20" t="s">
        <v>35</v>
      </c>
      <c r="T614" s="21" t="s">
        <v>35</v>
      </c>
      <c r="U614" s="30">
        <v>0</v>
      </c>
      <c r="V614" s="17" t="s">
        <v>35</v>
      </c>
      <c r="W614" s="22" t="s">
        <v>36</v>
      </c>
      <c r="X614" s="23" t="str">
        <f t="shared" si="29"/>
        <v>E</v>
      </c>
      <c r="Y614" s="28">
        <v>0</v>
      </c>
      <c r="Z614" s="28">
        <v>0</v>
      </c>
      <c r="AA614" s="28">
        <v>0</v>
      </c>
      <c r="AB614" s="28">
        <v>0</v>
      </c>
      <c r="AC614" s="15" t="s">
        <v>37</v>
      </c>
    </row>
    <row r="615" spans="1:29" hidden="1">
      <c r="A615" s="10" t="str">
        <f t="shared" si="27"/>
        <v>OverStock</v>
      </c>
      <c r="B615" s="25" t="s">
        <v>658</v>
      </c>
      <c r="C615" s="15" t="s">
        <v>341</v>
      </c>
      <c r="D615" s="27">
        <v>0</v>
      </c>
      <c r="E615" s="47">
        <f t="shared" si="28"/>
        <v>47.9</v>
      </c>
      <c r="F615" s="16" t="s">
        <v>35</v>
      </c>
      <c r="G615" s="28">
        <v>40000</v>
      </c>
      <c r="H615" s="17">
        <v>0</v>
      </c>
      <c r="I615" s="17" t="s">
        <v>35</v>
      </c>
      <c r="J615" s="28">
        <v>15000</v>
      </c>
      <c r="K615" s="18" t="str">
        <f>IFERROR(VLOOKUP(B615,#REF!,10,FALSE),"")</f>
        <v/>
      </c>
      <c r="L615" s="18" t="str">
        <f>IFERROR(VLOOKUP(B615,#REF!,11,FALSE),"")</f>
        <v/>
      </c>
      <c r="M615" s="29"/>
      <c r="N615" s="18" t="str">
        <f>IFERROR(VLOOKUP(B615,#REF!,12,FALSE),"")</f>
        <v/>
      </c>
      <c r="O615" s="28">
        <v>0</v>
      </c>
      <c r="P615" s="28">
        <v>15000</v>
      </c>
      <c r="Q615" s="28">
        <v>0</v>
      </c>
      <c r="R615" s="30">
        <v>55000</v>
      </c>
      <c r="S615" s="20">
        <v>175.7</v>
      </c>
      <c r="T615" s="21">
        <v>24.8</v>
      </c>
      <c r="U615" s="30">
        <v>313</v>
      </c>
      <c r="V615" s="17">
        <v>2222</v>
      </c>
      <c r="W615" s="22">
        <v>7.1</v>
      </c>
      <c r="X615" s="23">
        <f t="shared" si="29"/>
        <v>150</v>
      </c>
      <c r="Y615" s="28">
        <v>0</v>
      </c>
      <c r="Z615" s="28">
        <v>5000</v>
      </c>
      <c r="AA615" s="28">
        <v>20000</v>
      </c>
      <c r="AB615" s="28">
        <v>0</v>
      </c>
      <c r="AC615" s="15" t="s">
        <v>37</v>
      </c>
    </row>
    <row r="616" spans="1:29" hidden="1">
      <c r="A616" s="10" t="str">
        <f t="shared" si="27"/>
        <v>OverStock</v>
      </c>
      <c r="B616" s="25" t="s">
        <v>659</v>
      </c>
      <c r="C616" s="15" t="s">
        <v>341</v>
      </c>
      <c r="D616" s="27">
        <v>0</v>
      </c>
      <c r="E616" s="47">
        <f t="shared" si="28"/>
        <v>32</v>
      </c>
      <c r="F616" s="16" t="s">
        <v>35</v>
      </c>
      <c r="G616" s="28">
        <v>0</v>
      </c>
      <c r="H616" s="17">
        <v>0</v>
      </c>
      <c r="I616" s="17" t="s">
        <v>35</v>
      </c>
      <c r="J616" s="28">
        <v>120000</v>
      </c>
      <c r="K616" s="18" t="str">
        <f>IFERROR(VLOOKUP(B616,#REF!,10,FALSE),"")</f>
        <v/>
      </c>
      <c r="L616" s="18" t="str">
        <f>IFERROR(VLOOKUP(B616,#REF!,11,FALSE),"")</f>
        <v/>
      </c>
      <c r="M616" s="29"/>
      <c r="N616" s="18" t="str">
        <f>IFERROR(VLOOKUP(B616,#REF!,12,FALSE),"")</f>
        <v/>
      </c>
      <c r="O616" s="28">
        <v>0</v>
      </c>
      <c r="P616" s="28">
        <v>120000</v>
      </c>
      <c r="Q616" s="28">
        <v>0</v>
      </c>
      <c r="R616" s="30">
        <v>120000</v>
      </c>
      <c r="S616" s="20">
        <v>32</v>
      </c>
      <c r="T616" s="21" t="s">
        <v>35</v>
      </c>
      <c r="U616" s="30">
        <v>3750</v>
      </c>
      <c r="V616" s="17" t="s">
        <v>35</v>
      </c>
      <c r="W616" s="22" t="s">
        <v>36</v>
      </c>
      <c r="X616" s="23" t="str">
        <f t="shared" si="29"/>
        <v>E</v>
      </c>
      <c r="Y616" s="28">
        <v>0</v>
      </c>
      <c r="Z616" s="28">
        <v>0</v>
      </c>
      <c r="AA616" s="28">
        <v>0</v>
      </c>
      <c r="AB616" s="28">
        <v>0</v>
      </c>
      <c r="AC616" s="15" t="s">
        <v>37</v>
      </c>
    </row>
    <row r="617" spans="1:29" hidden="1">
      <c r="A617" s="10" t="str">
        <f t="shared" si="27"/>
        <v>OverStock</v>
      </c>
      <c r="B617" s="25" t="s">
        <v>660</v>
      </c>
      <c r="C617" s="15" t="s">
        <v>341</v>
      </c>
      <c r="D617" s="27">
        <v>0</v>
      </c>
      <c r="E617" s="47">
        <f t="shared" si="28"/>
        <v>5.5</v>
      </c>
      <c r="F617" s="16" t="s">
        <v>35</v>
      </c>
      <c r="G617" s="28">
        <v>670000</v>
      </c>
      <c r="H617" s="17">
        <v>300000</v>
      </c>
      <c r="I617" s="17" t="s">
        <v>35</v>
      </c>
      <c r="J617" s="28">
        <v>90000</v>
      </c>
      <c r="K617" s="18" t="str">
        <f>IFERROR(VLOOKUP(B617,#REF!,10,FALSE),"")</f>
        <v/>
      </c>
      <c r="L617" s="18" t="str">
        <f>IFERROR(VLOOKUP(B617,#REF!,11,FALSE),"")</f>
        <v/>
      </c>
      <c r="M617" s="29"/>
      <c r="N617" s="18" t="str">
        <f>IFERROR(VLOOKUP(B617,#REF!,12,FALSE),"")</f>
        <v/>
      </c>
      <c r="O617" s="28">
        <v>0</v>
      </c>
      <c r="P617" s="28">
        <v>90000</v>
      </c>
      <c r="Q617" s="28">
        <v>0</v>
      </c>
      <c r="R617" s="30">
        <v>760000</v>
      </c>
      <c r="S617" s="20">
        <v>46.8</v>
      </c>
      <c r="T617" s="21">
        <v>18.7</v>
      </c>
      <c r="U617" s="30">
        <v>16250</v>
      </c>
      <c r="V617" s="17">
        <v>40556</v>
      </c>
      <c r="W617" s="22">
        <v>2.5</v>
      </c>
      <c r="X617" s="23">
        <f t="shared" si="29"/>
        <v>150</v>
      </c>
      <c r="Y617" s="28">
        <v>25000</v>
      </c>
      <c r="Z617" s="28">
        <v>150000</v>
      </c>
      <c r="AA617" s="28">
        <v>250000</v>
      </c>
      <c r="AB617" s="28">
        <v>60000</v>
      </c>
      <c r="AC617" s="15" t="s">
        <v>37</v>
      </c>
    </row>
    <row r="618" spans="1:29" hidden="1">
      <c r="A618" s="10" t="str">
        <f t="shared" si="27"/>
        <v>OverStock</v>
      </c>
      <c r="B618" s="25" t="s">
        <v>661</v>
      </c>
      <c r="C618" s="15" t="s">
        <v>341</v>
      </c>
      <c r="D618" s="27">
        <v>0</v>
      </c>
      <c r="E618" s="47">
        <f t="shared" si="28"/>
        <v>5</v>
      </c>
      <c r="F618" s="16" t="s">
        <v>35</v>
      </c>
      <c r="G618" s="28">
        <v>235000</v>
      </c>
      <c r="H618" s="17">
        <v>185000</v>
      </c>
      <c r="I618" s="17" t="s">
        <v>35</v>
      </c>
      <c r="J618" s="28">
        <v>50000</v>
      </c>
      <c r="K618" s="18" t="str">
        <f>IFERROR(VLOOKUP(B618,#REF!,10,FALSE),"")</f>
        <v/>
      </c>
      <c r="L618" s="18" t="str">
        <f>IFERROR(VLOOKUP(B618,#REF!,11,FALSE),"")</f>
        <v/>
      </c>
      <c r="M618" s="29"/>
      <c r="N618" s="18" t="str">
        <f>IFERROR(VLOOKUP(B618,#REF!,12,FALSE),"")</f>
        <v/>
      </c>
      <c r="O618" s="28">
        <v>0</v>
      </c>
      <c r="P618" s="28">
        <v>50000</v>
      </c>
      <c r="Q618" s="28">
        <v>0</v>
      </c>
      <c r="R618" s="30">
        <v>285000</v>
      </c>
      <c r="S618" s="20">
        <v>28.5</v>
      </c>
      <c r="T618" s="21">
        <v>39.5</v>
      </c>
      <c r="U618" s="30">
        <v>10000</v>
      </c>
      <c r="V618" s="17">
        <v>7222</v>
      </c>
      <c r="W618" s="22">
        <v>0.7</v>
      </c>
      <c r="X618" s="23">
        <f t="shared" si="29"/>
        <v>100</v>
      </c>
      <c r="Y618" s="28">
        <v>0</v>
      </c>
      <c r="Z618" s="28">
        <v>30000</v>
      </c>
      <c r="AA618" s="28">
        <v>45000</v>
      </c>
      <c r="AB618" s="28">
        <v>15000</v>
      </c>
      <c r="AC618" s="15" t="s">
        <v>37</v>
      </c>
    </row>
    <row r="619" spans="1:29" hidden="1">
      <c r="A619" s="10" t="str">
        <f t="shared" si="27"/>
        <v>Normal</v>
      </c>
      <c r="B619" s="25" t="s">
        <v>662</v>
      </c>
      <c r="C619" s="15" t="s">
        <v>341</v>
      </c>
      <c r="D619" s="27">
        <v>0</v>
      </c>
      <c r="E619" s="47">
        <f t="shared" si="28"/>
        <v>7.4</v>
      </c>
      <c r="F619" s="16" t="s">
        <v>35</v>
      </c>
      <c r="G619" s="28">
        <v>141000</v>
      </c>
      <c r="H619" s="17">
        <v>90000</v>
      </c>
      <c r="I619" s="17" t="s">
        <v>35</v>
      </c>
      <c r="J619" s="28">
        <v>72000</v>
      </c>
      <c r="K619" s="18" t="str">
        <f>IFERROR(VLOOKUP(B619,#REF!,10,FALSE),"")</f>
        <v/>
      </c>
      <c r="L619" s="18" t="str">
        <f>IFERROR(VLOOKUP(B619,#REF!,11,FALSE),"")</f>
        <v/>
      </c>
      <c r="M619" s="29"/>
      <c r="N619" s="18" t="str">
        <f>IFERROR(VLOOKUP(B619,#REF!,12,FALSE),"")</f>
        <v/>
      </c>
      <c r="O619" s="28">
        <v>0</v>
      </c>
      <c r="P619" s="28">
        <v>72000</v>
      </c>
      <c r="Q619" s="28">
        <v>0</v>
      </c>
      <c r="R619" s="30">
        <v>213000</v>
      </c>
      <c r="S619" s="20">
        <v>21.8</v>
      </c>
      <c r="T619" s="21">
        <v>30.4</v>
      </c>
      <c r="U619" s="30">
        <v>9750</v>
      </c>
      <c r="V619" s="17">
        <v>7000</v>
      </c>
      <c r="W619" s="22">
        <v>0.7</v>
      </c>
      <c r="X619" s="23">
        <f t="shared" si="29"/>
        <v>100</v>
      </c>
      <c r="Y619" s="28">
        <v>0</v>
      </c>
      <c r="Z619" s="28">
        <v>27000</v>
      </c>
      <c r="AA619" s="28">
        <v>45000</v>
      </c>
      <c r="AB619" s="28">
        <v>18000</v>
      </c>
      <c r="AC619" s="15" t="s">
        <v>37</v>
      </c>
    </row>
    <row r="620" spans="1:29" hidden="1">
      <c r="A620" s="10" t="str">
        <f t="shared" si="27"/>
        <v>OverStock</v>
      </c>
      <c r="B620" s="25" t="s">
        <v>663</v>
      </c>
      <c r="C620" s="15" t="s">
        <v>341</v>
      </c>
      <c r="D620" s="27">
        <v>0</v>
      </c>
      <c r="E620" s="47">
        <f t="shared" si="28"/>
        <v>31.2</v>
      </c>
      <c r="F620" s="16" t="s">
        <v>35</v>
      </c>
      <c r="G620" s="28">
        <v>200000</v>
      </c>
      <c r="H620" s="17">
        <v>100000</v>
      </c>
      <c r="I620" s="17" t="s">
        <v>35</v>
      </c>
      <c r="J620" s="28">
        <v>195000</v>
      </c>
      <c r="K620" s="18" t="str">
        <f>IFERROR(VLOOKUP(B620,#REF!,10,FALSE),"")</f>
        <v/>
      </c>
      <c r="L620" s="18" t="str">
        <f>IFERROR(VLOOKUP(B620,#REF!,11,FALSE),"")</f>
        <v/>
      </c>
      <c r="M620" s="29"/>
      <c r="N620" s="18" t="str">
        <f>IFERROR(VLOOKUP(B620,#REF!,12,FALSE),"")</f>
        <v/>
      </c>
      <c r="O620" s="28">
        <v>0</v>
      </c>
      <c r="P620" s="28">
        <v>195000</v>
      </c>
      <c r="Q620" s="28">
        <v>0</v>
      </c>
      <c r="R620" s="30">
        <v>395000</v>
      </c>
      <c r="S620" s="20">
        <v>63.2</v>
      </c>
      <c r="T620" s="21">
        <v>54.7</v>
      </c>
      <c r="U620" s="30">
        <v>6250</v>
      </c>
      <c r="V620" s="17">
        <v>7222</v>
      </c>
      <c r="W620" s="22">
        <v>1.2</v>
      </c>
      <c r="X620" s="23">
        <f t="shared" si="29"/>
        <v>100</v>
      </c>
      <c r="Y620" s="28">
        <v>0</v>
      </c>
      <c r="Z620" s="28">
        <v>40000</v>
      </c>
      <c r="AA620" s="28">
        <v>25000</v>
      </c>
      <c r="AB620" s="28">
        <v>0</v>
      </c>
      <c r="AC620" s="15" t="s">
        <v>37</v>
      </c>
    </row>
    <row r="621" spans="1:29" hidden="1">
      <c r="A621" s="10" t="str">
        <f t="shared" si="27"/>
        <v>OverStock</v>
      </c>
      <c r="B621" s="25" t="s">
        <v>664</v>
      </c>
      <c r="C621" s="15" t="s">
        <v>341</v>
      </c>
      <c r="D621" s="27">
        <v>0</v>
      </c>
      <c r="E621" s="47">
        <f t="shared" si="28"/>
        <v>114.7</v>
      </c>
      <c r="F621" s="16" t="s">
        <v>35</v>
      </c>
      <c r="G621" s="28">
        <v>210000</v>
      </c>
      <c r="H621" s="17">
        <v>90000</v>
      </c>
      <c r="I621" s="17" t="s">
        <v>35</v>
      </c>
      <c r="J621" s="28">
        <v>215000</v>
      </c>
      <c r="K621" s="18" t="str">
        <f>IFERROR(VLOOKUP(B621,#REF!,10,FALSE),"")</f>
        <v/>
      </c>
      <c r="L621" s="18" t="str">
        <f>IFERROR(VLOOKUP(B621,#REF!,11,FALSE),"")</f>
        <v/>
      </c>
      <c r="M621" s="29"/>
      <c r="N621" s="18" t="str">
        <f>IFERROR(VLOOKUP(B621,#REF!,12,FALSE),"")</f>
        <v/>
      </c>
      <c r="O621" s="28">
        <v>0</v>
      </c>
      <c r="P621" s="28">
        <v>215000</v>
      </c>
      <c r="Q621" s="28">
        <v>0</v>
      </c>
      <c r="R621" s="30">
        <v>425000</v>
      </c>
      <c r="S621" s="20">
        <v>226.7</v>
      </c>
      <c r="T621" s="21">
        <v>18.7</v>
      </c>
      <c r="U621" s="30">
        <v>1875</v>
      </c>
      <c r="V621" s="17">
        <v>22778</v>
      </c>
      <c r="W621" s="22">
        <v>12.1</v>
      </c>
      <c r="X621" s="23">
        <f t="shared" si="29"/>
        <v>150</v>
      </c>
      <c r="Y621" s="28">
        <v>0</v>
      </c>
      <c r="Z621" s="28">
        <v>105000</v>
      </c>
      <c r="AA621" s="28">
        <v>115000</v>
      </c>
      <c r="AB621" s="28">
        <v>2500</v>
      </c>
      <c r="AC621" s="15" t="s">
        <v>37</v>
      </c>
    </row>
    <row r="622" spans="1:29" hidden="1">
      <c r="A622" s="10" t="str">
        <f t="shared" si="27"/>
        <v>OverStock</v>
      </c>
      <c r="B622" s="25" t="s">
        <v>665</v>
      </c>
      <c r="C622" s="15" t="s">
        <v>341</v>
      </c>
      <c r="D622" s="27">
        <v>0</v>
      </c>
      <c r="E622" s="47">
        <f t="shared" si="28"/>
        <v>51.1</v>
      </c>
      <c r="F622" s="16" t="s">
        <v>35</v>
      </c>
      <c r="G622" s="28">
        <v>0</v>
      </c>
      <c r="H622" s="17">
        <v>0</v>
      </c>
      <c r="I622" s="17" t="s">
        <v>35</v>
      </c>
      <c r="J622" s="28">
        <v>31950</v>
      </c>
      <c r="K622" s="18" t="str">
        <f>IFERROR(VLOOKUP(B622,#REF!,10,FALSE),"")</f>
        <v/>
      </c>
      <c r="L622" s="18" t="str">
        <f>IFERROR(VLOOKUP(B622,#REF!,11,FALSE),"")</f>
        <v/>
      </c>
      <c r="M622" s="29"/>
      <c r="N622" s="18" t="str">
        <f>IFERROR(VLOOKUP(B622,#REF!,12,FALSE),"")</f>
        <v/>
      </c>
      <c r="O622" s="28">
        <v>0</v>
      </c>
      <c r="P622" s="28">
        <v>31950</v>
      </c>
      <c r="Q622" s="28">
        <v>0</v>
      </c>
      <c r="R622" s="30">
        <v>31950</v>
      </c>
      <c r="S622" s="20">
        <v>51.1</v>
      </c>
      <c r="T622" s="21">
        <v>12.8</v>
      </c>
      <c r="U622" s="30">
        <v>625</v>
      </c>
      <c r="V622" s="17">
        <v>2500</v>
      </c>
      <c r="W622" s="22">
        <v>4</v>
      </c>
      <c r="X622" s="23">
        <f t="shared" si="29"/>
        <v>150</v>
      </c>
      <c r="Y622" s="28">
        <v>0</v>
      </c>
      <c r="Z622" s="28">
        <v>10000</v>
      </c>
      <c r="AA622" s="28">
        <v>17500</v>
      </c>
      <c r="AB622" s="28">
        <v>0</v>
      </c>
      <c r="AC622" s="15" t="s">
        <v>37</v>
      </c>
    </row>
    <row r="623" spans="1:29" hidden="1">
      <c r="A623" s="10" t="str">
        <f t="shared" si="27"/>
        <v>OverStock</v>
      </c>
      <c r="B623" s="25" t="s">
        <v>666</v>
      </c>
      <c r="C623" s="15" t="s">
        <v>341</v>
      </c>
      <c r="D623" s="27">
        <v>0</v>
      </c>
      <c r="E623" s="47">
        <f t="shared" si="28"/>
        <v>24.4</v>
      </c>
      <c r="F623" s="16" t="s">
        <v>35</v>
      </c>
      <c r="G623" s="28">
        <v>900000</v>
      </c>
      <c r="H623" s="17">
        <v>200000</v>
      </c>
      <c r="I623" s="17" t="s">
        <v>35</v>
      </c>
      <c r="J623" s="28">
        <v>580000</v>
      </c>
      <c r="K623" s="18" t="str">
        <f>IFERROR(VLOOKUP(B623,#REF!,10,FALSE),"")</f>
        <v/>
      </c>
      <c r="L623" s="18" t="str">
        <f>IFERROR(VLOOKUP(B623,#REF!,11,FALSE),"")</f>
        <v/>
      </c>
      <c r="M623" s="29"/>
      <c r="N623" s="18" t="str">
        <f>IFERROR(VLOOKUP(B623,#REF!,12,FALSE),"")</f>
        <v/>
      </c>
      <c r="O623" s="28">
        <v>0</v>
      </c>
      <c r="P623" s="28">
        <v>580000</v>
      </c>
      <c r="Q623" s="28">
        <v>0</v>
      </c>
      <c r="R623" s="30">
        <v>1480000</v>
      </c>
      <c r="S623" s="20">
        <v>62.3</v>
      </c>
      <c r="T623" s="21">
        <v>29.3</v>
      </c>
      <c r="U623" s="30">
        <v>23750</v>
      </c>
      <c r="V623" s="17">
        <v>50556</v>
      </c>
      <c r="W623" s="22">
        <v>2.1</v>
      </c>
      <c r="X623" s="23">
        <f t="shared" si="29"/>
        <v>150</v>
      </c>
      <c r="Y623" s="28">
        <v>40000</v>
      </c>
      <c r="Z623" s="28">
        <v>275000</v>
      </c>
      <c r="AA623" s="28">
        <v>200000</v>
      </c>
      <c r="AB623" s="28">
        <v>260000</v>
      </c>
      <c r="AC623" s="15" t="s">
        <v>37</v>
      </c>
    </row>
    <row r="624" spans="1:29" hidden="1">
      <c r="A624" s="10" t="str">
        <f t="shared" si="27"/>
        <v>OverStock</v>
      </c>
      <c r="B624" s="25" t="s">
        <v>667</v>
      </c>
      <c r="C624" s="15" t="s">
        <v>341</v>
      </c>
      <c r="D624" s="27">
        <v>0</v>
      </c>
      <c r="E624" s="47">
        <f t="shared" si="28"/>
        <v>32</v>
      </c>
      <c r="F624" s="16" t="s">
        <v>35</v>
      </c>
      <c r="G624" s="28">
        <v>15000</v>
      </c>
      <c r="H624" s="17">
        <v>5000</v>
      </c>
      <c r="I624" s="17" t="s">
        <v>35</v>
      </c>
      <c r="J624" s="28">
        <v>4000</v>
      </c>
      <c r="K624" s="18" t="str">
        <f>IFERROR(VLOOKUP(B624,#REF!,10,FALSE),"")</f>
        <v/>
      </c>
      <c r="L624" s="18" t="str">
        <f>IFERROR(VLOOKUP(B624,#REF!,11,FALSE),"")</f>
        <v/>
      </c>
      <c r="M624" s="29"/>
      <c r="N624" s="18" t="str">
        <f>IFERROR(VLOOKUP(B624,#REF!,12,FALSE),"")</f>
        <v/>
      </c>
      <c r="O624" s="28">
        <v>0</v>
      </c>
      <c r="P624" s="28">
        <v>4000</v>
      </c>
      <c r="Q624" s="28">
        <v>0</v>
      </c>
      <c r="R624" s="30">
        <v>19000</v>
      </c>
      <c r="S624" s="20">
        <v>152</v>
      </c>
      <c r="T624" s="21" t="s">
        <v>35</v>
      </c>
      <c r="U624" s="30">
        <v>125</v>
      </c>
      <c r="V624" s="17" t="s">
        <v>35</v>
      </c>
      <c r="W624" s="22" t="s">
        <v>36</v>
      </c>
      <c r="X624" s="23" t="str">
        <f t="shared" si="29"/>
        <v>E</v>
      </c>
      <c r="Y624" s="28">
        <v>0</v>
      </c>
      <c r="Z624" s="28">
        <v>0</v>
      </c>
      <c r="AA624" s="28">
        <v>0</v>
      </c>
      <c r="AB624" s="28">
        <v>0</v>
      </c>
      <c r="AC624" s="15" t="s">
        <v>37</v>
      </c>
    </row>
    <row r="625" spans="1:29" hidden="1">
      <c r="A625" s="10" t="str">
        <f t="shared" si="27"/>
        <v>Normal</v>
      </c>
      <c r="B625" s="25" t="s">
        <v>668</v>
      </c>
      <c r="C625" s="15" t="s">
        <v>341</v>
      </c>
      <c r="D625" s="27">
        <v>0</v>
      </c>
      <c r="E625" s="47">
        <f t="shared" si="28"/>
        <v>8.1</v>
      </c>
      <c r="F625" s="16" t="s">
        <v>35</v>
      </c>
      <c r="G625" s="28">
        <v>0</v>
      </c>
      <c r="H625" s="17">
        <v>0</v>
      </c>
      <c r="I625" s="17" t="s">
        <v>35</v>
      </c>
      <c r="J625" s="28">
        <v>1428000</v>
      </c>
      <c r="K625" s="18" t="str">
        <f>IFERROR(VLOOKUP(B625,#REF!,10,FALSE),"")</f>
        <v/>
      </c>
      <c r="L625" s="18" t="str">
        <f>IFERROR(VLOOKUP(B625,#REF!,11,FALSE),"")</f>
        <v/>
      </c>
      <c r="M625" s="29"/>
      <c r="N625" s="18" t="str">
        <f>IFERROR(VLOOKUP(B625,#REF!,12,FALSE),"")</f>
        <v/>
      </c>
      <c r="O625" s="28">
        <v>0</v>
      </c>
      <c r="P625" s="28">
        <v>1428000</v>
      </c>
      <c r="Q625" s="28">
        <v>0</v>
      </c>
      <c r="R625" s="30">
        <v>1428000</v>
      </c>
      <c r="S625" s="20">
        <v>8.1</v>
      </c>
      <c r="T625" s="21">
        <v>9.3000000000000007</v>
      </c>
      <c r="U625" s="30">
        <v>175875</v>
      </c>
      <c r="V625" s="17">
        <v>153666</v>
      </c>
      <c r="W625" s="22">
        <v>0.9</v>
      </c>
      <c r="X625" s="23">
        <f t="shared" si="29"/>
        <v>100</v>
      </c>
      <c r="Y625" s="28">
        <v>69000</v>
      </c>
      <c r="Z625" s="28">
        <v>678000</v>
      </c>
      <c r="AA625" s="28">
        <v>843000</v>
      </c>
      <c r="AB625" s="28">
        <v>411000</v>
      </c>
      <c r="AC625" s="15" t="s">
        <v>37</v>
      </c>
    </row>
    <row r="626" spans="1:29" hidden="1">
      <c r="A626" s="10" t="str">
        <f t="shared" si="27"/>
        <v>Normal</v>
      </c>
      <c r="B626" s="25" t="s">
        <v>669</v>
      </c>
      <c r="C626" s="15" t="s">
        <v>341</v>
      </c>
      <c r="D626" s="27">
        <v>0</v>
      </c>
      <c r="E626" s="47">
        <f t="shared" si="28"/>
        <v>0</v>
      </c>
      <c r="F626" s="16" t="s">
        <v>35</v>
      </c>
      <c r="G626" s="28">
        <v>10000</v>
      </c>
      <c r="H626" s="17">
        <v>0</v>
      </c>
      <c r="I626" s="17" t="s">
        <v>35</v>
      </c>
      <c r="J626" s="28">
        <v>0</v>
      </c>
      <c r="K626" s="18" t="str">
        <f>IFERROR(VLOOKUP(B626,#REF!,10,FALSE),"")</f>
        <v/>
      </c>
      <c r="L626" s="18" t="str">
        <f>IFERROR(VLOOKUP(B626,#REF!,11,FALSE),"")</f>
        <v/>
      </c>
      <c r="M626" s="29"/>
      <c r="N626" s="18" t="str">
        <f>IFERROR(VLOOKUP(B626,#REF!,12,FALSE),"")</f>
        <v/>
      </c>
      <c r="O626" s="28">
        <v>0</v>
      </c>
      <c r="P626" s="28">
        <v>0</v>
      </c>
      <c r="Q626" s="28">
        <v>0</v>
      </c>
      <c r="R626" s="30">
        <v>10000</v>
      </c>
      <c r="S626" s="20">
        <v>8</v>
      </c>
      <c r="T626" s="21">
        <v>18</v>
      </c>
      <c r="U626" s="30">
        <v>1250</v>
      </c>
      <c r="V626" s="17">
        <v>556</v>
      </c>
      <c r="W626" s="22">
        <v>0.4</v>
      </c>
      <c r="X626" s="23">
        <f t="shared" si="29"/>
        <v>50</v>
      </c>
      <c r="Y626" s="28">
        <v>5000</v>
      </c>
      <c r="Z626" s="28">
        <v>0</v>
      </c>
      <c r="AA626" s="28">
        <v>0</v>
      </c>
      <c r="AB626" s="28">
        <v>0</v>
      </c>
      <c r="AC626" s="15" t="s">
        <v>37</v>
      </c>
    </row>
    <row r="627" spans="1:29" hidden="1">
      <c r="A627" s="10" t="str">
        <f t="shared" si="27"/>
        <v>OverStock</v>
      </c>
      <c r="B627" s="25" t="s">
        <v>670</v>
      </c>
      <c r="C627" s="15" t="s">
        <v>341</v>
      </c>
      <c r="D627" s="27">
        <v>0</v>
      </c>
      <c r="E627" s="47">
        <f t="shared" si="28"/>
        <v>12</v>
      </c>
      <c r="F627" s="16" t="s">
        <v>35</v>
      </c>
      <c r="G627" s="28">
        <v>85000</v>
      </c>
      <c r="H627" s="17">
        <v>85000</v>
      </c>
      <c r="I627" s="17" t="s">
        <v>35</v>
      </c>
      <c r="J627" s="28">
        <v>15000</v>
      </c>
      <c r="K627" s="18" t="str">
        <f>IFERROR(VLOOKUP(B627,#REF!,10,FALSE),"")</f>
        <v/>
      </c>
      <c r="L627" s="18" t="str">
        <f>IFERROR(VLOOKUP(B627,#REF!,11,FALSE),"")</f>
        <v/>
      </c>
      <c r="M627" s="29"/>
      <c r="N627" s="18" t="str">
        <f>IFERROR(VLOOKUP(B627,#REF!,12,FALSE),"")</f>
        <v/>
      </c>
      <c r="O627" s="28">
        <v>0</v>
      </c>
      <c r="P627" s="28">
        <v>15000</v>
      </c>
      <c r="Q627" s="28">
        <v>0</v>
      </c>
      <c r="R627" s="30">
        <v>100000</v>
      </c>
      <c r="S627" s="20">
        <v>80</v>
      </c>
      <c r="T627" s="21">
        <v>12</v>
      </c>
      <c r="U627" s="30">
        <v>1250</v>
      </c>
      <c r="V627" s="17">
        <v>8333</v>
      </c>
      <c r="W627" s="22">
        <v>6.7</v>
      </c>
      <c r="X627" s="23">
        <f t="shared" si="29"/>
        <v>150</v>
      </c>
      <c r="Y627" s="28">
        <v>0</v>
      </c>
      <c r="Z627" s="28">
        <v>35000</v>
      </c>
      <c r="AA627" s="28">
        <v>60000</v>
      </c>
      <c r="AB627" s="28">
        <v>10000</v>
      </c>
      <c r="AC627" s="15" t="s">
        <v>37</v>
      </c>
    </row>
    <row r="628" spans="1:29" hidden="1">
      <c r="A628" s="10" t="str">
        <f t="shared" si="27"/>
        <v>Normal</v>
      </c>
      <c r="B628" s="25" t="s">
        <v>671</v>
      </c>
      <c r="C628" s="15" t="s">
        <v>341</v>
      </c>
      <c r="D628" s="27">
        <v>0</v>
      </c>
      <c r="E628" s="47">
        <f t="shared" si="28"/>
        <v>1.3</v>
      </c>
      <c r="F628" s="16" t="s">
        <v>35</v>
      </c>
      <c r="G628" s="28">
        <v>90000</v>
      </c>
      <c r="H628" s="17">
        <v>60000</v>
      </c>
      <c r="I628" s="17" t="s">
        <v>35</v>
      </c>
      <c r="J628" s="28">
        <v>10000</v>
      </c>
      <c r="K628" s="18" t="str">
        <f>IFERROR(VLOOKUP(B628,#REF!,10,FALSE),"")</f>
        <v/>
      </c>
      <c r="L628" s="18" t="str">
        <f>IFERROR(VLOOKUP(B628,#REF!,11,FALSE),"")</f>
        <v/>
      </c>
      <c r="M628" s="29"/>
      <c r="N628" s="18" t="str">
        <f>IFERROR(VLOOKUP(B628,#REF!,12,FALSE),"")</f>
        <v/>
      </c>
      <c r="O628" s="28">
        <v>0</v>
      </c>
      <c r="P628" s="28">
        <v>10000</v>
      </c>
      <c r="Q628" s="28">
        <v>0</v>
      </c>
      <c r="R628" s="30">
        <v>100000</v>
      </c>
      <c r="S628" s="20">
        <v>13.3</v>
      </c>
      <c r="T628" s="21">
        <v>13.8</v>
      </c>
      <c r="U628" s="30">
        <v>7500</v>
      </c>
      <c r="V628" s="17">
        <v>7222</v>
      </c>
      <c r="W628" s="22">
        <v>1</v>
      </c>
      <c r="X628" s="23">
        <f t="shared" si="29"/>
        <v>100</v>
      </c>
      <c r="Y628" s="28">
        <v>0</v>
      </c>
      <c r="Z628" s="28">
        <v>25000</v>
      </c>
      <c r="AA628" s="28">
        <v>40000</v>
      </c>
      <c r="AB628" s="28">
        <v>0</v>
      </c>
      <c r="AC628" s="15" t="s">
        <v>37</v>
      </c>
    </row>
    <row r="629" spans="1:29" hidden="1">
      <c r="A629" s="10" t="str">
        <f t="shared" si="27"/>
        <v>FCST</v>
      </c>
      <c r="B629" s="25" t="s">
        <v>672</v>
      </c>
      <c r="C629" s="15" t="s">
        <v>341</v>
      </c>
      <c r="D629" s="27">
        <v>0</v>
      </c>
      <c r="E629" s="47" t="str">
        <f t="shared" si="28"/>
        <v>前八週無拉料</v>
      </c>
      <c r="F629" s="16" t="s">
        <v>35</v>
      </c>
      <c r="G629" s="28">
        <v>5000</v>
      </c>
      <c r="H629" s="17">
        <v>5000</v>
      </c>
      <c r="I629" s="17" t="s">
        <v>35</v>
      </c>
      <c r="J629" s="28">
        <v>5000</v>
      </c>
      <c r="K629" s="18" t="str">
        <f>IFERROR(VLOOKUP(B629,#REF!,10,FALSE),"")</f>
        <v/>
      </c>
      <c r="L629" s="18" t="str">
        <f>IFERROR(VLOOKUP(B629,#REF!,11,FALSE),"")</f>
        <v/>
      </c>
      <c r="M629" s="29"/>
      <c r="N629" s="18" t="str">
        <f>IFERROR(VLOOKUP(B629,#REF!,12,FALSE),"")</f>
        <v/>
      </c>
      <c r="O629" s="28">
        <v>0</v>
      </c>
      <c r="P629" s="28">
        <v>5000</v>
      </c>
      <c r="Q629" s="28">
        <v>0</v>
      </c>
      <c r="R629" s="30">
        <v>10000</v>
      </c>
      <c r="S629" s="20" t="s">
        <v>35</v>
      </c>
      <c r="T629" s="21">
        <v>20.2</v>
      </c>
      <c r="U629" s="30">
        <v>0</v>
      </c>
      <c r="V629" s="17">
        <v>494</v>
      </c>
      <c r="W629" s="22" t="s">
        <v>44</v>
      </c>
      <c r="X629" s="23" t="str">
        <f t="shared" si="29"/>
        <v>F</v>
      </c>
      <c r="Y629" s="28">
        <v>0</v>
      </c>
      <c r="Z629" s="28">
        <v>4449</v>
      </c>
      <c r="AA629" s="28">
        <v>0</v>
      </c>
      <c r="AB629" s="28">
        <v>0</v>
      </c>
      <c r="AC629" s="15" t="s">
        <v>37</v>
      </c>
    </row>
    <row r="630" spans="1:29" hidden="1">
      <c r="A630" s="10" t="str">
        <f t="shared" si="27"/>
        <v>OverStock</v>
      </c>
      <c r="B630" s="25" t="s">
        <v>673</v>
      </c>
      <c r="C630" s="15" t="s">
        <v>341</v>
      </c>
      <c r="D630" s="27">
        <v>0</v>
      </c>
      <c r="E630" s="47">
        <f t="shared" si="28"/>
        <v>71.400000000000006</v>
      </c>
      <c r="F630" s="16" t="s">
        <v>35</v>
      </c>
      <c r="G630" s="28">
        <v>0</v>
      </c>
      <c r="H630" s="17">
        <v>0</v>
      </c>
      <c r="I630" s="17" t="s">
        <v>35</v>
      </c>
      <c r="J630" s="28">
        <v>32150</v>
      </c>
      <c r="K630" s="18" t="str">
        <f>IFERROR(VLOOKUP(B630,#REF!,10,FALSE),"")</f>
        <v/>
      </c>
      <c r="L630" s="18" t="str">
        <f>IFERROR(VLOOKUP(B630,#REF!,11,FALSE),"")</f>
        <v/>
      </c>
      <c r="M630" s="29"/>
      <c r="N630" s="18" t="str">
        <f>IFERROR(VLOOKUP(B630,#REF!,12,FALSE),"")</f>
        <v/>
      </c>
      <c r="O630" s="28">
        <v>0</v>
      </c>
      <c r="P630" s="28">
        <v>32150</v>
      </c>
      <c r="Q630" s="28">
        <v>0</v>
      </c>
      <c r="R630" s="30">
        <v>32150</v>
      </c>
      <c r="S630" s="20">
        <v>71.400000000000006</v>
      </c>
      <c r="T630" s="21" t="s">
        <v>35</v>
      </c>
      <c r="U630" s="30">
        <v>450</v>
      </c>
      <c r="V630" s="17" t="s">
        <v>35</v>
      </c>
      <c r="W630" s="22" t="s">
        <v>36</v>
      </c>
      <c r="X630" s="23" t="str">
        <f t="shared" si="29"/>
        <v>E</v>
      </c>
      <c r="Y630" s="28">
        <v>0</v>
      </c>
      <c r="Z630" s="28">
        <v>0</v>
      </c>
      <c r="AA630" s="28">
        <v>0</v>
      </c>
      <c r="AB630" s="28">
        <v>0</v>
      </c>
      <c r="AC630" s="15" t="s">
        <v>37</v>
      </c>
    </row>
    <row r="631" spans="1:29" hidden="1">
      <c r="A631" s="10" t="str">
        <f t="shared" si="27"/>
        <v>OverStock</v>
      </c>
      <c r="B631" s="25" t="s">
        <v>674</v>
      </c>
      <c r="C631" s="15" t="s">
        <v>341</v>
      </c>
      <c r="D631" s="27">
        <v>0</v>
      </c>
      <c r="E631" s="47">
        <f t="shared" si="28"/>
        <v>13.1</v>
      </c>
      <c r="F631" s="16" t="s">
        <v>35</v>
      </c>
      <c r="G631" s="28">
        <v>200000</v>
      </c>
      <c r="H631" s="17">
        <v>100000</v>
      </c>
      <c r="I631" s="17" t="s">
        <v>35</v>
      </c>
      <c r="J631" s="28">
        <v>115000</v>
      </c>
      <c r="K631" s="18" t="str">
        <f>IFERROR(VLOOKUP(B631,#REF!,10,FALSE),"")</f>
        <v/>
      </c>
      <c r="L631" s="18" t="str">
        <f>IFERROR(VLOOKUP(B631,#REF!,11,FALSE),"")</f>
        <v/>
      </c>
      <c r="M631" s="29"/>
      <c r="N631" s="18" t="str">
        <f>IFERROR(VLOOKUP(B631,#REF!,12,FALSE),"")</f>
        <v/>
      </c>
      <c r="O631" s="28">
        <v>0</v>
      </c>
      <c r="P631" s="28">
        <v>115000</v>
      </c>
      <c r="Q631" s="28">
        <v>0</v>
      </c>
      <c r="R631" s="30">
        <v>315000</v>
      </c>
      <c r="S631" s="20">
        <v>36</v>
      </c>
      <c r="T631" s="21">
        <v>51.5</v>
      </c>
      <c r="U631" s="30">
        <v>8750</v>
      </c>
      <c r="V631" s="17">
        <v>6111</v>
      </c>
      <c r="W631" s="22">
        <v>0.7</v>
      </c>
      <c r="X631" s="23">
        <f t="shared" si="29"/>
        <v>100</v>
      </c>
      <c r="Y631" s="28">
        <v>0</v>
      </c>
      <c r="Z631" s="28">
        <v>30000</v>
      </c>
      <c r="AA631" s="28">
        <v>45000</v>
      </c>
      <c r="AB631" s="28">
        <v>15000</v>
      </c>
      <c r="AC631" s="15" t="s">
        <v>37</v>
      </c>
    </row>
    <row r="632" spans="1:29" hidden="1">
      <c r="A632" s="10" t="str">
        <f t="shared" si="27"/>
        <v>FCST</v>
      </c>
      <c r="B632" s="25" t="s">
        <v>675</v>
      </c>
      <c r="C632" s="15" t="s">
        <v>341</v>
      </c>
      <c r="D632" s="27">
        <v>0</v>
      </c>
      <c r="E632" s="47" t="str">
        <f t="shared" si="28"/>
        <v>前八週無拉料</v>
      </c>
      <c r="F632" s="16" t="s">
        <v>35</v>
      </c>
      <c r="G632" s="28">
        <v>0</v>
      </c>
      <c r="H632" s="17">
        <v>0</v>
      </c>
      <c r="I632" s="17" t="s">
        <v>35</v>
      </c>
      <c r="J632" s="28">
        <v>40000</v>
      </c>
      <c r="K632" s="18" t="str">
        <f>IFERROR(VLOOKUP(B632,#REF!,10,FALSE),"")</f>
        <v/>
      </c>
      <c r="L632" s="18" t="str">
        <f>IFERROR(VLOOKUP(B632,#REF!,11,FALSE),"")</f>
        <v/>
      </c>
      <c r="M632" s="29"/>
      <c r="N632" s="18" t="str">
        <f>IFERROR(VLOOKUP(B632,#REF!,12,FALSE),"")</f>
        <v/>
      </c>
      <c r="O632" s="28">
        <v>0</v>
      </c>
      <c r="P632" s="28">
        <v>40000</v>
      </c>
      <c r="Q632" s="28">
        <v>0</v>
      </c>
      <c r="R632" s="30">
        <v>40000</v>
      </c>
      <c r="S632" s="20" t="s">
        <v>35</v>
      </c>
      <c r="T632" s="21">
        <v>36</v>
      </c>
      <c r="U632" s="30">
        <v>0</v>
      </c>
      <c r="V632" s="17">
        <v>1111</v>
      </c>
      <c r="W632" s="22" t="s">
        <v>44</v>
      </c>
      <c r="X632" s="23" t="str">
        <f t="shared" si="29"/>
        <v>F</v>
      </c>
      <c r="Y632" s="28">
        <v>5000</v>
      </c>
      <c r="Z632" s="28">
        <v>5000</v>
      </c>
      <c r="AA632" s="28">
        <v>5000</v>
      </c>
      <c r="AB632" s="28">
        <v>0</v>
      </c>
      <c r="AC632" s="15" t="s">
        <v>37</v>
      </c>
    </row>
    <row r="633" spans="1:29" hidden="1">
      <c r="A633" s="10" t="str">
        <f t="shared" si="27"/>
        <v>OverStock</v>
      </c>
      <c r="B633" s="25" t="s">
        <v>676</v>
      </c>
      <c r="C633" s="15" t="s">
        <v>341</v>
      </c>
      <c r="D633" s="27">
        <v>0</v>
      </c>
      <c r="E633" s="47">
        <f t="shared" si="28"/>
        <v>8</v>
      </c>
      <c r="F633" s="16" t="s">
        <v>35</v>
      </c>
      <c r="G633" s="28">
        <v>20000</v>
      </c>
      <c r="H633" s="17">
        <v>10000</v>
      </c>
      <c r="I633" s="17" t="s">
        <v>35</v>
      </c>
      <c r="J633" s="28">
        <v>5000</v>
      </c>
      <c r="K633" s="18" t="str">
        <f>IFERROR(VLOOKUP(B633,#REF!,10,FALSE),"")</f>
        <v/>
      </c>
      <c r="L633" s="18" t="str">
        <f>IFERROR(VLOOKUP(B633,#REF!,11,FALSE),"")</f>
        <v/>
      </c>
      <c r="M633" s="29"/>
      <c r="N633" s="18" t="str">
        <f>IFERROR(VLOOKUP(B633,#REF!,12,FALSE),"")</f>
        <v/>
      </c>
      <c r="O633" s="28">
        <v>0</v>
      </c>
      <c r="P633" s="28">
        <v>5000</v>
      </c>
      <c r="Q633" s="28">
        <v>0</v>
      </c>
      <c r="R633" s="30">
        <v>25000</v>
      </c>
      <c r="S633" s="20">
        <v>40</v>
      </c>
      <c r="T633" s="21">
        <v>22.5</v>
      </c>
      <c r="U633" s="30">
        <v>625</v>
      </c>
      <c r="V633" s="17">
        <v>1111</v>
      </c>
      <c r="W633" s="22">
        <v>1.8</v>
      </c>
      <c r="X633" s="23">
        <f t="shared" si="29"/>
        <v>100</v>
      </c>
      <c r="Y633" s="28">
        <v>0</v>
      </c>
      <c r="Z633" s="28">
        <v>10000</v>
      </c>
      <c r="AA633" s="28">
        <v>5000</v>
      </c>
      <c r="AB633" s="28">
        <v>0</v>
      </c>
      <c r="AC633" s="15" t="s">
        <v>37</v>
      </c>
    </row>
    <row r="634" spans="1:29" hidden="1">
      <c r="A634" s="10" t="str">
        <f t="shared" si="27"/>
        <v>FCST</v>
      </c>
      <c r="B634" s="25" t="s">
        <v>677</v>
      </c>
      <c r="C634" s="15" t="s">
        <v>341</v>
      </c>
      <c r="D634" s="27">
        <v>0</v>
      </c>
      <c r="E634" s="47" t="str">
        <f t="shared" si="28"/>
        <v>前八週無拉料</v>
      </c>
      <c r="F634" s="16" t="s">
        <v>35</v>
      </c>
      <c r="G634" s="28">
        <v>0</v>
      </c>
      <c r="H634" s="17">
        <v>0</v>
      </c>
      <c r="I634" s="17" t="s">
        <v>35</v>
      </c>
      <c r="J634" s="28">
        <v>20000</v>
      </c>
      <c r="K634" s="18" t="str">
        <f>IFERROR(VLOOKUP(B634,#REF!,10,FALSE),"")</f>
        <v/>
      </c>
      <c r="L634" s="18" t="str">
        <f>IFERROR(VLOOKUP(B634,#REF!,11,FALSE),"")</f>
        <v/>
      </c>
      <c r="M634" s="29"/>
      <c r="N634" s="18" t="str">
        <f>IFERROR(VLOOKUP(B634,#REF!,12,FALSE),"")</f>
        <v/>
      </c>
      <c r="O634" s="28">
        <v>0</v>
      </c>
      <c r="P634" s="28">
        <v>20000</v>
      </c>
      <c r="Q634" s="28">
        <v>0</v>
      </c>
      <c r="R634" s="30">
        <v>20000</v>
      </c>
      <c r="S634" s="20" t="s">
        <v>35</v>
      </c>
      <c r="T634" s="21">
        <v>18</v>
      </c>
      <c r="U634" s="30">
        <v>0</v>
      </c>
      <c r="V634" s="17">
        <v>1112</v>
      </c>
      <c r="W634" s="22" t="s">
        <v>44</v>
      </c>
      <c r="X634" s="23" t="str">
        <f t="shared" si="29"/>
        <v>F</v>
      </c>
      <c r="Y634" s="28">
        <v>0</v>
      </c>
      <c r="Z634" s="28">
        <v>10000</v>
      </c>
      <c r="AA634" s="28">
        <v>0</v>
      </c>
      <c r="AB634" s="28">
        <v>0</v>
      </c>
      <c r="AC634" s="15" t="s">
        <v>37</v>
      </c>
    </row>
    <row r="635" spans="1:29" hidden="1">
      <c r="A635" s="10" t="str">
        <f t="shared" si="27"/>
        <v>OverStock</v>
      </c>
      <c r="B635" s="25" t="s">
        <v>678</v>
      </c>
      <c r="C635" s="15" t="s">
        <v>341</v>
      </c>
      <c r="D635" s="27">
        <v>0</v>
      </c>
      <c r="E635" s="47">
        <f t="shared" si="28"/>
        <v>8</v>
      </c>
      <c r="F635" s="16" t="s">
        <v>35</v>
      </c>
      <c r="G635" s="28">
        <v>170000</v>
      </c>
      <c r="H635" s="17">
        <v>60000</v>
      </c>
      <c r="I635" s="17" t="s">
        <v>35</v>
      </c>
      <c r="J635" s="28">
        <v>25000</v>
      </c>
      <c r="K635" s="18" t="str">
        <f>IFERROR(VLOOKUP(B635,#REF!,10,FALSE),"")</f>
        <v/>
      </c>
      <c r="L635" s="18" t="str">
        <f>IFERROR(VLOOKUP(B635,#REF!,11,FALSE),"")</f>
        <v/>
      </c>
      <c r="M635" s="29"/>
      <c r="N635" s="18" t="str">
        <f>IFERROR(VLOOKUP(B635,#REF!,12,FALSE),"")</f>
        <v/>
      </c>
      <c r="O635" s="28">
        <v>0</v>
      </c>
      <c r="P635" s="28">
        <v>25000</v>
      </c>
      <c r="Q635" s="28">
        <v>0</v>
      </c>
      <c r="R635" s="30">
        <v>195000</v>
      </c>
      <c r="S635" s="20">
        <v>62.4</v>
      </c>
      <c r="T635" s="21">
        <v>34.799999999999997</v>
      </c>
      <c r="U635" s="30">
        <v>3125</v>
      </c>
      <c r="V635" s="17">
        <v>5600</v>
      </c>
      <c r="W635" s="22">
        <v>1.8</v>
      </c>
      <c r="X635" s="23">
        <f t="shared" si="29"/>
        <v>100</v>
      </c>
      <c r="Y635" s="28">
        <v>869</v>
      </c>
      <c r="Z635" s="28">
        <v>14531</v>
      </c>
      <c r="AA635" s="28">
        <v>50000</v>
      </c>
      <c r="AB635" s="28">
        <v>15000</v>
      </c>
      <c r="AC635" s="15" t="s">
        <v>37</v>
      </c>
    </row>
    <row r="636" spans="1:29" hidden="1">
      <c r="A636" s="10" t="str">
        <f t="shared" si="27"/>
        <v>OverStock</v>
      </c>
      <c r="B636" s="25" t="s">
        <v>679</v>
      </c>
      <c r="C636" s="15" t="s">
        <v>341</v>
      </c>
      <c r="D636" s="27">
        <v>0</v>
      </c>
      <c r="E636" s="47">
        <f t="shared" si="28"/>
        <v>8</v>
      </c>
      <c r="F636" s="16" t="s">
        <v>35</v>
      </c>
      <c r="G636" s="28">
        <v>30000</v>
      </c>
      <c r="H636" s="17">
        <v>20000</v>
      </c>
      <c r="I636" s="17" t="s">
        <v>35</v>
      </c>
      <c r="J636" s="28">
        <v>10000</v>
      </c>
      <c r="K636" s="18" t="str">
        <f>IFERROR(VLOOKUP(B636,#REF!,10,FALSE),"")</f>
        <v/>
      </c>
      <c r="L636" s="18" t="str">
        <f>IFERROR(VLOOKUP(B636,#REF!,11,FALSE),"")</f>
        <v/>
      </c>
      <c r="M636" s="29"/>
      <c r="N636" s="18" t="str">
        <f>IFERROR(VLOOKUP(B636,#REF!,12,FALSE),"")</f>
        <v/>
      </c>
      <c r="O636" s="28">
        <v>0</v>
      </c>
      <c r="P636" s="28">
        <v>10000</v>
      </c>
      <c r="Q636" s="28">
        <v>0</v>
      </c>
      <c r="R636" s="30">
        <v>40000</v>
      </c>
      <c r="S636" s="20">
        <v>32</v>
      </c>
      <c r="T636" s="21">
        <v>24</v>
      </c>
      <c r="U636" s="30">
        <v>1250</v>
      </c>
      <c r="V636" s="17">
        <v>1667</v>
      </c>
      <c r="W636" s="22">
        <v>1.3</v>
      </c>
      <c r="X636" s="23">
        <f t="shared" si="29"/>
        <v>100</v>
      </c>
      <c r="Y636" s="28">
        <v>0</v>
      </c>
      <c r="Z636" s="28">
        <v>10000</v>
      </c>
      <c r="AA636" s="28">
        <v>5000</v>
      </c>
      <c r="AB636" s="28">
        <v>0</v>
      </c>
      <c r="AC636" s="15" t="s">
        <v>37</v>
      </c>
    </row>
    <row r="637" spans="1:29" hidden="1">
      <c r="A637" s="10" t="str">
        <f t="shared" si="27"/>
        <v>OverStock</v>
      </c>
      <c r="B637" s="25" t="s">
        <v>680</v>
      </c>
      <c r="C637" s="15" t="s">
        <v>341</v>
      </c>
      <c r="D637" s="27">
        <v>0</v>
      </c>
      <c r="E637" s="47">
        <f t="shared" si="28"/>
        <v>40</v>
      </c>
      <c r="F637" s="16" t="s">
        <v>35</v>
      </c>
      <c r="G637" s="28">
        <v>50000</v>
      </c>
      <c r="H637" s="17">
        <v>0</v>
      </c>
      <c r="I637" s="17" t="s">
        <v>35</v>
      </c>
      <c r="J637" s="28">
        <v>25000</v>
      </c>
      <c r="K637" s="18" t="str">
        <f>IFERROR(VLOOKUP(B637,#REF!,10,FALSE),"")</f>
        <v/>
      </c>
      <c r="L637" s="18" t="str">
        <f>IFERROR(VLOOKUP(B637,#REF!,11,FALSE),"")</f>
        <v/>
      </c>
      <c r="M637" s="29"/>
      <c r="N637" s="18" t="str">
        <f>IFERROR(VLOOKUP(B637,#REF!,12,FALSE),"")</f>
        <v/>
      </c>
      <c r="O637" s="28">
        <v>0</v>
      </c>
      <c r="P637" s="28">
        <v>25000</v>
      </c>
      <c r="Q637" s="28">
        <v>0</v>
      </c>
      <c r="R637" s="30">
        <v>75000</v>
      </c>
      <c r="S637" s="20">
        <v>120</v>
      </c>
      <c r="T637" s="21">
        <v>22.5</v>
      </c>
      <c r="U637" s="30">
        <v>625</v>
      </c>
      <c r="V637" s="17">
        <v>3333</v>
      </c>
      <c r="W637" s="22">
        <v>5.3</v>
      </c>
      <c r="X637" s="23">
        <f t="shared" si="29"/>
        <v>150</v>
      </c>
      <c r="Y637" s="28">
        <v>0</v>
      </c>
      <c r="Z637" s="28">
        <v>20000</v>
      </c>
      <c r="AA637" s="28">
        <v>10000</v>
      </c>
      <c r="AB637" s="28">
        <v>10000</v>
      </c>
      <c r="AC637" s="15" t="s">
        <v>37</v>
      </c>
    </row>
    <row r="638" spans="1:29" hidden="1">
      <c r="A638" s="10" t="str">
        <f t="shared" si="27"/>
        <v>FCST</v>
      </c>
      <c r="B638" s="25" t="s">
        <v>681</v>
      </c>
      <c r="C638" s="15" t="s">
        <v>341</v>
      </c>
      <c r="D638" s="27">
        <v>0</v>
      </c>
      <c r="E638" s="47" t="str">
        <f t="shared" si="28"/>
        <v>前八週無拉料</v>
      </c>
      <c r="F638" s="16" t="s">
        <v>35</v>
      </c>
      <c r="G638" s="28">
        <v>0</v>
      </c>
      <c r="H638" s="17">
        <v>0</v>
      </c>
      <c r="I638" s="17" t="s">
        <v>35</v>
      </c>
      <c r="J638" s="28">
        <v>0</v>
      </c>
      <c r="K638" s="18" t="str">
        <f>IFERROR(VLOOKUP(B638,#REF!,10,FALSE),"")</f>
        <v/>
      </c>
      <c r="L638" s="18" t="str">
        <f>IFERROR(VLOOKUP(B638,#REF!,11,FALSE),"")</f>
        <v/>
      </c>
      <c r="M638" s="29"/>
      <c r="N638" s="18" t="str">
        <f>IFERROR(VLOOKUP(B638,#REF!,12,FALSE),"")</f>
        <v/>
      </c>
      <c r="O638" s="28">
        <v>0</v>
      </c>
      <c r="P638" s="28">
        <v>0</v>
      </c>
      <c r="Q638" s="28">
        <v>0</v>
      </c>
      <c r="R638" s="30">
        <v>0</v>
      </c>
      <c r="S638" s="20" t="s">
        <v>35</v>
      </c>
      <c r="T638" s="21">
        <v>0</v>
      </c>
      <c r="U638" s="30">
        <v>0</v>
      </c>
      <c r="V638" s="17">
        <v>556</v>
      </c>
      <c r="W638" s="22" t="s">
        <v>44</v>
      </c>
      <c r="X638" s="23" t="str">
        <f t="shared" si="29"/>
        <v>F</v>
      </c>
      <c r="Y638" s="28">
        <v>0</v>
      </c>
      <c r="Z638" s="28">
        <v>0</v>
      </c>
      <c r="AA638" s="28">
        <v>5000</v>
      </c>
      <c r="AB638" s="28">
        <v>0</v>
      </c>
      <c r="AC638" s="15" t="s">
        <v>37</v>
      </c>
    </row>
    <row r="639" spans="1:29" hidden="1">
      <c r="A639" s="10" t="str">
        <f t="shared" si="27"/>
        <v>Normal</v>
      </c>
      <c r="B639" s="25" t="s">
        <v>682</v>
      </c>
      <c r="C639" s="15" t="s">
        <v>341</v>
      </c>
      <c r="D639" s="27">
        <v>0</v>
      </c>
      <c r="E639" s="47">
        <f t="shared" si="28"/>
        <v>0</v>
      </c>
      <c r="F639" s="16" t="s">
        <v>35</v>
      </c>
      <c r="G639" s="28">
        <v>5000</v>
      </c>
      <c r="H639" s="17">
        <v>5000</v>
      </c>
      <c r="I639" s="17" t="s">
        <v>35</v>
      </c>
      <c r="J639" s="28">
        <v>0</v>
      </c>
      <c r="K639" s="18" t="str">
        <f>IFERROR(VLOOKUP(B639,#REF!,10,FALSE),"")</f>
        <v/>
      </c>
      <c r="L639" s="18" t="str">
        <f>IFERROR(VLOOKUP(B639,#REF!,11,FALSE),"")</f>
        <v/>
      </c>
      <c r="M639" s="29"/>
      <c r="N639" s="18" t="str">
        <f>IFERROR(VLOOKUP(B639,#REF!,12,FALSE),"")</f>
        <v/>
      </c>
      <c r="O639" s="28">
        <v>0</v>
      </c>
      <c r="P639" s="28">
        <v>0</v>
      </c>
      <c r="Q639" s="28">
        <v>0</v>
      </c>
      <c r="R639" s="30">
        <v>5000</v>
      </c>
      <c r="S639" s="20">
        <v>4</v>
      </c>
      <c r="T639" s="21">
        <v>4.5</v>
      </c>
      <c r="U639" s="30">
        <v>1250</v>
      </c>
      <c r="V639" s="17">
        <v>1111</v>
      </c>
      <c r="W639" s="22">
        <v>0.9</v>
      </c>
      <c r="X639" s="23">
        <f t="shared" si="29"/>
        <v>100</v>
      </c>
      <c r="Y639" s="28">
        <v>2731</v>
      </c>
      <c r="Z639" s="28">
        <v>7269</v>
      </c>
      <c r="AA639" s="28">
        <v>5000</v>
      </c>
      <c r="AB639" s="28">
        <v>0</v>
      </c>
      <c r="AC639" s="15" t="s">
        <v>37</v>
      </c>
    </row>
    <row r="640" spans="1:29" hidden="1">
      <c r="A640" s="10" t="str">
        <f t="shared" si="27"/>
        <v>ZeroZero</v>
      </c>
      <c r="B640" s="25" t="s">
        <v>683</v>
      </c>
      <c r="C640" s="15" t="s">
        <v>341</v>
      </c>
      <c r="D640" s="27">
        <v>0</v>
      </c>
      <c r="E640" s="47" t="str">
        <f t="shared" si="28"/>
        <v>前八週無拉料</v>
      </c>
      <c r="F640" s="16" t="s">
        <v>35</v>
      </c>
      <c r="G640" s="28">
        <v>5000</v>
      </c>
      <c r="H640" s="17">
        <v>5000</v>
      </c>
      <c r="I640" s="17" t="s">
        <v>35</v>
      </c>
      <c r="J640" s="28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29"/>
      <c r="N640" s="18" t="str">
        <f>IFERROR(VLOOKUP(B640,#REF!,12,FALSE),"")</f>
        <v/>
      </c>
      <c r="O640" s="28">
        <v>0</v>
      </c>
      <c r="P640" s="28">
        <v>0</v>
      </c>
      <c r="Q640" s="28">
        <v>0</v>
      </c>
      <c r="R640" s="30">
        <v>5000</v>
      </c>
      <c r="S640" s="20" t="s">
        <v>35</v>
      </c>
      <c r="T640" s="21" t="s">
        <v>35</v>
      </c>
      <c r="U640" s="30">
        <v>0</v>
      </c>
      <c r="V640" s="17" t="s">
        <v>35</v>
      </c>
      <c r="W640" s="22" t="s">
        <v>36</v>
      </c>
      <c r="X640" s="23" t="str">
        <f t="shared" si="29"/>
        <v>E</v>
      </c>
      <c r="Y640" s="28">
        <v>0</v>
      </c>
      <c r="Z640" s="28">
        <v>0</v>
      </c>
      <c r="AA640" s="28">
        <v>0</v>
      </c>
      <c r="AB640" s="28">
        <v>0</v>
      </c>
      <c r="AC640" s="15" t="s">
        <v>37</v>
      </c>
    </row>
    <row r="641" spans="1:29" hidden="1">
      <c r="A641" s="10" t="str">
        <f t="shared" si="27"/>
        <v>OverStock</v>
      </c>
      <c r="B641" s="25" t="s">
        <v>684</v>
      </c>
      <c r="C641" s="15" t="s">
        <v>341</v>
      </c>
      <c r="D641" s="27">
        <v>0</v>
      </c>
      <c r="E641" s="47">
        <f t="shared" si="28"/>
        <v>0</v>
      </c>
      <c r="F641" s="16" t="s">
        <v>35</v>
      </c>
      <c r="G641" s="28">
        <v>30000</v>
      </c>
      <c r="H641" s="17">
        <v>30000</v>
      </c>
      <c r="I641" s="17" t="s">
        <v>35</v>
      </c>
      <c r="J641" s="28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29"/>
      <c r="N641" s="18" t="str">
        <f>IFERROR(VLOOKUP(B641,#REF!,12,FALSE),"")</f>
        <v/>
      </c>
      <c r="O641" s="28">
        <v>0</v>
      </c>
      <c r="P641" s="28">
        <v>0</v>
      </c>
      <c r="Q641" s="28">
        <v>0</v>
      </c>
      <c r="R641" s="30">
        <v>30000</v>
      </c>
      <c r="S641" s="20">
        <v>54.5</v>
      </c>
      <c r="T641" s="21" t="s">
        <v>35</v>
      </c>
      <c r="U641" s="30">
        <v>550</v>
      </c>
      <c r="V641" s="17" t="s">
        <v>35</v>
      </c>
      <c r="W641" s="22" t="s">
        <v>36</v>
      </c>
      <c r="X641" s="23" t="str">
        <f t="shared" si="29"/>
        <v>E</v>
      </c>
      <c r="Y641" s="28">
        <v>0</v>
      </c>
      <c r="Z641" s="28">
        <v>0</v>
      </c>
      <c r="AA641" s="28">
        <v>0</v>
      </c>
      <c r="AB641" s="28">
        <v>0</v>
      </c>
      <c r="AC641" s="15" t="s">
        <v>37</v>
      </c>
    </row>
    <row r="642" spans="1:29" hidden="1">
      <c r="A642" s="10" t="str">
        <f t="shared" si="27"/>
        <v>OverStock</v>
      </c>
      <c r="B642" s="25" t="s">
        <v>685</v>
      </c>
      <c r="C642" s="15" t="s">
        <v>341</v>
      </c>
      <c r="D642" s="27">
        <v>0</v>
      </c>
      <c r="E642" s="47">
        <f t="shared" si="28"/>
        <v>2.4</v>
      </c>
      <c r="F642" s="16" t="s">
        <v>35</v>
      </c>
      <c r="G642" s="28">
        <v>15100</v>
      </c>
      <c r="H642" s="17">
        <v>15100</v>
      </c>
      <c r="I642" s="17" t="s">
        <v>35</v>
      </c>
      <c r="J642" s="28">
        <v>500</v>
      </c>
      <c r="K642" s="18" t="str">
        <f>IFERROR(VLOOKUP(B642,#REF!,10,FALSE),"")</f>
        <v/>
      </c>
      <c r="L642" s="18" t="str">
        <f>IFERROR(VLOOKUP(B642,#REF!,11,FALSE),"")</f>
        <v/>
      </c>
      <c r="M642" s="29"/>
      <c r="N642" s="18" t="str">
        <f>IFERROR(VLOOKUP(B642,#REF!,12,FALSE),"")</f>
        <v/>
      </c>
      <c r="O642" s="28">
        <v>0</v>
      </c>
      <c r="P642" s="28">
        <v>500</v>
      </c>
      <c r="Q642" s="28">
        <v>0</v>
      </c>
      <c r="R642" s="30">
        <v>15600</v>
      </c>
      <c r="S642" s="20">
        <v>75.7</v>
      </c>
      <c r="T642" s="21" t="s">
        <v>35</v>
      </c>
      <c r="U642" s="30">
        <v>206</v>
      </c>
      <c r="V642" s="17" t="s">
        <v>35</v>
      </c>
      <c r="W642" s="22" t="s">
        <v>36</v>
      </c>
      <c r="X642" s="23" t="str">
        <f t="shared" si="29"/>
        <v>E</v>
      </c>
      <c r="Y642" s="28">
        <v>0</v>
      </c>
      <c r="Z642" s="28">
        <v>0</v>
      </c>
      <c r="AA642" s="28">
        <v>0</v>
      </c>
      <c r="AB642" s="28">
        <v>0</v>
      </c>
      <c r="AC642" s="15" t="s">
        <v>37</v>
      </c>
    </row>
    <row r="643" spans="1:29" hidden="1">
      <c r="A643" s="10" t="str">
        <f t="shared" si="27"/>
        <v>OverStock</v>
      </c>
      <c r="B643" s="25" t="s">
        <v>686</v>
      </c>
      <c r="C643" s="15" t="s">
        <v>341</v>
      </c>
      <c r="D643" s="27">
        <v>0</v>
      </c>
      <c r="E643" s="47">
        <f t="shared" si="28"/>
        <v>16</v>
      </c>
      <c r="F643" s="16" t="s">
        <v>35</v>
      </c>
      <c r="G643" s="28">
        <v>10000</v>
      </c>
      <c r="H643" s="17">
        <v>0</v>
      </c>
      <c r="I643" s="17" t="s">
        <v>35</v>
      </c>
      <c r="J643" s="28">
        <v>10000</v>
      </c>
      <c r="K643" s="18" t="str">
        <f>IFERROR(VLOOKUP(B643,#REF!,10,FALSE),"")</f>
        <v/>
      </c>
      <c r="L643" s="18" t="str">
        <f>IFERROR(VLOOKUP(B643,#REF!,11,FALSE),"")</f>
        <v/>
      </c>
      <c r="M643" s="29"/>
      <c r="N643" s="18" t="str">
        <f>IFERROR(VLOOKUP(B643,#REF!,12,FALSE),"")</f>
        <v/>
      </c>
      <c r="O643" s="28">
        <v>0</v>
      </c>
      <c r="P643" s="28">
        <v>10000</v>
      </c>
      <c r="Q643" s="28">
        <v>0</v>
      </c>
      <c r="R643" s="30">
        <v>20000</v>
      </c>
      <c r="S643" s="20">
        <v>32</v>
      </c>
      <c r="T643" s="21">
        <v>40</v>
      </c>
      <c r="U643" s="30">
        <v>625</v>
      </c>
      <c r="V643" s="17">
        <v>500</v>
      </c>
      <c r="W643" s="22">
        <v>0.8</v>
      </c>
      <c r="X643" s="23">
        <f t="shared" si="29"/>
        <v>100</v>
      </c>
      <c r="Y643" s="28">
        <v>4504</v>
      </c>
      <c r="Z643" s="28">
        <v>0</v>
      </c>
      <c r="AA643" s="28">
        <v>496</v>
      </c>
      <c r="AB643" s="28">
        <v>5000</v>
      </c>
      <c r="AC643" s="15" t="s">
        <v>37</v>
      </c>
    </row>
    <row r="644" spans="1:29" hidden="1">
      <c r="A644" s="10" t="str">
        <f t="shared" ref="A644:A649" si="30">IF(OR(U644=0,LEN(U644)=0)*OR(V644=0,LEN(V644)=0),IF(R644&gt;0,"ZeroZero","None"),IF(IF(LEN(S644)=0,0,S644)&gt;24,"OverStock",IF(U644=0,"FCST","Normal")))</f>
        <v>Normal</v>
      </c>
      <c r="B644" s="25" t="s">
        <v>687</v>
      </c>
      <c r="C644" s="15" t="s">
        <v>341</v>
      </c>
      <c r="D644" s="27">
        <v>0</v>
      </c>
      <c r="E644" s="47">
        <f t="shared" ref="E644:E649" si="31">IF(U644=0,"前八週無拉料",ROUND(J644/U644,1))</f>
        <v>6.1</v>
      </c>
      <c r="F644" s="16" t="s">
        <v>35</v>
      </c>
      <c r="G644" s="28">
        <v>170000</v>
      </c>
      <c r="H644" s="17">
        <v>0</v>
      </c>
      <c r="I644" s="17" t="s">
        <v>35</v>
      </c>
      <c r="J644" s="28">
        <v>65000</v>
      </c>
      <c r="K644" s="18" t="str">
        <f>IFERROR(VLOOKUP(B644,#REF!,10,FALSE),"")</f>
        <v/>
      </c>
      <c r="L644" s="18" t="str">
        <f>IFERROR(VLOOKUP(B644,#REF!,11,FALSE),"")</f>
        <v/>
      </c>
      <c r="M644" s="29"/>
      <c r="N644" s="18" t="str">
        <f>IFERROR(VLOOKUP(B644,#REF!,12,FALSE),"")</f>
        <v/>
      </c>
      <c r="O644" s="28">
        <v>0</v>
      </c>
      <c r="P644" s="28">
        <v>65000</v>
      </c>
      <c r="Q644" s="28">
        <v>0</v>
      </c>
      <c r="R644" s="30">
        <v>235000</v>
      </c>
      <c r="S644" s="20">
        <v>22.1</v>
      </c>
      <c r="T644" s="21" t="s">
        <v>35</v>
      </c>
      <c r="U644" s="30">
        <v>10625</v>
      </c>
      <c r="V644" s="17" t="s">
        <v>35</v>
      </c>
      <c r="W644" s="22" t="s">
        <v>36</v>
      </c>
      <c r="X644" s="23" t="str">
        <f t="shared" ref="X644:X649" si="32">IF($W644="E","E",IF($W644="F","F",IF($W644&lt;0.5,50,IF($W644&lt;2,100,150))))</f>
        <v>E</v>
      </c>
      <c r="Y644" s="28">
        <v>0</v>
      </c>
      <c r="Z644" s="28">
        <v>0</v>
      </c>
      <c r="AA644" s="28">
        <v>0</v>
      </c>
      <c r="AB644" s="28">
        <v>0</v>
      </c>
      <c r="AC644" s="15" t="s">
        <v>37</v>
      </c>
    </row>
    <row r="645" spans="1:29" hidden="1">
      <c r="A645" s="10" t="str">
        <f t="shared" si="30"/>
        <v>OverStock</v>
      </c>
      <c r="B645" s="25" t="s">
        <v>688</v>
      </c>
      <c r="C645" s="15" t="s">
        <v>341</v>
      </c>
      <c r="D645" s="27">
        <v>0</v>
      </c>
      <c r="E645" s="47">
        <f t="shared" si="31"/>
        <v>1.8</v>
      </c>
      <c r="F645" s="16" t="s">
        <v>35</v>
      </c>
      <c r="G645" s="28">
        <v>550000</v>
      </c>
      <c r="H645" s="17">
        <v>400000</v>
      </c>
      <c r="I645" s="17" t="s">
        <v>35</v>
      </c>
      <c r="J645" s="28">
        <v>30000</v>
      </c>
      <c r="K645" s="18" t="str">
        <f>IFERROR(VLOOKUP(B645,#REF!,10,FALSE),"")</f>
        <v/>
      </c>
      <c r="L645" s="18" t="str">
        <f>IFERROR(VLOOKUP(B645,#REF!,11,FALSE),"")</f>
        <v/>
      </c>
      <c r="M645" s="29"/>
      <c r="N645" s="18" t="str">
        <f>IFERROR(VLOOKUP(B645,#REF!,12,FALSE),"")</f>
        <v/>
      </c>
      <c r="O645" s="28">
        <v>0</v>
      </c>
      <c r="P645" s="28">
        <v>30000</v>
      </c>
      <c r="Q645" s="28">
        <v>0</v>
      </c>
      <c r="R645" s="30">
        <v>580000</v>
      </c>
      <c r="S645" s="20">
        <v>35.700000000000003</v>
      </c>
      <c r="T645" s="21">
        <v>17.100000000000001</v>
      </c>
      <c r="U645" s="30">
        <v>16250</v>
      </c>
      <c r="V645" s="17">
        <v>33888</v>
      </c>
      <c r="W645" s="22">
        <v>2.1</v>
      </c>
      <c r="X645" s="23">
        <f t="shared" si="32"/>
        <v>150</v>
      </c>
      <c r="Y645" s="28">
        <v>15000</v>
      </c>
      <c r="Z645" s="28">
        <v>165000</v>
      </c>
      <c r="AA645" s="28">
        <v>170000</v>
      </c>
      <c r="AB645" s="28">
        <v>45000</v>
      </c>
      <c r="AC645" s="15" t="s">
        <v>37</v>
      </c>
    </row>
    <row r="646" spans="1:29" hidden="1">
      <c r="A646" s="10" t="str">
        <f t="shared" si="30"/>
        <v>Normal</v>
      </c>
      <c r="B646" s="25" t="s">
        <v>689</v>
      </c>
      <c r="C646" s="15" t="s">
        <v>341</v>
      </c>
      <c r="D646" s="27">
        <v>0</v>
      </c>
      <c r="E646" s="47">
        <f t="shared" si="31"/>
        <v>4</v>
      </c>
      <c r="F646" s="16" t="s">
        <v>35</v>
      </c>
      <c r="G646" s="28">
        <v>60000</v>
      </c>
      <c r="H646" s="17">
        <v>60000</v>
      </c>
      <c r="I646" s="17" t="s">
        <v>35</v>
      </c>
      <c r="J646" s="28">
        <v>25000</v>
      </c>
      <c r="K646" s="18" t="str">
        <f>IFERROR(VLOOKUP(B646,#REF!,10,FALSE),"")</f>
        <v/>
      </c>
      <c r="L646" s="18" t="str">
        <f>IFERROR(VLOOKUP(B646,#REF!,11,FALSE),"")</f>
        <v/>
      </c>
      <c r="M646" s="29"/>
      <c r="N646" s="18" t="str">
        <f>IFERROR(VLOOKUP(B646,#REF!,12,FALSE),"")</f>
        <v/>
      </c>
      <c r="O646" s="28">
        <v>0</v>
      </c>
      <c r="P646" s="28">
        <v>25000</v>
      </c>
      <c r="Q646" s="28">
        <v>0</v>
      </c>
      <c r="R646" s="30">
        <v>85000</v>
      </c>
      <c r="S646" s="20">
        <v>13.6</v>
      </c>
      <c r="T646" s="21" t="s">
        <v>35</v>
      </c>
      <c r="U646" s="30">
        <v>6250</v>
      </c>
      <c r="V646" s="17" t="s">
        <v>35</v>
      </c>
      <c r="W646" s="22" t="s">
        <v>36</v>
      </c>
      <c r="X646" s="23" t="str">
        <f t="shared" si="32"/>
        <v>E</v>
      </c>
      <c r="Y646" s="28">
        <v>0</v>
      </c>
      <c r="Z646" s="28">
        <v>0</v>
      </c>
      <c r="AA646" s="28">
        <v>0</v>
      </c>
      <c r="AB646" s="28">
        <v>0</v>
      </c>
      <c r="AC646" s="15" t="s">
        <v>37</v>
      </c>
    </row>
    <row r="647" spans="1:29" hidden="1">
      <c r="A647" s="10" t="str">
        <f t="shared" si="30"/>
        <v>OverStock</v>
      </c>
      <c r="B647" s="25" t="s">
        <v>690</v>
      </c>
      <c r="C647" s="15" t="s">
        <v>341</v>
      </c>
      <c r="D647" s="27">
        <v>0</v>
      </c>
      <c r="E647" s="47">
        <f t="shared" si="31"/>
        <v>20.6</v>
      </c>
      <c r="F647" s="16" t="s">
        <v>35</v>
      </c>
      <c r="G647" s="28">
        <v>100000</v>
      </c>
      <c r="H647" s="17">
        <v>50000</v>
      </c>
      <c r="I647" s="17" t="s">
        <v>35</v>
      </c>
      <c r="J647" s="28">
        <v>90000</v>
      </c>
      <c r="K647" s="18" t="str">
        <f>IFERROR(VLOOKUP(B647,#REF!,10,FALSE),"")</f>
        <v/>
      </c>
      <c r="L647" s="18" t="str">
        <f>IFERROR(VLOOKUP(B647,#REF!,11,FALSE),"")</f>
        <v/>
      </c>
      <c r="M647" s="29"/>
      <c r="N647" s="18" t="str">
        <f>IFERROR(VLOOKUP(B647,#REF!,12,FALSE),"")</f>
        <v/>
      </c>
      <c r="O647" s="28">
        <v>0</v>
      </c>
      <c r="P647" s="28">
        <v>90000</v>
      </c>
      <c r="Q647" s="28">
        <v>0</v>
      </c>
      <c r="R647" s="30">
        <v>190000</v>
      </c>
      <c r="S647" s="20">
        <v>43.4</v>
      </c>
      <c r="T647" s="21">
        <v>31.1</v>
      </c>
      <c r="U647" s="30">
        <v>4375</v>
      </c>
      <c r="V647" s="17">
        <v>6111</v>
      </c>
      <c r="W647" s="22">
        <v>1.4</v>
      </c>
      <c r="X647" s="23">
        <f t="shared" si="32"/>
        <v>100</v>
      </c>
      <c r="Y647" s="28">
        <v>0</v>
      </c>
      <c r="Z647" s="28">
        <v>20000</v>
      </c>
      <c r="AA647" s="28">
        <v>35000</v>
      </c>
      <c r="AB647" s="28">
        <v>0</v>
      </c>
      <c r="AC647" s="15" t="s">
        <v>37</v>
      </c>
    </row>
    <row r="648" spans="1:29" hidden="1">
      <c r="A648" s="10" t="str">
        <f t="shared" si="30"/>
        <v>Normal</v>
      </c>
      <c r="B648" s="25" t="s">
        <v>691</v>
      </c>
      <c r="C648" s="15" t="s">
        <v>341</v>
      </c>
      <c r="D648" s="27">
        <v>0</v>
      </c>
      <c r="E648" s="47">
        <f t="shared" si="31"/>
        <v>5.3</v>
      </c>
      <c r="F648" s="16" t="s">
        <v>35</v>
      </c>
      <c r="G648" s="28">
        <v>60000</v>
      </c>
      <c r="H648" s="17">
        <v>60000</v>
      </c>
      <c r="I648" s="17" t="s">
        <v>35</v>
      </c>
      <c r="J648" s="28">
        <v>30000</v>
      </c>
      <c r="K648" s="18" t="str">
        <f>IFERROR(VLOOKUP(B648,#REF!,10,FALSE),"")</f>
        <v/>
      </c>
      <c r="L648" s="18" t="str">
        <f>IFERROR(VLOOKUP(B648,#REF!,11,FALSE),"")</f>
        <v/>
      </c>
      <c r="M648" s="29"/>
      <c r="N648" s="18" t="str">
        <f>IFERROR(VLOOKUP(B648,#REF!,12,FALSE),"")</f>
        <v/>
      </c>
      <c r="O648" s="28">
        <v>0</v>
      </c>
      <c r="P648" s="28">
        <v>30000</v>
      </c>
      <c r="Q648" s="28">
        <v>0</v>
      </c>
      <c r="R648" s="30">
        <v>90000</v>
      </c>
      <c r="S648" s="20">
        <v>16</v>
      </c>
      <c r="T648" s="21" t="s">
        <v>35</v>
      </c>
      <c r="U648" s="30">
        <v>5625</v>
      </c>
      <c r="V648" s="17" t="s">
        <v>35</v>
      </c>
      <c r="W648" s="22" t="s">
        <v>36</v>
      </c>
      <c r="X648" s="23" t="str">
        <f t="shared" si="32"/>
        <v>E</v>
      </c>
      <c r="Y648" s="28">
        <v>0</v>
      </c>
      <c r="Z648" s="28">
        <v>0</v>
      </c>
      <c r="AA648" s="28">
        <v>0</v>
      </c>
      <c r="AB648" s="28">
        <v>0</v>
      </c>
      <c r="AC648" s="15" t="s">
        <v>37</v>
      </c>
    </row>
    <row r="649" spans="1:29" hidden="1">
      <c r="A649" s="10" t="str">
        <f t="shared" si="30"/>
        <v>ZeroZero</v>
      </c>
      <c r="B649" s="25" t="s">
        <v>692</v>
      </c>
      <c r="C649" s="15" t="s">
        <v>341</v>
      </c>
      <c r="D649" s="27">
        <v>0</v>
      </c>
      <c r="E649" s="47" t="str">
        <f t="shared" si="31"/>
        <v>前八週無拉料</v>
      </c>
      <c r="F649" s="16" t="s">
        <v>35</v>
      </c>
      <c r="G649" s="28">
        <v>0</v>
      </c>
      <c r="H649" s="17">
        <v>0</v>
      </c>
      <c r="I649" s="17" t="s">
        <v>35</v>
      </c>
      <c r="J649" s="28">
        <v>1500</v>
      </c>
      <c r="K649" s="18" t="str">
        <f>IFERROR(VLOOKUP(B649,#REF!,10,FALSE),"")</f>
        <v/>
      </c>
      <c r="L649" s="18" t="str">
        <f>IFERROR(VLOOKUP(B649,#REF!,11,FALSE),"")</f>
        <v/>
      </c>
      <c r="M649" s="29"/>
      <c r="N649" s="18" t="str">
        <f>IFERROR(VLOOKUP(B649,#REF!,12,FALSE),"")</f>
        <v/>
      </c>
      <c r="O649" s="28">
        <v>0</v>
      </c>
      <c r="P649" s="28">
        <v>1500</v>
      </c>
      <c r="Q649" s="28">
        <v>0</v>
      </c>
      <c r="R649" s="30">
        <v>1500</v>
      </c>
      <c r="S649" s="20" t="s">
        <v>35</v>
      </c>
      <c r="T649" s="21" t="s">
        <v>35</v>
      </c>
      <c r="U649" s="30">
        <v>0</v>
      </c>
      <c r="V649" s="17" t="s">
        <v>35</v>
      </c>
      <c r="W649" s="22" t="s">
        <v>36</v>
      </c>
      <c r="X649" s="23" t="str">
        <f t="shared" si="32"/>
        <v>E</v>
      </c>
      <c r="Y649" s="28">
        <v>0</v>
      </c>
      <c r="Z649" s="28">
        <v>0</v>
      </c>
      <c r="AA649" s="28">
        <v>0</v>
      </c>
      <c r="AB649" s="28">
        <v>0</v>
      </c>
      <c r="AC649" s="15" t="s">
        <v>37</v>
      </c>
    </row>
    <row r="650" spans="1:29" hidden="1">
      <c r="A650" s="10" t="str">
        <f t="shared" ref="A650" si="33">IF(OR(U650=0,LEN(U650)=0)*OR(V650=0,LEN(V650)=0),IF(R650&gt;0,"ZeroZero","None"),IF(IF(LEN(S650)=0,0,S650)&gt;24,"OverStock",IF(U650=0,"FCST","Normal")))</f>
        <v>Normal</v>
      </c>
      <c r="B650" s="34" t="s">
        <v>693</v>
      </c>
      <c r="C650" s="35" t="s">
        <v>321</v>
      </c>
      <c r="D650" s="36">
        <v>0</v>
      </c>
      <c r="E650" s="47">
        <f t="shared" ref="E650" si="34">IF(U650=0,"前八週無拉料",ROUND(J650/U650,1))</f>
        <v>5.3</v>
      </c>
      <c r="F650" s="37" t="s">
        <v>35</v>
      </c>
      <c r="G650" s="38">
        <v>30000</v>
      </c>
      <c r="H650" s="39">
        <v>20000</v>
      </c>
      <c r="I650" s="39" t="s">
        <v>35</v>
      </c>
      <c r="J650" s="38">
        <v>10000</v>
      </c>
      <c r="K650" s="18" t="str">
        <f>IFERROR(VLOOKUP(B650,#REF!,10,FALSE),"")</f>
        <v/>
      </c>
      <c r="L650" s="18" t="str">
        <f>IFERROR(VLOOKUP(B650,#REF!,11,FALSE),"")</f>
        <v/>
      </c>
      <c r="M650" s="40"/>
      <c r="N650" s="18" t="str">
        <f>IFERROR(VLOOKUP(B650,#REF!,12,FALSE),"")</f>
        <v/>
      </c>
      <c r="O650" s="38">
        <v>0</v>
      </c>
      <c r="P650" s="38">
        <v>10000</v>
      </c>
      <c r="Q650" s="38">
        <v>0</v>
      </c>
      <c r="R650" s="41">
        <v>40000</v>
      </c>
      <c r="S650" s="42">
        <v>21.3</v>
      </c>
      <c r="T650" s="43" t="s">
        <v>35</v>
      </c>
      <c r="U650" s="41">
        <v>1875</v>
      </c>
      <c r="V650" s="39" t="s">
        <v>35</v>
      </c>
      <c r="W650" s="44" t="s">
        <v>36</v>
      </c>
      <c r="X650" s="23" t="str">
        <f t="shared" ref="X650" si="35">IF($W650="E","E",IF($W650="F","F",IF($W650&lt;0.5,50,IF($W650&lt;2,100,150))))</f>
        <v>E</v>
      </c>
      <c r="Y650" s="38">
        <v>0</v>
      </c>
      <c r="Z650" s="38">
        <v>0</v>
      </c>
      <c r="AA650" s="38">
        <v>0</v>
      </c>
      <c r="AB650" s="38">
        <v>0</v>
      </c>
      <c r="AC650" s="3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2017-03-14T11:01:35Z</dcterms:modified>
</cp:coreProperties>
</file>