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E240" l="1"/>
  <c r="A240"/>
  <c r="N240" l="1"/>
  <c r="I240"/>
  <c r="F240"/>
  <c r="X240" l="1"/>
  <c r="K240"/>
  <c r="L240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20"/>
  <c r="N620"/>
  <c r="L620"/>
  <c r="K620"/>
  <c r="I620"/>
  <c r="F620"/>
  <c r="E620"/>
  <c r="A620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6"/>
  <c r="N596"/>
  <c r="L596"/>
  <c r="K596"/>
  <c r="I596"/>
  <c r="F596"/>
  <c r="E596"/>
  <c r="A596"/>
  <c r="X595"/>
  <c r="N595"/>
  <c r="L595"/>
  <c r="K595"/>
  <c r="I595"/>
  <c r="F595"/>
  <c r="E595"/>
  <c r="A595"/>
  <c r="X594"/>
  <c r="N594"/>
  <c r="L594"/>
  <c r="K594"/>
  <c r="I594"/>
  <c r="F594"/>
  <c r="E594"/>
  <c r="A594"/>
  <c r="X593"/>
  <c r="N593"/>
  <c r="L593"/>
  <c r="K593"/>
  <c r="I593"/>
  <c r="F593"/>
  <c r="E593"/>
  <c r="A593"/>
  <c r="X592"/>
  <c r="N592"/>
  <c r="L592"/>
  <c r="K592"/>
  <c r="I592"/>
  <c r="F592"/>
  <c r="E592"/>
  <c r="A592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12"/>
  <c r="N12"/>
  <c r="L12"/>
  <c r="K12"/>
  <c r="I12"/>
  <c r="F12"/>
  <c r="E12"/>
  <c r="A12"/>
  <c r="X11"/>
  <c r="N11"/>
  <c r="L11"/>
  <c r="K11"/>
  <c r="I11"/>
  <c r="F11"/>
  <c r="E11"/>
  <c r="A11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4"/>
  <c r="N444"/>
  <c r="L444"/>
  <c r="K444"/>
  <c r="I444"/>
  <c r="F444"/>
  <c r="E444"/>
  <c r="A444"/>
  <c r="X443"/>
  <c r="N443"/>
  <c r="L443"/>
  <c r="K443"/>
  <c r="I443"/>
  <c r="F443"/>
  <c r="E443"/>
  <c r="A443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7"/>
  <c r="N487"/>
  <c r="L487"/>
  <c r="K487"/>
  <c r="I487"/>
  <c r="F487"/>
  <c r="E487"/>
  <c r="A487"/>
  <c r="X486"/>
  <c r="N486"/>
  <c r="L486"/>
  <c r="K486"/>
  <c r="I486"/>
  <c r="F486"/>
  <c r="E486"/>
  <c r="A486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268"/>
  <c r="N268"/>
  <c r="L268"/>
  <c r="K268"/>
  <c r="I268"/>
  <c r="F268"/>
  <c r="E268"/>
  <c r="A268"/>
  <c r="X267"/>
  <c r="N267"/>
  <c r="L267"/>
  <c r="K267"/>
  <c r="I267"/>
  <c r="F267"/>
  <c r="E267"/>
  <c r="A267"/>
  <c r="X473"/>
  <c r="N473"/>
  <c r="L473"/>
  <c r="K473"/>
  <c r="I473"/>
  <c r="F473"/>
  <c r="E473"/>
  <c r="A473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472"/>
  <c r="N472"/>
  <c r="L472"/>
  <c r="K472"/>
  <c r="I472"/>
  <c r="F472"/>
  <c r="E472"/>
  <c r="A472"/>
  <c r="X471"/>
  <c r="N471"/>
  <c r="L471"/>
  <c r="K471"/>
  <c r="I471"/>
  <c r="F471"/>
  <c r="E471"/>
  <c r="A471"/>
  <c r="X470"/>
  <c r="N470"/>
  <c r="L470"/>
  <c r="K470"/>
  <c r="I470"/>
  <c r="F470"/>
  <c r="E470"/>
  <c r="A470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258"/>
  <c r="N258"/>
  <c r="L258"/>
  <c r="K258"/>
  <c r="I258"/>
  <c r="F258"/>
  <c r="E258"/>
  <c r="A258"/>
  <c r="X459"/>
  <c r="N459"/>
  <c r="L459"/>
  <c r="K459"/>
  <c r="I459"/>
  <c r="F459"/>
  <c r="E459"/>
  <c r="A459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3"/>
  <c r="N243"/>
  <c r="L243"/>
  <c r="K243"/>
  <c r="I243"/>
  <c r="F243"/>
  <c r="E243"/>
  <c r="A243"/>
  <c r="X242"/>
  <c r="N242"/>
  <c r="L242"/>
  <c r="K242"/>
  <c r="I242"/>
  <c r="F242"/>
  <c r="E242"/>
  <c r="A242"/>
  <c r="X4"/>
  <c r="N4"/>
  <c r="L4"/>
  <c r="K4"/>
  <c r="I4"/>
  <c r="F4"/>
  <c r="E4"/>
  <c r="A4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435"/>
  <c r="N435"/>
  <c r="L435"/>
  <c r="K435"/>
  <c r="I435"/>
  <c r="F435"/>
  <c r="E435"/>
  <c r="A435"/>
  <c r="X281"/>
  <c r="N281"/>
  <c r="L281"/>
  <c r="K281"/>
  <c r="I281"/>
  <c r="F281"/>
  <c r="E281"/>
  <c r="A281"/>
  <c r="X280"/>
  <c r="N280"/>
  <c r="L280"/>
  <c r="K280"/>
  <c r="I280"/>
  <c r="F280"/>
  <c r="E280"/>
  <c r="A280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1"/>
  <c r="N421"/>
  <c r="L421"/>
  <c r="K421"/>
  <c r="I421"/>
  <c r="F421"/>
  <c r="E421"/>
  <c r="A421"/>
  <c r="X422"/>
  <c r="N422"/>
  <c r="L422"/>
  <c r="K422"/>
  <c r="I422"/>
  <c r="F422"/>
  <c r="E422"/>
  <c r="A422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6"/>
  <c r="N396"/>
  <c r="L396"/>
  <c r="K396"/>
  <c r="I396"/>
  <c r="F396"/>
  <c r="E396"/>
  <c r="A396"/>
  <c r="X397"/>
  <c r="N397"/>
  <c r="L397"/>
  <c r="K397"/>
  <c r="I397"/>
  <c r="F397"/>
  <c r="E397"/>
  <c r="A397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3"/>
  <c r="N383"/>
  <c r="L383"/>
  <c r="K383"/>
  <c r="I383"/>
  <c r="F383"/>
  <c r="E383"/>
  <c r="A383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91"/>
  <c r="N291"/>
  <c r="L291"/>
  <c r="K291"/>
  <c r="I291"/>
  <c r="F291"/>
  <c r="E291"/>
  <c r="A291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44"/>
  <c r="N244"/>
  <c r="L244"/>
  <c r="K244"/>
  <c r="I244"/>
  <c r="F244"/>
  <c r="E244"/>
  <c r="A244"/>
  <c r="X290"/>
  <c r="N290"/>
  <c r="L290"/>
  <c r="K290"/>
  <c r="I290"/>
  <c r="F290"/>
  <c r="E290"/>
  <c r="A290"/>
  <c r="X241"/>
  <c r="N241"/>
  <c r="L241"/>
  <c r="K241"/>
  <c r="I241"/>
  <c r="F241"/>
  <c r="E241"/>
  <c r="A241"/>
</calcChain>
</file>

<file path=xl/sharedStrings.xml><?xml version="1.0" encoding="utf-8"?>
<sst xmlns="http://schemas.openxmlformats.org/spreadsheetml/2006/main" count="3318" uniqueCount="673">
  <si>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</si>
  <si>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</si>
  <si>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</si>
  <si>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</si>
  <si>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</si>
  <si>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</si>
  <si>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</si>
  <si>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</si>
  <si>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</si>
  <si>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</si>
  <si>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</si>
  <si>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</si>
  <si>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</si>
  <si>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</si>
  <si>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</si>
  <si>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</si>
  <si>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</si>
  <si>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</si>
  <si>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</si>
  <si>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</si>
  <si>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</si>
  <si>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</si>
  <si>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</si>
  <si>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</si>
  <si>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</si>
  <si>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</si>
  <si>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</si>
  <si>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</si>
  <si>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</si>
  <si>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</si>
  <si>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</si>
  <si>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01:06</t>
  </si>
  <si>
    <t>CM3204A3OG</t>
  </si>
  <si>
    <t>CAPELLA</t>
  </si>
  <si>
    <t/>
  </si>
  <si>
    <t>E</t>
  </si>
  <si>
    <t>1449</t>
  </si>
  <si>
    <t>CM32181A3OP</t>
  </si>
  <si>
    <t>CM3406DS-LF-Z</t>
  </si>
  <si>
    <t>MPS</t>
  </si>
  <si>
    <t>CSR8811A12-IQQD-R</t>
  </si>
  <si>
    <t>CSR</t>
  </si>
  <si>
    <t>F</t>
  </si>
  <si>
    <t>D2516EC4BXGGB</t>
  </si>
  <si>
    <t>KINGSTON</t>
  </si>
  <si>
    <t>D5128EETBPGGBU</t>
  </si>
  <si>
    <t>EMMC08G-M325-B52</t>
  </si>
  <si>
    <t>EMMC08G-M325-X01U</t>
  </si>
  <si>
    <t>EMMC08G-S100-A06U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</si>
  <si>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</si>
  <si>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</si>
  <si>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</si>
  <si>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</si>
  <si>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</si>
  <si>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</si>
  <si>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</si>
  <si>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</si>
  <si>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</si>
  <si>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</si>
  <si>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</si>
  <si>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</si>
  <si>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</si>
  <si>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</si>
  <si>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</si>
  <si>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</si>
  <si>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</si>
  <si>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</si>
  <si>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</si>
  <si>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</si>
  <si>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</si>
  <si>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</si>
  <si>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</si>
  <si>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</si>
  <si>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</si>
  <si>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</si>
  <si>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</si>
  <si>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</si>
  <si>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</si>
  <si>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</si>
  <si>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</si>
  <si>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</si>
  <si>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</si>
  <si>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</si>
  <si>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</si>
  <si>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</si>
  <si>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</si>
  <si>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</si>
  <si>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</si>
  <si>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</si>
  <si>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</si>
  <si>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</si>
  <si>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</si>
  <si>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</si>
  <si>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</si>
  <si>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</si>
  <si>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</si>
  <si>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</si>
  <si>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</si>
  <si>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</si>
  <si>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</si>
  <si>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</si>
  <si>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</si>
  <si>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</si>
  <si>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</si>
  <si>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</si>
  <si>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</si>
  <si>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</si>
  <si>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</si>
  <si>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</si>
  <si>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</si>
  <si>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</si>
  <si>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</si>
  <si>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</si>
  <si>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</si>
  <si>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</si>
  <si>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</si>
  <si>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MP2314GJ-C717-Z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</si>
  <si>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</si>
  <si>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</si>
  <si>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</si>
  <si>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</si>
  <si>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</si>
  <si>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</si>
  <si>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</si>
  <si>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</si>
  <si>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</si>
  <si>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</si>
  <si>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</si>
  <si>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</si>
  <si>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</si>
  <si>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</si>
  <si>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</si>
  <si>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</si>
  <si>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</si>
  <si>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</si>
  <si>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</si>
  <si>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</si>
  <si>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</si>
  <si>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MP3202DG-LF-Z</t>
  </si>
  <si>
    <t>MP3212DQ-LF-Z</t>
  </si>
  <si>
    <t>MP3213DH-LF-Z</t>
  </si>
  <si>
    <t>MP3216DJ-LF-Z</t>
  </si>
  <si>
    <t>MP3388DR-C414-LF-Z</t>
  </si>
  <si>
    <t>MP3422GG-Z</t>
  </si>
  <si>
    <t>MP4462DQ-LF-Z</t>
  </si>
  <si>
    <t>MP4470GL-Z</t>
  </si>
  <si>
    <t>MP4560DN-LF-Z</t>
  </si>
  <si>
    <t>MP5016GQH-Z</t>
  </si>
  <si>
    <t>MP5022AGQV-Z</t>
  </si>
  <si>
    <t>MP5077GG-Z</t>
  </si>
  <si>
    <t>MP5921GV-Z</t>
  </si>
  <si>
    <t>MP6002DN-LF-Z</t>
  </si>
  <si>
    <t>MP6231DH-LF-Z</t>
  </si>
  <si>
    <t>MP62550DJ-LF-Z</t>
  </si>
  <si>
    <t>MP6400DJ-33-LF-Z</t>
  </si>
  <si>
    <t>MP86905GR-N-Z</t>
  </si>
  <si>
    <t>MP86934GLT-N-Z</t>
  </si>
  <si>
    <t>MP86945-AGVT-N-Z</t>
  </si>
  <si>
    <t>MP8759GD-Z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</si>
  <si>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</si>
  <si>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</si>
  <si>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</si>
  <si>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</si>
  <si>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</si>
  <si>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</si>
  <si>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</si>
  <si>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</si>
  <si>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</si>
  <si>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</si>
  <si>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</si>
  <si>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</si>
  <si>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</si>
  <si>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</si>
  <si>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MPM3830GQV-Z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</si>
  <si>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</si>
  <si>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</si>
  <si>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</si>
  <si>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</si>
  <si>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</si>
  <si>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</si>
  <si>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</si>
  <si>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</si>
  <si>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</si>
  <si>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</si>
  <si>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</si>
  <si>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</si>
  <si>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</si>
  <si>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</si>
  <si>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</si>
  <si>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</si>
  <si>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</si>
  <si>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</si>
  <si>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</si>
  <si>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</si>
  <si>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</si>
  <si>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</si>
  <si>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</si>
  <si>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</si>
  <si>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NB685AGQ-Z</t>
  </si>
  <si>
    <t>SDC10/8GB</t>
  </si>
  <si>
    <t>SDC10G2/8GB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</si>
  <si>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</si>
  <si>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</si>
  <si>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</si>
  <si>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</si>
  <si>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</si>
  <si>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</si>
  <si>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</si>
  <si>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200458-PG14</t>
  </si>
  <si>
    <t>201345-PG14</t>
  </si>
  <si>
    <t>201410-MC03</t>
  </si>
  <si>
    <t>201494-MC03</t>
  </si>
  <si>
    <t>AS44CE377CAEFR2</t>
  </si>
  <si>
    <t>ALI</t>
  </si>
  <si>
    <t>CSR8510A10-ICXR-R</t>
  </si>
  <si>
    <t>CSR8811A12-ICXR-R</t>
  </si>
  <si>
    <t>CSRB5342A11-IQQU-R</t>
  </si>
  <si>
    <t>GSD4E-9333-TR</t>
  </si>
  <si>
    <t>EVERLIGHT</t>
  </si>
  <si>
    <t>0262201HWAW70D533LB</t>
  </si>
  <si>
    <t>0262201HWAW70D533LB/RB</t>
  </si>
  <si>
    <t>0262201HWAW70D533RB</t>
  </si>
  <si>
    <t>12-22/BHR6C-A01/2C</t>
  </si>
  <si>
    <t>16-213/R6C-AQ2R2B/3T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</si>
  <si>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</si>
  <si>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</si>
  <si>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</si>
  <si>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</si>
  <si>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</si>
  <si>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</si>
  <si>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</si>
  <si>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</si>
  <si>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</si>
  <si>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</si>
  <si>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</si>
  <si>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</si>
  <si>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</si>
  <si>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AO3402</t>
  </si>
  <si>
    <t>AO3404</t>
  </si>
  <si>
    <t>AO3404A</t>
  </si>
  <si>
    <t>AO3406</t>
  </si>
  <si>
    <t>AO3406L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</si>
  <si>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</si>
  <si>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</si>
  <si>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</si>
  <si>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</si>
  <si>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</si>
  <si>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</si>
  <si>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</si>
  <si>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</si>
  <si>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AO3415AL</t>
  </si>
  <si>
    <t>AO3415L</t>
  </si>
  <si>
    <t>AO3416</t>
  </si>
  <si>
    <t>AO3416L</t>
  </si>
  <si>
    <t>AO3418</t>
  </si>
  <si>
    <t>AO3419</t>
  </si>
  <si>
    <t>AO3419L</t>
  </si>
  <si>
    <t>AO3420L</t>
  </si>
  <si>
    <t>AO3423</t>
  </si>
  <si>
    <t>AO3434A</t>
  </si>
  <si>
    <t>AO3442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</si>
  <si>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</si>
  <si>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</si>
  <si>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</si>
  <si>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</si>
  <si>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</si>
  <si>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</si>
  <si>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</si>
  <si>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</si>
  <si>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</si>
  <si>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</si>
  <si>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</si>
  <si>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</si>
  <si>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</si>
  <si>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</si>
  <si>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</si>
  <si>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</si>
  <si>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</si>
  <si>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</si>
  <si>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</si>
  <si>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</si>
  <si>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</si>
  <si>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</si>
  <si>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</si>
  <si>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</si>
  <si>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</si>
  <si>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</si>
  <si>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</si>
  <si>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</si>
  <si>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</si>
  <si>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</si>
  <si>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</si>
  <si>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</si>
  <si>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</si>
  <si>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</si>
  <si>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</si>
  <si>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</si>
  <si>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</si>
  <si>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</si>
  <si>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</si>
  <si>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</si>
  <si>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</si>
  <si>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</si>
  <si>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</si>
  <si>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</si>
  <si>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AO6604</t>
  </si>
  <si>
    <t>AO6800L</t>
  </si>
  <si>
    <t>AO7405</t>
  </si>
  <si>
    <t>AO7413</t>
  </si>
  <si>
    <t>AO7414</t>
  </si>
  <si>
    <t>AO7800</t>
  </si>
  <si>
    <t>AO9926B</t>
  </si>
  <si>
    <t>AOB2500L</t>
  </si>
  <si>
    <t>AOD4132</t>
  </si>
  <si>
    <t>AOD413A</t>
  </si>
  <si>
    <t>AOD4158</t>
  </si>
  <si>
    <t>AOD417</t>
  </si>
  <si>
    <t>AOD4184A</t>
  </si>
  <si>
    <t>AOD4185L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</si>
  <si>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</si>
  <si>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</si>
  <si>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</si>
  <si>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</si>
  <si>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</si>
  <si>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</si>
  <si>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</si>
  <si>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</si>
  <si>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</si>
  <si>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</si>
  <si>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</si>
  <si>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</si>
  <si>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</si>
  <si>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</si>
  <si>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</si>
  <si>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</si>
  <si>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AOI206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</si>
  <si>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</si>
  <si>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</si>
  <si>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</si>
  <si>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</si>
  <si>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</si>
  <si>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</si>
  <si>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</si>
  <si>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</si>
  <si>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</si>
  <si>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</si>
  <si>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</si>
  <si>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</si>
  <si>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AON2812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</si>
  <si>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</si>
  <si>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</si>
  <si>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</si>
  <si>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</si>
  <si>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</si>
  <si>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</si>
  <si>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</si>
  <si>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</si>
  <si>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</si>
  <si>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</si>
  <si>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</si>
  <si>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</si>
  <si>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</si>
  <si>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</si>
  <si>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</si>
  <si>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</si>
  <si>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AON6444L</t>
  </si>
  <si>
    <t>AON6448</t>
  </si>
  <si>
    <t>AON6450</t>
  </si>
  <si>
    <t>AON6454A</t>
  </si>
  <si>
    <t>AON6500</t>
  </si>
  <si>
    <t>AON6504</t>
  </si>
  <si>
    <t>AON6508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</si>
  <si>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</si>
  <si>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</si>
  <si>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</si>
  <si>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</si>
  <si>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</si>
  <si>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</si>
  <si>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</si>
  <si>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</si>
  <si>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</si>
  <si>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</si>
  <si>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</si>
  <si>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</si>
  <si>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</si>
  <si>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</si>
  <si>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</si>
  <si>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</si>
  <si>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</si>
  <si>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</si>
  <si>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</si>
  <si>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</si>
  <si>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</si>
  <si>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</si>
  <si>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</si>
  <si>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</si>
  <si>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</si>
  <si>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</si>
  <si>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</si>
  <si>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</si>
  <si>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</si>
  <si>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</si>
  <si>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</si>
  <si>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</si>
  <si>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</si>
  <si>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</si>
  <si>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</si>
  <si>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</si>
  <si>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</si>
  <si>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</si>
  <si>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</si>
  <si>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AON7534</t>
  </si>
  <si>
    <t>AON7548</t>
  </si>
  <si>
    <t>AON7702A</t>
  </si>
  <si>
    <t>AON7752</t>
  </si>
  <si>
    <t>AON7760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</si>
  <si>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</si>
  <si>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</si>
  <si>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</si>
  <si>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</si>
  <si>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</si>
  <si>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</si>
  <si>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</si>
  <si>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</si>
  <si>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</si>
  <si>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</si>
  <si>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AOZ1236QI-01</t>
  </si>
  <si>
    <t>AOZ1266QI-01</t>
  </si>
  <si>
    <t>AOZ1267QI-01</t>
  </si>
  <si>
    <t>AOZ1269QI-02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</si>
  <si>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</si>
  <si>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</si>
  <si>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</si>
  <si>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</si>
  <si>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</si>
  <si>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</si>
  <si>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</si>
  <si>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</si>
  <si>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</si>
  <si>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</si>
  <si>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</si>
  <si>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</si>
  <si>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</si>
  <si>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</si>
  <si>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</si>
  <si>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</si>
  <si>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</si>
  <si>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</si>
  <si>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</si>
  <si>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</si>
  <si>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</si>
  <si>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</si>
  <si>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</si>
  <si>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</si>
  <si>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AOZ8808DI-05_2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</si>
  <si>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</si>
  <si>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</si>
  <si>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</si>
  <si>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</si>
  <si>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</si>
  <si>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</si>
  <si>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</si>
  <si>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</si>
  <si>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</si>
  <si>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</si>
  <si>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</si>
  <si>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</si>
  <si>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</si>
  <si>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</si>
  <si>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</si>
  <si>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</si>
  <si>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</si>
  <si>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</si>
  <si>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</si>
  <si>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</si>
  <si>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</si>
  <si>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</si>
  <si>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</si>
  <si>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</si>
  <si>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</si>
  <si>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</si>
  <si>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</si>
  <si>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</si>
  <si>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</si>
  <si>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</si>
  <si>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</si>
  <si>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</si>
  <si>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</si>
  <si>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LC03-6.TBT</t>
  </si>
  <si>
    <t>P195UT/0904/50-615T/A66AHF/HD</t>
  </si>
  <si>
    <t>PT19-21B/L41/TR8</t>
  </si>
  <si>
    <t>QM2402K</t>
  </si>
  <si>
    <t>UBIQ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</si>
  <si>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</si>
  <si>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</si>
  <si>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</si>
  <si>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</si>
  <si>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</si>
  <si>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</si>
  <si>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</si>
  <si>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</si>
  <si>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</si>
  <si>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</si>
  <si>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</si>
  <si>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</si>
  <si>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</si>
  <si>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</si>
  <si>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</si>
  <si>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</si>
  <si>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</si>
  <si>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</si>
  <si>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</si>
  <si>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</si>
  <si>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</si>
  <si>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</si>
  <si>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</si>
  <si>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</si>
  <si>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</si>
  <si>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</si>
  <si>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</si>
  <si>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</si>
  <si>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</si>
  <si>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</si>
  <si>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</si>
  <si>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</si>
  <si>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</si>
  <si>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</si>
  <si>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</si>
  <si>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</si>
  <si>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</si>
  <si>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</si>
  <si>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</si>
  <si>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</si>
  <si>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</si>
  <si>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</si>
  <si>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</si>
  <si>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</si>
  <si>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</si>
  <si>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</si>
  <si>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</si>
  <si>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</si>
  <si>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</si>
  <si>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</si>
  <si>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</si>
  <si>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</si>
  <si>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</si>
  <si>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</si>
  <si>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</si>
  <si>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</si>
  <si>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</si>
  <si>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</si>
  <si>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</si>
  <si>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</si>
  <si>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</si>
  <si>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</si>
  <si>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</si>
  <si>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</si>
  <si>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</si>
  <si>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</si>
  <si>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</si>
  <si>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</si>
  <si>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</si>
  <si>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</si>
  <si>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</si>
  <si>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</si>
  <si>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</si>
  <si>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SC186ULTRT</t>
  </si>
  <si>
    <t>SC191AWLTRT</t>
  </si>
  <si>
    <t>SC21150BCSTRT</t>
  </si>
  <si>
    <t>SC2595STRT</t>
  </si>
  <si>
    <t>SC284AULTRC</t>
  </si>
  <si>
    <t>SC310ASKTRT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</si>
  <si>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</si>
  <si>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</si>
  <si>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</si>
  <si>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</si>
  <si>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</si>
  <si>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</si>
  <si>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</si>
  <si>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</si>
  <si>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</si>
  <si>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</si>
  <si>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</si>
  <si>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</si>
  <si>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</si>
  <si>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</si>
  <si>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</si>
  <si>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SC632UL.TRT</t>
  </si>
  <si>
    <t>SC632ULTRT</t>
  </si>
  <si>
    <t>SD05C.TCT</t>
  </si>
  <si>
    <t>SD12.TCT</t>
  </si>
  <si>
    <t>SDC36.TCT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</si>
  <si>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</si>
  <si>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</si>
  <si>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</si>
  <si>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</si>
  <si>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</si>
  <si>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</si>
  <si>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</si>
  <si>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</si>
  <si>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</si>
  <si>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</si>
  <si>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</si>
  <si>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</si>
  <si>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</si>
  <si>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</si>
  <si>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</si>
  <si>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</si>
  <si>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</si>
  <si>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</si>
  <si>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</si>
  <si>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</si>
  <si>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</si>
  <si>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</si>
  <si>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</si>
  <si>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</si>
  <si>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</si>
  <si>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</si>
  <si>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</si>
  <si>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</si>
  <si>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</si>
  <si>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</si>
  <si>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</si>
  <si>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</si>
  <si>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</si>
  <si>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</si>
  <si>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</si>
  <si>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</si>
  <si>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</si>
  <si>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</si>
  <si>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</si>
  <si>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</si>
  <si>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</si>
  <si>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</si>
  <si>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</si>
  <si>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</si>
  <si>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</si>
  <si>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</si>
  <si>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</si>
  <si>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</si>
  <si>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</si>
  <si>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</si>
  <si>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</si>
  <si>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</si>
  <si>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UP0108AMA3-33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</si>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</sst>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25" totalsRowShown="0" headerRowDxfId="30" dataDxfId="29">
  <autoFilter ref="A3:AC625"/>
  <sortState ref="A4:AN625">
    <sortCondition ref="C4:C625"/>
    <sortCondition ref="B4:B625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25"/>
  <sheetViews>
    <sheetView tabSelected="1" zoomScale="70" zoomScaleNormal="70" workbookViewId="0">
      <pane xSplit="5" ySplit="3" topLeftCell="Z4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defaultColWidth="9" defaultRowHeight="14.5"/>
  <cols>
    <col min="1" max="1" width="11.6328125" style="2" customWidth="1" collapsed="1"/>
    <col min="2" max="2" width="23" style="2" customWidth="1" collapsed="1"/>
    <col min="3" max="3" width="8.6328125" style="2" customWidth="1" collapsed="1"/>
    <col min="4" max="4" width="7.7265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19" width="8.6328125" style="2" customWidth="1" collapsed="1"/>
    <col min="20" max="20" width="9.5429687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672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212</v>
      </c>
      <c r="C4" s="15" t="s">
        <v>213</v>
      </c>
      <c r="D4" s="16" t="str">
        <f t="shared" ref="D4:D67" si="1">IF(OR(V4=0,LEN(V4)=0),"--",ROUND(J4/V4,1))</f>
        <v>--</v>
      </c>
      <c r="E4" s="18">
        <f t="shared" ref="E4:E67" si="2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34</v>
      </c>
      <c r="U4" s="19">
        <v>313</v>
      </c>
      <c r="V4" s="17">
        <v>0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Normal</v>
      </c>
      <c r="B5" s="14" t="s">
        <v>460</v>
      </c>
      <c r="C5" s="15" t="s">
        <v>461</v>
      </c>
      <c r="D5" s="16" t="str">
        <f t="shared" si="1"/>
        <v>--</v>
      </c>
      <c r="E5" s="18">
        <f t="shared" si="2"/>
        <v>0</v>
      </c>
      <c r="F5" s="16" t="str">
        <f>IFERROR(VLOOKUP(B5,#REF!,6,FALSE),"")</f>
        <v/>
      </c>
      <c r="G5" s="17">
        <v>1000</v>
      </c>
      <c r="H5" s="17">
        <v>1000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1000</v>
      </c>
      <c r="S5" s="20">
        <v>0.2</v>
      </c>
      <c r="T5" s="21" t="s">
        <v>34</v>
      </c>
      <c r="U5" s="19">
        <v>4250</v>
      </c>
      <c r="V5" s="17" t="s">
        <v>34</v>
      </c>
      <c r="W5" s="22" t="s">
        <v>35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36</v>
      </c>
    </row>
    <row r="6" spans="1:29">
      <c r="A6" s="13" t="str">
        <f t="shared" si="0"/>
        <v>Normal</v>
      </c>
      <c r="B6" s="14" t="s">
        <v>462</v>
      </c>
      <c r="C6" s="15" t="s">
        <v>461</v>
      </c>
      <c r="D6" s="16" t="str">
        <f t="shared" si="1"/>
        <v>--</v>
      </c>
      <c r="E6" s="18">
        <f t="shared" si="2"/>
        <v>0</v>
      </c>
      <c r="F6" s="16" t="str">
        <f>IFERROR(VLOOKUP(B6,#REF!,6,FALSE),"")</f>
        <v/>
      </c>
      <c r="G6" s="17">
        <v>10000</v>
      </c>
      <c r="H6" s="17">
        <v>10000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10000</v>
      </c>
      <c r="S6" s="20">
        <v>7.6</v>
      </c>
      <c r="T6" s="21" t="s">
        <v>34</v>
      </c>
      <c r="U6" s="19">
        <v>1313</v>
      </c>
      <c r="V6" s="17" t="s">
        <v>34</v>
      </c>
      <c r="W6" s="22" t="s">
        <v>35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Normal</v>
      </c>
      <c r="B7" s="14" t="s">
        <v>463</v>
      </c>
      <c r="C7" s="15" t="s">
        <v>461</v>
      </c>
      <c r="D7" s="16" t="str">
        <f t="shared" si="1"/>
        <v>--</v>
      </c>
      <c r="E7" s="18">
        <f t="shared" si="2"/>
        <v>11.2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3500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3500</v>
      </c>
      <c r="Q7" s="17">
        <v>0</v>
      </c>
      <c r="R7" s="19">
        <v>3500</v>
      </c>
      <c r="S7" s="20">
        <v>11.2</v>
      </c>
      <c r="T7" s="21" t="s">
        <v>34</v>
      </c>
      <c r="U7" s="19">
        <v>313</v>
      </c>
      <c r="V7" s="17" t="s">
        <v>34</v>
      </c>
      <c r="W7" s="22" t="s">
        <v>35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Normal</v>
      </c>
      <c r="B8" s="14" t="s">
        <v>464</v>
      </c>
      <c r="C8" s="15" t="s">
        <v>461</v>
      </c>
      <c r="D8" s="16" t="str">
        <f t="shared" si="1"/>
        <v>--</v>
      </c>
      <c r="E8" s="18">
        <f t="shared" si="2"/>
        <v>8</v>
      </c>
      <c r="F8" s="16" t="str">
        <f>IFERROR(VLOOKUP(B8,#REF!,6,FALSE),"")</f>
        <v/>
      </c>
      <c r="G8" s="17">
        <v>12000</v>
      </c>
      <c r="H8" s="17">
        <v>12000</v>
      </c>
      <c r="I8" s="17" t="str">
        <f>IFERROR(VLOOKUP(B8,#REF!,9,FALSE),"")</f>
        <v/>
      </c>
      <c r="J8" s="17">
        <v>12000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12000</v>
      </c>
      <c r="Q8" s="17">
        <v>0</v>
      </c>
      <c r="R8" s="19">
        <v>24000</v>
      </c>
      <c r="S8" s="20">
        <v>16</v>
      </c>
      <c r="T8" s="21" t="s">
        <v>34</v>
      </c>
      <c r="U8" s="19">
        <v>1500</v>
      </c>
      <c r="V8" s="17" t="s">
        <v>34</v>
      </c>
      <c r="W8" s="22" t="s">
        <v>35</v>
      </c>
      <c r="X8" s="23" t="str">
        <f t="shared" si="3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FCST</v>
      </c>
      <c r="B9" s="14" t="s">
        <v>465</v>
      </c>
      <c r="C9" s="15" t="s">
        <v>461</v>
      </c>
      <c r="D9" s="16">
        <f t="shared" si="1"/>
        <v>1.4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6941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6941</v>
      </c>
      <c r="Q9" s="17">
        <v>0</v>
      </c>
      <c r="R9" s="19">
        <v>6941</v>
      </c>
      <c r="S9" s="20" t="s">
        <v>34</v>
      </c>
      <c r="T9" s="21">
        <v>1.4</v>
      </c>
      <c r="U9" s="19">
        <v>0</v>
      </c>
      <c r="V9" s="17">
        <v>4889</v>
      </c>
      <c r="W9" s="22" t="s">
        <v>42</v>
      </c>
      <c r="X9" s="23" t="str">
        <f t="shared" si="3"/>
        <v>F</v>
      </c>
      <c r="Y9" s="17">
        <v>0</v>
      </c>
      <c r="Z9" s="17">
        <v>44000</v>
      </c>
      <c r="AA9" s="17">
        <v>0</v>
      </c>
      <c r="AB9" s="17">
        <v>0</v>
      </c>
      <c r="AC9" s="15" t="s">
        <v>36</v>
      </c>
    </row>
    <row r="10" spans="1:29">
      <c r="A10" s="13" t="str">
        <f t="shared" si="0"/>
        <v>FCST</v>
      </c>
      <c r="B10" s="14" t="s">
        <v>466</v>
      </c>
      <c r="C10" s="15" t="s">
        <v>461</v>
      </c>
      <c r="D10" s="16">
        <f t="shared" si="1"/>
        <v>0</v>
      </c>
      <c r="E10" s="18" t="str">
        <f t="shared" si="2"/>
        <v>前八週無拉料</v>
      </c>
      <c r="F10" s="16" t="str">
        <f>IFERROR(VLOOKUP(B10,#REF!,6,FALSE),"")</f>
        <v/>
      </c>
      <c r="G10" s="17">
        <v>120000</v>
      </c>
      <c r="H10" s="17">
        <v>120000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120000</v>
      </c>
      <c r="S10" s="20" t="s">
        <v>34</v>
      </c>
      <c r="T10" s="21">
        <v>67.5</v>
      </c>
      <c r="U10" s="19">
        <v>0</v>
      </c>
      <c r="V10" s="17">
        <v>1778</v>
      </c>
      <c r="W10" s="22" t="s">
        <v>42</v>
      </c>
      <c r="X10" s="23" t="str">
        <f t="shared" si="3"/>
        <v>F</v>
      </c>
      <c r="Y10" s="17">
        <v>0</v>
      </c>
      <c r="Z10" s="17">
        <v>16000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Normal</v>
      </c>
      <c r="B11" s="14" t="s">
        <v>615</v>
      </c>
      <c r="C11" s="15" t="s">
        <v>461</v>
      </c>
      <c r="D11" s="16">
        <f t="shared" si="1"/>
        <v>0</v>
      </c>
      <c r="E11" s="18">
        <f t="shared" si="2"/>
        <v>0</v>
      </c>
      <c r="F11" s="16" t="str">
        <f>IFERROR(VLOOKUP(B11,#REF!,6,FALSE),"")</f>
        <v/>
      </c>
      <c r="G11" s="17">
        <v>4375000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4375000</v>
      </c>
      <c r="S11" s="20">
        <v>21</v>
      </c>
      <c r="T11" s="21">
        <v>13.7</v>
      </c>
      <c r="U11" s="19">
        <v>208125</v>
      </c>
      <c r="V11" s="17">
        <v>318884</v>
      </c>
      <c r="W11" s="22">
        <v>1.5</v>
      </c>
      <c r="X11" s="23">
        <f t="shared" si="3"/>
        <v>100</v>
      </c>
      <c r="Y11" s="17">
        <v>2118514</v>
      </c>
      <c r="Z11" s="17">
        <v>1870666</v>
      </c>
      <c r="AA11" s="17">
        <v>198000</v>
      </c>
      <c r="AB11" s="17">
        <v>198000</v>
      </c>
      <c r="AC11" s="15" t="s">
        <v>36</v>
      </c>
    </row>
    <row r="12" spans="1:29">
      <c r="A12" s="13" t="str">
        <f t="shared" si="0"/>
        <v>FCST</v>
      </c>
      <c r="B12" s="14" t="s">
        <v>616</v>
      </c>
      <c r="C12" s="15" t="s">
        <v>461</v>
      </c>
      <c r="D12" s="16">
        <f t="shared" si="1"/>
        <v>7.8</v>
      </c>
      <c r="E12" s="18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10504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10504</v>
      </c>
      <c r="Q12" s="17">
        <v>0</v>
      </c>
      <c r="R12" s="19">
        <v>10504</v>
      </c>
      <c r="S12" s="20" t="s">
        <v>34</v>
      </c>
      <c r="T12" s="21">
        <v>7.8</v>
      </c>
      <c r="U12" s="19">
        <v>0</v>
      </c>
      <c r="V12" s="17">
        <v>1343</v>
      </c>
      <c r="W12" s="22" t="s">
        <v>42</v>
      </c>
      <c r="X12" s="23" t="str">
        <f t="shared" si="3"/>
        <v>F</v>
      </c>
      <c r="Y12" s="17">
        <v>0</v>
      </c>
      <c r="Z12" s="17">
        <v>4964</v>
      </c>
      <c r="AA12" s="17">
        <v>7120</v>
      </c>
      <c r="AB12" s="17">
        <v>0</v>
      </c>
      <c r="AC12" s="15" t="s">
        <v>36</v>
      </c>
    </row>
    <row r="13" spans="1:29">
      <c r="A13" s="13" t="str">
        <f t="shared" si="0"/>
        <v>OverStock</v>
      </c>
      <c r="B13" s="14" t="s">
        <v>232</v>
      </c>
      <c r="C13" s="15" t="s">
        <v>233</v>
      </c>
      <c r="D13" s="16">
        <f t="shared" si="1"/>
        <v>8.3000000000000007</v>
      </c>
      <c r="E13" s="18">
        <f t="shared" si="2"/>
        <v>16</v>
      </c>
      <c r="F13" s="16" t="str">
        <f>IFERROR(VLOOKUP(B13,#REF!,6,FALSE),"")</f>
        <v/>
      </c>
      <c r="G13" s="17">
        <v>99000</v>
      </c>
      <c r="H13" s="17">
        <v>39000</v>
      </c>
      <c r="I13" s="17" t="str">
        <f>IFERROR(VLOOKUP(B13,#REF!,9,FALSE),"")</f>
        <v/>
      </c>
      <c r="J13" s="17">
        <v>54000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51000</v>
      </c>
      <c r="Q13" s="17">
        <v>3000</v>
      </c>
      <c r="R13" s="19">
        <v>153000</v>
      </c>
      <c r="S13" s="20">
        <v>45.3</v>
      </c>
      <c r="T13" s="21">
        <v>23.4</v>
      </c>
      <c r="U13" s="19">
        <v>3375</v>
      </c>
      <c r="V13" s="17">
        <v>6539</v>
      </c>
      <c r="W13" s="22">
        <v>1.9</v>
      </c>
      <c r="X13" s="23">
        <f t="shared" si="3"/>
        <v>100</v>
      </c>
      <c r="Y13" s="17">
        <v>51779</v>
      </c>
      <c r="Z13" s="17">
        <v>5328</v>
      </c>
      <c r="AA13" s="17">
        <v>2760</v>
      </c>
      <c r="AB13" s="17">
        <v>6830</v>
      </c>
      <c r="AC13" s="15" t="s">
        <v>36</v>
      </c>
    </row>
    <row r="14" spans="1:29">
      <c r="A14" s="13" t="str">
        <f t="shared" si="0"/>
        <v>OverStock</v>
      </c>
      <c r="B14" s="14" t="s">
        <v>234</v>
      </c>
      <c r="C14" s="15" t="s">
        <v>233</v>
      </c>
      <c r="D14" s="16">
        <f t="shared" si="1"/>
        <v>15.4</v>
      </c>
      <c r="E14" s="18">
        <f t="shared" si="2"/>
        <v>11.9</v>
      </c>
      <c r="F14" s="16" t="str">
        <f>IFERROR(VLOOKUP(B14,#REF!,6,FALSE),"")</f>
        <v/>
      </c>
      <c r="G14" s="17">
        <v>1272000</v>
      </c>
      <c r="H14" s="17">
        <v>285000</v>
      </c>
      <c r="I14" s="17" t="str">
        <f>IFERROR(VLOOKUP(B14,#REF!,9,FALSE),"")</f>
        <v/>
      </c>
      <c r="J14" s="17">
        <v>441000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441000</v>
      </c>
      <c r="Q14" s="17">
        <v>0</v>
      </c>
      <c r="R14" s="19">
        <v>1713000</v>
      </c>
      <c r="S14" s="20">
        <v>46.1</v>
      </c>
      <c r="T14" s="21">
        <v>59.8</v>
      </c>
      <c r="U14" s="19">
        <v>37125</v>
      </c>
      <c r="V14" s="17">
        <v>28667</v>
      </c>
      <c r="W14" s="22">
        <v>0.8</v>
      </c>
      <c r="X14" s="23">
        <f t="shared" si="3"/>
        <v>100</v>
      </c>
      <c r="Y14" s="17">
        <v>9000</v>
      </c>
      <c r="Z14" s="17">
        <v>249000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OverStock</v>
      </c>
      <c r="B15" s="14" t="s">
        <v>235</v>
      </c>
      <c r="C15" s="15" t="s">
        <v>233</v>
      </c>
      <c r="D15" s="16">
        <f t="shared" si="1"/>
        <v>1</v>
      </c>
      <c r="E15" s="18">
        <f t="shared" si="2"/>
        <v>1.8</v>
      </c>
      <c r="F15" s="16" t="str">
        <f>IFERROR(VLOOKUP(B15,#REF!,6,FALSE),"")</f>
        <v/>
      </c>
      <c r="G15" s="17">
        <v>1188000</v>
      </c>
      <c r="H15" s="17">
        <v>420000</v>
      </c>
      <c r="I15" s="17" t="str">
        <f>IFERROR(VLOOKUP(B15,#REF!,9,FALSE),"")</f>
        <v/>
      </c>
      <c r="J15" s="17">
        <v>36000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36000</v>
      </c>
      <c r="Q15" s="17">
        <v>0</v>
      </c>
      <c r="R15" s="19">
        <v>1224000</v>
      </c>
      <c r="S15" s="20">
        <v>62.8</v>
      </c>
      <c r="T15" s="21">
        <v>33.1</v>
      </c>
      <c r="U15" s="19">
        <v>19500</v>
      </c>
      <c r="V15" s="17">
        <v>37000</v>
      </c>
      <c r="W15" s="22">
        <v>1.9</v>
      </c>
      <c r="X15" s="23">
        <f t="shared" si="3"/>
        <v>100</v>
      </c>
      <c r="Y15" s="17">
        <v>33000</v>
      </c>
      <c r="Z15" s="17">
        <v>12000</v>
      </c>
      <c r="AA15" s="17">
        <v>288000</v>
      </c>
      <c r="AB15" s="17">
        <v>0</v>
      </c>
      <c r="AC15" s="15" t="s">
        <v>36</v>
      </c>
    </row>
    <row r="16" spans="1:29">
      <c r="A16" s="13" t="str">
        <f t="shared" si="0"/>
        <v>Normal</v>
      </c>
      <c r="B16" s="14" t="s">
        <v>236</v>
      </c>
      <c r="C16" s="15" t="s">
        <v>233</v>
      </c>
      <c r="D16" s="16">
        <f t="shared" si="1"/>
        <v>0.5</v>
      </c>
      <c r="E16" s="18">
        <f t="shared" si="2"/>
        <v>0.2</v>
      </c>
      <c r="F16" s="16" t="str">
        <f>IFERROR(VLOOKUP(B16,#REF!,6,FALSE),"")</f>
        <v/>
      </c>
      <c r="G16" s="17">
        <v>1329000</v>
      </c>
      <c r="H16" s="17">
        <v>240000</v>
      </c>
      <c r="I16" s="17" t="str">
        <f>IFERROR(VLOOKUP(B16,#REF!,9,FALSE),"")</f>
        <v/>
      </c>
      <c r="J16" s="17">
        <v>24000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24000</v>
      </c>
      <c r="Q16" s="17">
        <v>0</v>
      </c>
      <c r="R16" s="19">
        <v>1353000</v>
      </c>
      <c r="S16" s="20">
        <v>11.5</v>
      </c>
      <c r="T16" s="21">
        <v>30.8</v>
      </c>
      <c r="U16" s="19">
        <v>117375</v>
      </c>
      <c r="V16" s="17">
        <v>44000</v>
      </c>
      <c r="W16" s="22">
        <v>0.4</v>
      </c>
      <c r="X16" s="23">
        <f t="shared" si="3"/>
        <v>50</v>
      </c>
      <c r="Y16" s="17">
        <v>9000</v>
      </c>
      <c r="Z16" s="17">
        <v>396000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OverStock</v>
      </c>
      <c r="B17" s="14" t="s">
        <v>237</v>
      </c>
      <c r="C17" s="15" t="s">
        <v>233</v>
      </c>
      <c r="D17" s="16" t="str">
        <f t="shared" si="1"/>
        <v>--</v>
      </c>
      <c r="E17" s="18">
        <f t="shared" si="2"/>
        <v>11.2</v>
      </c>
      <c r="F17" s="16" t="str">
        <f>IFERROR(VLOOKUP(B17,#REF!,6,FALSE),"")</f>
        <v/>
      </c>
      <c r="G17" s="17">
        <v>99000</v>
      </c>
      <c r="H17" s="17">
        <v>12000</v>
      </c>
      <c r="I17" s="17" t="str">
        <f>IFERROR(VLOOKUP(B17,#REF!,9,FALSE),"")</f>
        <v/>
      </c>
      <c r="J17" s="17">
        <v>42000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42000</v>
      </c>
      <c r="Q17" s="17">
        <v>0</v>
      </c>
      <c r="R17" s="19">
        <v>141000</v>
      </c>
      <c r="S17" s="20">
        <v>37.6</v>
      </c>
      <c r="T17" s="21" t="s">
        <v>34</v>
      </c>
      <c r="U17" s="19">
        <v>3750</v>
      </c>
      <c r="V17" s="17" t="s">
        <v>34</v>
      </c>
      <c r="W17" s="22" t="s">
        <v>35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OverStock</v>
      </c>
      <c r="B18" s="14" t="s">
        <v>238</v>
      </c>
      <c r="C18" s="15" t="s">
        <v>233</v>
      </c>
      <c r="D18" s="16" t="str">
        <f t="shared" si="1"/>
        <v>--</v>
      </c>
      <c r="E18" s="18">
        <f t="shared" si="2"/>
        <v>10.199999999999999</v>
      </c>
      <c r="F18" s="16" t="str">
        <f>IFERROR(VLOOKUP(B18,#REF!,6,FALSE),"")</f>
        <v/>
      </c>
      <c r="G18" s="17">
        <v>126000</v>
      </c>
      <c r="H18" s="17">
        <v>48000</v>
      </c>
      <c r="I18" s="17" t="str">
        <f>IFERROR(VLOOKUP(B18,#REF!,9,FALSE),"")</f>
        <v/>
      </c>
      <c r="J18" s="17">
        <v>69000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69000</v>
      </c>
      <c r="Q18" s="17">
        <v>0</v>
      </c>
      <c r="R18" s="19">
        <v>195000</v>
      </c>
      <c r="S18" s="20">
        <v>28.9</v>
      </c>
      <c r="T18" s="21" t="s">
        <v>34</v>
      </c>
      <c r="U18" s="19">
        <v>6750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Normal</v>
      </c>
      <c r="B19" s="14" t="s">
        <v>239</v>
      </c>
      <c r="C19" s="15" t="s">
        <v>233</v>
      </c>
      <c r="D19" s="16">
        <f t="shared" si="1"/>
        <v>29.5</v>
      </c>
      <c r="E19" s="18">
        <f t="shared" si="2"/>
        <v>11</v>
      </c>
      <c r="F19" s="16" t="str">
        <f>IFERROR(VLOOKUP(B19,#REF!,6,FALSE),"")</f>
        <v/>
      </c>
      <c r="G19" s="17">
        <v>36000</v>
      </c>
      <c r="H19" s="17">
        <v>0</v>
      </c>
      <c r="I19" s="17" t="str">
        <f>IFERROR(VLOOKUP(B19,#REF!,9,FALSE),"")</f>
        <v/>
      </c>
      <c r="J19" s="17">
        <v>120000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114000</v>
      </c>
      <c r="Q19" s="17">
        <v>6000</v>
      </c>
      <c r="R19" s="19">
        <v>156000</v>
      </c>
      <c r="S19" s="20">
        <v>14.3</v>
      </c>
      <c r="T19" s="21">
        <v>38.4</v>
      </c>
      <c r="U19" s="19">
        <v>10875</v>
      </c>
      <c r="V19" s="17">
        <v>4065</v>
      </c>
      <c r="W19" s="22">
        <v>0.4</v>
      </c>
      <c r="X19" s="23">
        <f t="shared" si="3"/>
        <v>50</v>
      </c>
      <c r="Y19" s="17">
        <v>10584</v>
      </c>
      <c r="Z19" s="17">
        <v>10800</v>
      </c>
      <c r="AA19" s="17">
        <v>15200</v>
      </c>
      <c r="AB19" s="17">
        <v>10000</v>
      </c>
      <c r="AC19" s="15" t="s">
        <v>36</v>
      </c>
    </row>
    <row r="20" spans="1:29">
      <c r="A20" s="13" t="str">
        <f t="shared" si="0"/>
        <v>Normal</v>
      </c>
      <c r="B20" s="14" t="s">
        <v>240</v>
      </c>
      <c r="C20" s="15" t="s">
        <v>233</v>
      </c>
      <c r="D20" s="16" t="str">
        <f t="shared" si="1"/>
        <v>--</v>
      </c>
      <c r="E20" s="18">
        <f t="shared" si="2"/>
        <v>4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3000</v>
      </c>
      <c r="R20" s="19">
        <v>3000</v>
      </c>
      <c r="S20" s="20">
        <v>4</v>
      </c>
      <c r="T20" s="21" t="s">
        <v>34</v>
      </c>
      <c r="U20" s="19">
        <v>750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ZeroZero</v>
      </c>
      <c r="B21" s="14" t="s">
        <v>241</v>
      </c>
      <c r="C21" s="15" t="s">
        <v>233</v>
      </c>
      <c r="D21" s="16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18000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18000</v>
      </c>
      <c r="Q21" s="17">
        <v>0</v>
      </c>
      <c r="R21" s="19">
        <v>18000</v>
      </c>
      <c r="S21" s="20" t="s">
        <v>34</v>
      </c>
      <c r="T21" s="21" t="s">
        <v>34</v>
      </c>
      <c r="U21" s="19">
        <v>0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>
      <c r="A22" s="13" t="str">
        <f t="shared" si="0"/>
        <v>OverStock</v>
      </c>
      <c r="B22" s="14" t="s">
        <v>242</v>
      </c>
      <c r="C22" s="15" t="s">
        <v>233</v>
      </c>
      <c r="D22" s="16">
        <f t="shared" si="1"/>
        <v>192</v>
      </c>
      <c r="E22" s="18">
        <f t="shared" si="2"/>
        <v>10</v>
      </c>
      <c r="F22" s="16" t="str">
        <f>IFERROR(VLOOKUP(B22,#REF!,6,FALSE),"")</f>
        <v/>
      </c>
      <c r="G22" s="17">
        <v>657000</v>
      </c>
      <c r="H22" s="17">
        <v>156000</v>
      </c>
      <c r="I22" s="17" t="str">
        <f>IFERROR(VLOOKUP(B22,#REF!,9,FALSE),"")</f>
        <v/>
      </c>
      <c r="J22" s="17">
        <v>192000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192000</v>
      </c>
      <c r="Q22" s="17">
        <v>0</v>
      </c>
      <c r="R22" s="19">
        <v>849000</v>
      </c>
      <c r="S22" s="20">
        <v>44.4</v>
      </c>
      <c r="T22" s="21">
        <v>849</v>
      </c>
      <c r="U22" s="19">
        <v>19125</v>
      </c>
      <c r="V22" s="17">
        <v>1000</v>
      </c>
      <c r="W22" s="22">
        <v>0.1</v>
      </c>
      <c r="X22" s="23">
        <f t="shared" si="3"/>
        <v>50</v>
      </c>
      <c r="Y22" s="17">
        <v>9000</v>
      </c>
      <c r="Z22" s="17">
        <v>0</v>
      </c>
      <c r="AA22" s="17">
        <v>0</v>
      </c>
      <c r="AB22" s="17">
        <v>0</v>
      </c>
      <c r="AC22" s="15" t="s">
        <v>36</v>
      </c>
    </row>
    <row r="23" spans="1:29">
      <c r="A23" s="13" t="str">
        <f t="shared" si="0"/>
        <v>OverStock</v>
      </c>
      <c r="B23" s="14" t="s">
        <v>243</v>
      </c>
      <c r="C23" s="15" t="s">
        <v>233</v>
      </c>
      <c r="D23" s="16" t="str">
        <f t="shared" si="1"/>
        <v>--</v>
      </c>
      <c r="E23" s="18">
        <f t="shared" si="2"/>
        <v>56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945000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3000</v>
      </c>
      <c r="P23" s="17">
        <v>933000</v>
      </c>
      <c r="Q23" s="17">
        <v>9000</v>
      </c>
      <c r="R23" s="19">
        <v>948000</v>
      </c>
      <c r="S23" s="20">
        <v>56.2</v>
      </c>
      <c r="T23" s="21" t="s">
        <v>34</v>
      </c>
      <c r="U23" s="19">
        <v>16875</v>
      </c>
      <c r="V23" s="17" t="s">
        <v>34</v>
      </c>
      <c r="W23" s="22" t="s">
        <v>35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OverStock</v>
      </c>
      <c r="B24" s="14" t="s">
        <v>244</v>
      </c>
      <c r="C24" s="15" t="s">
        <v>233</v>
      </c>
      <c r="D24" s="16">
        <f t="shared" si="1"/>
        <v>9.5</v>
      </c>
      <c r="E24" s="18">
        <f t="shared" si="2"/>
        <v>10.6</v>
      </c>
      <c r="F24" s="16" t="str">
        <f>IFERROR(VLOOKUP(B24,#REF!,6,FALSE),"")</f>
        <v/>
      </c>
      <c r="G24" s="17">
        <v>4131000</v>
      </c>
      <c r="H24" s="17">
        <v>2301000</v>
      </c>
      <c r="I24" s="17" t="str">
        <f>IFERROR(VLOOKUP(B24,#REF!,9,FALSE),"")</f>
        <v/>
      </c>
      <c r="J24" s="17">
        <v>1233000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351000</v>
      </c>
      <c r="Q24" s="17">
        <v>882000</v>
      </c>
      <c r="R24" s="19">
        <v>5364000</v>
      </c>
      <c r="S24" s="20">
        <v>46.1</v>
      </c>
      <c r="T24" s="21">
        <v>41.4</v>
      </c>
      <c r="U24" s="19">
        <v>116250</v>
      </c>
      <c r="V24" s="17">
        <v>129477</v>
      </c>
      <c r="W24" s="22">
        <v>1.1000000000000001</v>
      </c>
      <c r="X24" s="23">
        <f t="shared" si="3"/>
        <v>100</v>
      </c>
      <c r="Y24" s="17">
        <v>251288</v>
      </c>
      <c r="Z24" s="17">
        <v>537300</v>
      </c>
      <c r="AA24" s="17">
        <v>541200</v>
      </c>
      <c r="AB24" s="17">
        <v>446060</v>
      </c>
      <c r="AC24" s="15" t="s">
        <v>36</v>
      </c>
    </row>
    <row r="25" spans="1:29">
      <c r="A25" s="13" t="str">
        <f t="shared" si="0"/>
        <v>OverStock</v>
      </c>
      <c r="B25" s="14" t="s">
        <v>245</v>
      </c>
      <c r="C25" s="15" t="s">
        <v>233</v>
      </c>
      <c r="D25" s="16" t="str">
        <f t="shared" si="1"/>
        <v>--</v>
      </c>
      <c r="E25" s="18">
        <f t="shared" si="2"/>
        <v>19.2</v>
      </c>
      <c r="F25" s="16" t="str">
        <f>IFERROR(VLOOKUP(B25,#REF!,6,FALSE),"")</f>
        <v/>
      </c>
      <c r="G25" s="17">
        <v>528000</v>
      </c>
      <c r="H25" s="17">
        <v>0</v>
      </c>
      <c r="I25" s="17" t="str">
        <f>IFERROR(VLOOKUP(B25,#REF!,9,FALSE),"")</f>
        <v/>
      </c>
      <c r="J25" s="17">
        <v>375000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375000</v>
      </c>
      <c r="Q25" s="17">
        <v>0</v>
      </c>
      <c r="R25" s="19">
        <v>903000</v>
      </c>
      <c r="S25" s="20">
        <v>46.3</v>
      </c>
      <c r="T25" s="21" t="s">
        <v>34</v>
      </c>
      <c r="U25" s="19">
        <v>19500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OverStock</v>
      </c>
      <c r="B26" s="14" t="s">
        <v>246</v>
      </c>
      <c r="C26" s="15" t="s">
        <v>233</v>
      </c>
      <c r="D26" s="16" t="str">
        <f t="shared" si="1"/>
        <v>--</v>
      </c>
      <c r="E26" s="18">
        <f t="shared" si="2"/>
        <v>21</v>
      </c>
      <c r="F26" s="16" t="str">
        <f>IFERROR(VLOOKUP(B26,#REF!,6,FALSE),"")</f>
        <v/>
      </c>
      <c r="G26" s="17">
        <v>216000</v>
      </c>
      <c r="H26" s="17">
        <v>0</v>
      </c>
      <c r="I26" s="17" t="str">
        <f>IFERROR(VLOOKUP(B26,#REF!,9,FALSE),"")</f>
        <v/>
      </c>
      <c r="J26" s="17">
        <v>276000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276000</v>
      </c>
      <c r="Q26" s="17">
        <v>0</v>
      </c>
      <c r="R26" s="19">
        <v>492000</v>
      </c>
      <c r="S26" s="20">
        <v>37.5</v>
      </c>
      <c r="T26" s="21" t="s">
        <v>34</v>
      </c>
      <c r="U26" s="19">
        <v>13125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>
      <c r="A27" s="13" t="str">
        <f t="shared" si="0"/>
        <v>ZeroZero</v>
      </c>
      <c r="B27" s="14" t="s">
        <v>247</v>
      </c>
      <c r="C27" s="15" t="s">
        <v>233</v>
      </c>
      <c r="D27" s="16" t="str">
        <f t="shared" si="1"/>
        <v>--</v>
      </c>
      <c r="E27" s="18" t="str">
        <f t="shared" si="2"/>
        <v>前八週無拉料</v>
      </c>
      <c r="F27" s="16" t="str">
        <f>IFERROR(VLOOKUP(B27,#REF!,6,FALSE),"")</f>
        <v/>
      </c>
      <c r="G27" s="17">
        <v>141000</v>
      </c>
      <c r="H27" s="17">
        <v>99000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141000</v>
      </c>
      <c r="S27" s="20" t="s">
        <v>34</v>
      </c>
      <c r="T27" s="21" t="s">
        <v>34</v>
      </c>
      <c r="U27" s="19">
        <v>0</v>
      </c>
      <c r="V27" s="17" t="s">
        <v>34</v>
      </c>
      <c r="W27" s="22" t="s">
        <v>35</v>
      </c>
      <c r="X27" s="23" t="str">
        <f t="shared" si="3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36</v>
      </c>
    </row>
    <row r="28" spans="1:29">
      <c r="A28" s="13" t="str">
        <f t="shared" si="0"/>
        <v>OverStock</v>
      </c>
      <c r="B28" s="14" t="s">
        <v>248</v>
      </c>
      <c r="C28" s="15" t="s">
        <v>233</v>
      </c>
      <c r="D28" s="16" t="str">
        <f t="shared" si="1"/>
        <v>--</v>
      </c>
      <c r="E28" s="18">
        <f t="shared" si="2"/>
        <v>6.7</v>
      </c>
      <c r="F28" s="16" t="str">
        <f>IFERROR(VLOOKUP(B28,#REF!,6,FALSE),"")</f>
        <v/>
      </c>
      <c r="G28" s="17">
        <v>7302000</v>
      </c>
      <c r="H28" s="17">
        <v>5805000</v>
      </c>
      <c r="I28" s="17" t="str">
        <f>IFERROR(VLOOKUP(B28,#REF!,9,FALSE),"")</f>
        <v/>
      </c>
      <c r="J28" s="17">
        <v>1436450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1436450</v>
      </c>
      <c r="Q28" s="17">
        <v>0</v>
      </c>
      <c r="R28" s="19">
        <v>8738450</v>
      </c>
      <c r="S28" s="20">
        <v>41</v>
      </c>
      <c r="T28" s="21" t="s">
        <v>34</v>
      </c>
      <c r="U28" s="19">
        <v>213375</v>
      </c>
      <c r="V28" s="17" t="s">
        <v>34</v>
      </c>
      <c r="W28" s="22" t="s">
        <v>35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>
      <c r="A29" s="13" t="str">
        <f t="shared" si="0"/>
        <v>Normal</v>
      </c>
      <c r="B29" s="14" t="s">
        <v>249</v>
      </c>
      <c r="C29" s="15" t="s">
        <v>233</v>
      </c>
      <c r="D29" s="16" t="str">
        <f t="shared" si="1"/>
        <v>--</v>
      </c>
      <c r="E29" s="18">
        <f t="shared" si="2"/>
        <v>0.8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24000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24000</v>
      </c>
      <c r="Q29" s="17">
        <v>0</v>
      </c>
      <c r="R29" s="19">
        <v>24000</v>
      </c>
      <c r="S29" s="20">
        <v>0.8</v>
      </c>
      <c r="T29" s="21" t="s">
        <v>34</v>
      </c>
      <c r="U29" s="19">
        <v>31875</v>
      </c>
      <c r="V29" s="17" t="s">
        <v>34</v>
      </c>
      <c r="W29" s="22" t="s">
        <v>35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OverStock</v>
      </c>
      <c r="B30" s="14" t="s">
        <v>250</v>
      </c>
      <c r="C30" s="15" t="s">
        <v>233</v>
      </c>
      <c r="D30" s="16">
        <f t="shared" si="1"/>
        <v>5.2</v>
      </c>
      <c r="E30" s="18">
        <f t="shared" si="2"/>
        <v>2.2999999999999998</v>
      </c>
      <c r="F30" s="16" t="str">
        <f>IFERROR(VLOOKUP(B30,#REF!,6,FALSE),"")</f>
        <v/>
      </c>
      <c r="G30" s="17">
        <v>9405000</v>
      </c>
      <c r="H30" s="17">
        <v>1569000</v>
      </c>
      <c r="I30" s="17" t="str">
        <f>IFERROR(VLOOKUP(B30,#REF!,9,FALSE),"")</f>
        <v/>
      </c>
      <c r="J30" s="17">
        <v>534000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297000</v>
      </c>
      <c r="Q30" s="17">
        <v>237000</v>
      </c>
      <c r="R30" s="19">
        <v>10239000</v>
      </c>
      <c r="S30" s="20">
        <v>43.9</v>
      </c>
      <c r="T30" s="21">
        <v>98.9</v>
      </c>
      <c r="U30" s="19">
        <v>233250</v>
      </c>
      <c r="V30" s="17">
        <v>103533</v>
      </c>
      <c r="W30" s="22">
        <v>0.4</v>
      </c>
      <c r="X30" s="23">
        <f t="shared" si="3"/>
        <v>50</v>
      </c>
      <c r="Y30" s="17">
        <v>199300</v>
      </c>
      <c r="Z30" s="17">
        <v>421100</v>
      </c>
      <c r="AA30" s="17">
        <v>473200</v>
      </c>
      <c r="AB30" s="17">
        <v>475400</v>
      </c>
      <c r="AC30" s="15" t="s">
        <v>36</v>
      </c>
    </row>
    <row r="31" spans="1:29">
      <c r="A31" s="13" t="str">
        <f t="shared" si="0"/>
        <v>OverStock</v>
      </c>
      <c r="B31" s="14" t="s">
        <v>251</v>
      </c>
      <c r="C31" s="15" t="s">
        <v>233</v>
      </c>
      <c r="D31" s="16" t="str">
        <f t="shared" si="1"/>
        <v>--</v>
      </c>
      <c r="E31" s="18">
        <f t="shared" si="2"/>
        <v>26.8</v>
      </c>
      <c r="F31" s="16" t="str">
        <f>IFERROR(VLOOKUP(B31,#REF!,6,FALSE),"")</f>
        <v/>
      </c>
      <c r="G31" s="17">
        <v>393000</v>
      </c>
      <c r="H31" s="17">
        <v>105000</v>
      </c>
      <c r="I31" s="17" t="str">
        <f>IFERROR(VLOOKUP(B31,#REF!,9,FALSE),"")</f>
        <v/>
      </c>
      <c r="J31" s="17">
        <v>261000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261000</v>
      </c>
      <c r="Q31" s="17">
        <v>0</v>
      </c>
      <c r="R31" s="19">
        <v>654000</v>
      </c>
      <c r="S31" s="20">
        <v>67.099999999999994</v>
      </c>
      <c r="T31" s="21" t="s">
        <v>34</v>
      </c>
      <c r="U31" s="19">
        <v>9750</v>
      </c>
      <c r="V31" s="17" t="s">
        <v>34</v>
      </c>
      <c r="W31" s="22" t="s">
        <v>35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36</v>
      </c>
    </row>
    <row r="32" spans="1:29">
      <c r="A32" s="13" t="str">
        <f t="shared" si="0"/>
        <v>ZeroZero</v>
      </c>
      <c r="B32" s="14" t="s">
        <v>252</v>
      </c>
      <c r="C32" s="15" t="s">
        <v>233</v>
      </c>
      <c r="D32" s="16" t="str">
        <f t="shared" si="1"/>
        <v>--</v>
      </c>
      <c r="E32" s="18" t="str">
        <f t="shared" si="2"/>
        <v>前八週無拉料</v>
      </c>
      <c r="F32" s="16" t="str">
        <f>IFERROR(VLOOKUP(B32,#REF!,6,FALSE),"")</f>
        <v/>
      </c>
      <c r="G32" s="17">
        <v>210000</v>
      </c>
      <c r="H32" s="17">
        <v>210000</v>
      </c>
      <c r="I32" s="17" t="str">
        <f>IFERROR(VLOOKUP(B32,#REF!,9,FALSE),"")</f>
        <v/>
      </c>
      <c r="J32" s="17">
        <v>282000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282000</v>
      </c>
      <c r="Q32" s="17">
        <v>0</v>
      </c>
      <c r="R32" s="19">
        <v>492000</v>
      </c>
      <c r="S32" s="20" t="s">
        <v>34</v>
      </c>
      <c r="T32" s="21" t="s">
        <v>34</v>
      </c>
      <c r="U32" s="19">
        <v>0</v>
      </c>
      <c r="V32" s="17" t="s">
        <v>34</v>
      </c>
      <c r="W32" s="22" t="s">
        <v>35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0"/>
        <v>ZeroZero</v>
      </c>
      <c r="B33" s="14" t="s">
        <v>253</v>
      </c>
      <c r="C33" s="15" t="s">
        <v>233</v>
      </c>
      <c r="D33" s="16" t="str">
        <f t="shared" si="1"/>
        <v>--</v>
      </c>
      <c r="E33" s="18" t="str">
        <f t="shared" si="2"/>
        <v>前八週無拉料</v>
      </c>
      <c r="F33" s="16" t="str">
        <f>IFERROR(VLOOKUP(B33,#REF!,6,FALSE),"")</f>
        <v/>
      </c>
      <c r="G33" s="17">
        <v>1875000</v>
      </c>
      <c r="H33" s="17">
        <v>1875000</v>
      </c>
      <c r="I33" s="17" t="str">
        <f>IFERROR(VLOOKUP(B33,#REF!,9,FALSE),"")</f>
        <v/>
      </c>
      <c r="J33" s="17">
        <v>162000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162000</v>
      </c>
      <c r="Q33" s="17">
        <v>0</v>
      </c>
      <c r="R33" s="19">
        <v>2037000</v>
      </c>
      <c r="S33" s="20" t="s">
        <v>34</v>
      </c>
      <c r="T33" s="21" t="s">
        <v>34</v>
      </c>
      <c r="U33" s="19">
        <v>0</v>
      </c>
      <c r="V33" s="17" t="s">
        <v>34</v>
      </c>
      <c r="W33" s="22" t="s">
        <v>35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36</v>
      </c>
    </row>
    <row r="34" spans="1:29">
      <c r="A34" s="13" t="str">
        <f t="shared" si="0"/>
        <v>ZeroZero</v>
      </c>
      <c r="B34" s="14" t="s">
        <v>254</v>
      </c>
      <c r="C34" s="15" t="s">
        <v>233</v>
      </c>
      <c r="D34" s="16" t="str">
        <f t="shared" si="1"/>
        <v>--</v>
      </c>
      <c r="E34" s="18" t="str">
        <f t="shared" si="2"/>
        <v>前八週無拉料</v>
      </c>
      <c r="F34" s="16" t="str">
        <f>IFERROR(VLOOKUP(B34,#REF!,6,FALSE),"")</f>
        <v/>
      </c>
      <c r="G34" s="17">
        <v>81000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81000</v>
      </c>
      <c r="S34" s="20" t="s">
        <v>34</v>
      </c>
      <c r="T34" s="21" t="s">
        <v>34</v>
      </c>
      <c r="U34" s="19">
        <v>0</v>
      </c>
      <c r="V34" s="17" t="s">
        <v>34</v>
      </c>
      <c r="W34" s="22" t="s">
        <v>35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Normal</v>
      </c>
      <c r="B35" s="14" t="s">
        <v>255</v>
      </c>
      <c r="C35" s="15" t="s">
        <v>233</v>
      </c>
      <c r="D35" s="16">
        <f t="shared" si="1"/>
        <v>4.9000000000000004</v>
      </c>
      <c r="E35" s="18">
        <f t="shared" si="2"/>
        <v>5.3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6000</v>
      </c>
      <c r="R35" s="19">
        <v>6000</v>
      </c>
      <c r="S35" s="20">
        <v>5.3</v>
      </c>
      <c r="T35" s="21">
        <v>4.9000000000000004</v>
      </c>
      <c r="U35" s="19">
        <v>1125</v>
      </c>
      <c r="V35" s="17">
        <v>1217</v>
      </c>
      <c r="W35" s="22">
        <v>1.1000000000000001</v>
      </c>
      <c r="X35" s="23">
        <f t="shared" si="3"/>
        <v>100</v>
      </c>
      <c r="Y35" s="17">
        <v>1492</v>
      </c>
      <c r="Z35" s="17">
        <v>1300</v>
      </c>
      <c r="AA35" s="17">
        <v>9760</v>
      </c>
      <c r="AB35" s="17">
        <v>9900</v>
      </c>
      <c r="AC35" s="15" t="s">
        <v>36</v>
      </c>
    </row>
    <row r="36" spans="1:29">
      <c r="A36" s="13" t="str">
        <f t="shared" si="0"/>
        <v>OverStock</v>
      </c>
      <c r="B36" s="14" t="s">
        <v>256</v>
      </c>
      <c r="C36" s="15" t="s">
        <v>233</v>
      </c>
      <c r="D36" s="16">
        <f t="shared" si="1"/>
        <v>3.7</v>
      </c>
      <c r="E36" s="18">
        <f t="shared" si="2"/>
        <v>6</v>
      </c>
      <c r="F36" s="16" t="str">
        <f>IFERROR(VLOOKUP(B36,#REF!,6,FALSE),"")</f>
        <v/>
      </c>
      <c r="G36" s="17">
        <v>915000</v>
      </c>
      <c r="H36" s="17">
        <v>570000</v>
      </c>
      <c r="I36" s="17" t="str">
        <f>IFERROR(VLOOKUP(B36,#REF!,9,FALSE),"")</f>
        <v/>
      </c>
      <c r="J36" s="17">
        <v>253000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253000</v>
      </c>
      <c r="Q36" s="17">
        <v>0</v>
      </c>
      <c r="R36" s="19">
        <v>1168000</v>
      </c>
      <c r="S36" s="20">
        <v>27.6</v>
      </c>
      <c r="T36" s="21">
        <v>17.2</v>
      </c>
      <c r="U36" s="19">
        <v>42375</v>
      </c>
      <c r="V36" s="17">
        <v>67784</v>
      </c>
      <c r="W36" s="22">
        <v>1.6</v>
      </c>
      <c r="X36" s="23">
        <f t="shared" si="3"/>
        <v>100</v>
      </c>
      <c r="Y36" s="17">
        <v>188140</v>
      </c>
      <c r="Z36" s="17">
        <v>361280</v>
      </c>
      <c r="AA36" s="17">
        <v>128634</v>
      </c>
      <c r="AB36" s="17">
        <v>0</v>
      </c>
      <c r="AC36" s="15" t="s">
        <v>36</v>
      </c>
    </row>
    <row r="37" spans="1:29">
      <c r="A37" s="13" t="str">
        <f t="shared" si="0"/>
        <v>OverStock</v>
      </c>
      <c r="B37" s="14" t="s">
        <v>257</v>
      </c>
      <c r="C37" s="15" t="s">
        <v>233</v>
      </c>
      <c r="D37" s="16">
        <f t="shared" si="1"/>
        <v>7.2</v>
      </c>
      <c r="E37" s="18">
        <f t="shared" si="2"/>
        <v>8.6999999999999993</v>
      </c>
      <c r="F37" s="16" t="str">
        <f>IFERROR(VLOOKUP(B37,#REF!,6,FALSE),"")</f>
        <v/>
      </c>
      <c r="G37" s="17">
        <v>1095000</v>
      </c>
      <c r="H37" s="17">
        <v>99000</v>
      </c>
      <c r="I37" s="17" t="str">
        <f>IFERROR(VLOOKUP(B37,#REF!,9,FALSE),"")</f>
        <v/>
      </c>
      <c r="J37" s="17">
        <v>36000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18000</v>
      </c>
      <c r="P37" s="17">
        <v>0</v>
      </c>
      <c r="Q37" s="17">
        <v>18000</v>
      </c>
      <c r="R37" s="19">
        <v>1113000</v>
      </c>
      <c r="S37" s="20">
        <v>269.8</v>
      </c>
      <c r="T37" s="21">
        <v>221.1</v>
      </c>
      <c r="U37" s="19">
        <v>4125</v>
      </c>
      <c r="V37" s="17">
        <v>5033</v>
      </c>
      <c r="W37" s="22">
        <v>1.2</v>
      </c>
      <c r="X37" s="23">
        <f t="shared" si="3"/>
        <v>100</v>
      </c>
      <c r="Y37" s="17">
        <v>3300</v>
      </c>
      <c r="Z37" s="17">
        <v>17700</v>
      </c>
      <c r="AA37" s="17">
        <v>42400</v>
      </c>
      <c r="AB37" s="17">
        <v>119300</v>
      </c>
      <c r="AC37" s="15" t="s">
        <v>36</v>
      </c>
    </row>
    <row r="38" spans="1:29">
      <c r="A38" s="13" t="str">
        <f t="shared" si="0"/>
        <v>Normal</v>
      </c>
      <c r="B38" s="14" t="s">
        <v>258</v>
      </c>
      <c r="C38" s="15" t="s">
        <v>233</v>
      </c>
      <c r="D38" s="16" t="str">
        <f t="shared" si="1"/>
        <v>--</v>
      </c>
      <c r="E38" s="18">
        <f t="shared" si="2"/>
        <v>0.5</v>
      </c>
      <c r="F38" s="16" t="str">
        <f>IFERROR(VLOOKUP(B38,#REF!,6,FALSE),"")</f>
        <v/>
      </c>
      <c r="G38" s="17">
        <v>264000</v>
      </c>
      <c r="H38" s="17">
        <v>0</v>
      </c>
      <c r="I38" s="17" t="str">
        <f>IFERROR(VLOOKUP(B38,#REF!,9,FALSE),"")</f>
        <v/>
      </c>
      <c r="J38" s="17">
        <v>12000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12000</v>
      </c>
      <c r="Q38" s="17">
        <v>0</v>
      </c>
      <c r="R38" s="19">
        <v>276000</v>
      </c>
      <c r="S38" s="20">
        <v>10.5</v>
      </c>
      <c r="T38" s="21" t="s">
        <v>34</v>
      </c>
      <c r="U38" s="19">
        <v>26250</v>
      </c>
      <c r="V38" s="17" t="s">
        <v>34</v>
      </c>
      <c r="W38" s="22" t="s">
        <v>35</v>
      </c>
      <c r="X38" s="23" t="str">
        <f t="shared" si="3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0"/>
        <v>OverStock</v>
      </c>
      <c r="B39" s="14" t="s">
        <v>259</v>
      </c>
      <c r="C39" s="15" t="s">
        <v>233</v>
      </c>
      <c r="D39" s="16" t="str">
        <f t="shared" si="1"/>
        <v>--</v>
      </c>
      <c r="E39" s="18">
        <f t="shared" si="2"/>
        <v>88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33000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33000</v>
      </c>
      <c r="Q39" s="17">
        <v>0</v>
      </c>
      <c r="R39" s="19">
        <v>33000</v>
      </c>
      <c r="S39" s="20">
        <v>88</v>
      </c>
      <c r="T39" s="21" t="s">
        <v>34</v>
      </c>
      <c r="U39" s="19">
        <v>375</v>
      </c>
      <c r="V39" s="17" t="s">
        <v>34</v>
      </c>
      <c r="W39" s="22" t="s">
        <v>35</v>
      </c>
      <c r="X39" s="23" t="str">
        <f t="shared" si="3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36</v>
      </c>
    </row>
    <row r="40" spans="1:29">
      <c r="A40" s="13" t="str">
        <f t="shared" si="0"/>
        <v>ZeroZero</v>
      </c>
      <c r="B40" s="14" t="s">
        <v>260</v>
      </c>
      <c r="C40" s="15" t="s">
        <v>233</v>
      </c>
      <c r="D40" s="16" t="str">
        <f t="shared" si="1"/>
        <v>--</v>
      </c>
      <c r="E40" s="18" t="str">
        <f t="shared" si="2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6000</v>
      </c>
      <c r="Q40" s="17">
        <v>0</v>
      </c>
      <c r="R40" s="19">
        <v>6000</v>
      </c>
      <c r="S40" s="20" t="s">
        <v>34</v>
      </c>
      <c r="T40" s="21" t="s">
        <v>34</v>
      </c>
      <c r="U40" s="19">
        <v>0</v>
      </c>
      <c r="V40" s="17" t="s">
        <v>34</v>
      </c>
      <c r="W40" s="22" t="s">
        <v>35</v>
      </c>
      <c r="X40" s="23" t="str">
        <f t="shared" si="3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0"/>
        <v>FCST</v>
      </c>
      <c r="B41" s="14" t="s">
        <v>261</v>
      </c>
      <c r="C41" s="15" t="s">
        <v>233</v>
      </c>
      <c r="D41" s="16">
        <f t="shared" si="1"/>
        <v>27</v>
      </c>
      <c r="E41" s="18" t="str">
        <f t="shared" si="2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9000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9000</v>
      </c>
      <c r="Q41" s="17">
        <v>0</v>
      </c>
      <c r="R41" s="19">
        <v>9000</v>
      </c>
      <c r="S41" s="20" t="s">
        <v>34</v>
      </c>
      <c r="T41" s="21">
        <v>27</v>
      </c>
      <c r="U41" s="19">
        <v>0</v>
      </c>
      <c r="V41" s="17">
        <v>333</v>
      </c>
      <c r="W41" s="22" t="s">
        <v>42</v>
      </c>
      <c r="X41" s="23" t="str">
        <f t="shared" si="3"/>
        <v>F</v>
      </c>
      <c r="Y41" s="17">
        <v>0</v>
      </c>
      <c r="Z41" s="17">
        <v>3000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0"/>
        <v>OverStock</v>
      </c>
      <c r="B42" s="14" t="s">
        <v>262</v>
      </c>
      <c r="C42" s="15" t="s">
        <v>233</v>
      </c>
      <c r="D42" s="16">
        <f t="shared" si="1"/>
        <v>10.8</v>
      </c>
      <c r="E42" s="18">
        <f t="shared" si="2"/>
        <v>13.1</v>
      </c>
      <c r="F42" s="16" t="str">
        <f>IFERROR(VLOOKUP(B42,#REF!,6,FALSE),"")</f>
        <v/>
      </c>
      <c r="G42" s="17">
        <v>123000</v>
      </c>
      <c r="H42" s="17">
        <v>45000</v>
      </c>
      <c r="I42" s="17" t="str">
        <f>IFERROR(VLOOKUP(B42,#REF!,9,FALSE),"")</f>
        <v/>
      </c>
      <c r="J42" s="17">
        <v>69000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39000</v>
      </c>
      <c r="Q42" s="17">
        <v>30000</v>
      </c>
      <c r="R42" s="19">
        <v>192000</v>
      </c>
      <c r="S42" s="20">
        <v>36.6</v>
      </c>
      <c r="T42" s="21">
        <v>30.1</v>
      </c>
      <c r="U42" s="19">
        <v>5250</v>
      </c>
      <c r="V42" s="17">
        <v>6389</v>
      </c>
      <c r="W42" s="22">
        <v>1.2</v>
      </c>
      <c r="X42" s="23">
        <f t="shared" si="3"/>
        <v>100</v>
      </c>
      <c r="Y42" s="17">
        <v>17100</v>
      </c>
      <c r="Z42" s="17">
        <v>25400</v>
      </c>
      <c r="AA42" s="17">
        <v>23500</v>
      </c>
      <c r="AB42" s="17">
        <v>22200</v>
      </c>
      <c r="AC42" s="15" t="s">
        <v>36</v>
      </c>
    </row>
    <row r="43" spans="1:29">
      <c r="A43" s="13" t="str">
        <f t="shared" si="0"/>
        <v>OverStock</v>
      </c>
      <c r="B43" s="14" t="s">
        <v>263</v>
      </c>
      <c r="C43" s="15" t="s">
        <v>233</v>
      </c>
      <c r="D43" s="16">
        <f t="shared" si="1"/>
        <v>16.600000000000001</v>
      </c>
      <c r="E43" s="18">
        <f t="shared" si="2"/>
        <v>23.3</v>
      </c>
      <c r="F43" s="16" t="str">
        <f>IFERROR(VLOOKUP(B43,#REF!,6,FALSE),"")</f>
        <v/>
      </c>
      <c r="G43" s="17">
        <v>846000</v>
      </c>
      <c r="H43" s="17">
        <v>444000</v>
      </c>
      <c r="I43" s="17" t="str">
        <f>IFERROR(VLOOKUP(B43,#REF!,9,FALSE),"")</f>
        <v/>
      </c>
      <c r="J43" s="17">
        <v>410100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302100</v>
      </c>
      <c r="Q43" s="17">
        <v>108000</v>
      </c>
      <c r="R43" s="19">
        <v>1256100</v>
      </c>
      <c r="S43" s="20">
        <v>71.3</v>
      </c>
      <c r="T43" s="21">
        <v>51</v>
      </c>
      <c r="U43" s="19">
        <v>17625</v>
      </c>
      <c r="V43" s="17">
        <v>24644</v>
      </c>
      <c r="W43" s="22">
        <v>1.4</v>
      </c>
      <c r="X43" s="23">
        <f t="shared" si="3"/>
        <v>100</v>
      </c>
      <c r="Y43" s="17">
        <v>50600</v>
      </c>
      <c r="Z43" s="17">
        <v>98300</v>
      </c>
      <c r="AA43" s="17">
        <v>101900</v>
      </c>
      <c r="AB43" s="17">
        <v>67200</v>
      </c>
      <c r="AC43" s="15" t="s">
        <v>36</v>
      </c>
    </row>
    <row r="44" spans="1:29">
      <c r="A44" s="13" t="str">
        <f t="shared" si="0"/>
        <v>Normal</v>
      </c>
      <c r="B44" s="14" t="s">
        <v>264</v>
      </c>
      <c r="C44" s="15" t="s">
        <v>233</v>
      </c>
      <c r="D44" s="16" t="str">
        <f t="shared" si="1"/>
        <v>--</v>
      </c>
      <c r="E44" s="18">
        <f t="shared" si="2"/>
        <v>2.7</v>
      </c>
      <c r="F44" s="16" t="str">
        <f>IFERROR(VLOOKUP(B44,#REF!,6,FALSE),"")</f>
        <v/>
      </c>
      <c r="G44" s="17">
        <v>72000</v>
      </c>
      <c r="H44" s="17">
        <v>72000</v>
      </c>
      <c r="I44" s="17" t="str">
        <f>IFERROR(VLOOKUP(B44,#REF!,9,FALSE),"")</f>
        <v/>
      </c>
      <c r="J44" s="17">
        <v>21000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21000</v>
      </c>
      <c r="Q44" s="17">
        <v>0</v>
      </c>
      <c r="R44" s="19">
        <v>93000</v>
      </c>
      <c r="S44" s="20">
        <v>11.8</v>
      </c>
      <c r="T44" s="21" t="s">
        <v>34</v>
      </c>
      <c r="U44" s="19">
        <v>7875</v>
      </c>
      <c r="V44" s="17" t="s">
        <v>34</v>
      </c>
      <c r="W44" s="22" t="s">
        <v>35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0"/>
        <v>OverStock</v>
      </c>
      <c r="B45" s="14" t="s">
        <v>265</v>
      </c>
      <c r="C45" s="15" t="s">
        <v>233</v>
      </c>
      <c r="D45" s="16">
        <f t="shared" si="1"/>
        <v>197.4</v>
      </c>
      <c r="E45" s="18">
        <f t="shared" si="2"/>
        <v>4</v>
      </c>
      <c r="F45" s="16" t="str">
        <f>IFERROR(VLOOKUP(B45,#REF!,6,FALSE),"")</f>
        <v/>
      </c>
      <c r="G45" s="17">
        <v>267000</v>
      </c>
      <c r="H45" s="17">
        <v>0</v>
      </c>
      <c r="I45" s="17" t="str">
        <f>IFERROR(VLOOKUP(B45,#REF!,9,FALSE),"")</f>
        <v/>
      </c>
      <c r="J45" s="17">
        <v>45000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45000</v>
      </c>
      <c r="R45" s="19">
        <v>312000</v>
      </c>
      <c r="S45" s="20">
        <v>27.7</v>
      </c>
      <c r="T45" s="21">
        <v>1368.4</v>
      </c>
      <c r="U45" s="19">
        <v>11250</v>
      </c>
      <c r="V45" s="17">
        <v>228</v>
      </c>
      <c r="W45" s="22">
        <v>0</v>
      </c>
      <c r="X45" s="23">
        <f t="shared" si="3"/>
        <v>50</v>
      </c>
      <c r="Y45" s="17">
        <v>0</v>
      </c>
      <c r="Z45" s="17">
        <v>2052</v>
      </c>
      <c r="AA45" s="17">
        <v>0</v>
      </c>
      <c r="AB45" s="17">
        <v>0</v>
      </c>
      <c r="AC45" s="15" t="s">
        <v>36</v>
      </c>
    </row>
    <row r="46" spans="1:29">
      <c r="A46" s="13" t="str">
        <f t="shared" si="0"/>
        <v>OverStock</v>
      </c>
      <c r="B46" s="14" t="s">
        <v>266</v>
      </c>
      <c r="C46" s="15" t="s">
        <v>233</v>
      </c>
      <c r="D46" s="16" t="str">
        <f t="shared" si="1"/>
        <v>--</v>
      </c>
      <c r="E46" s="18">
        <f t="shared" si="2"/>
        <v>30</v>
      </c>
      <c r="F46" s="16" t="str">
        <f>IFERROR(VLOOKUP(B46,#REF!,6,FALSE),"")</f>
        <v/>
      </c>
      <c r="G46" s="17">
        <v>9000</v>
      </c>
      <c r="H46" s="17">
        <v>9000</v>
      </c>
      <c r="I46" s="17" t="str">
        <f>IFERROR(VLOOKUP(B46,#REF!,9,FALSE),"")</f>
        <v/>
      </c>
      <c r="J46" s="17">
        <v>45000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42000</v>
      </c>
      <c r="Q46" s="17">
        <v>3000</v>
      </c>
      <c r="R46" s="19">
        <v>54000</v>
      </c>
      <c r="S46" s="20">
        <v>36</v>
      </c>
      <c r="T46" s="21" t="s">
        <v>34</v>
      </c>
      <c r="U46" s="19">
        <v>1500</v>
      </c>
      <c r="V46" s="17" t="s">
        <v>34</v>
      </c>
      <c r="W46" s="22" t="s">
        <v>35</v>
      </c>
      <c r="X46" s="23" t="str">
        <f t="shared" si="3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0"/>
        <v>Normal</v>
      </c>
      <c r="B47" s="14" t="s">
        <v>267</v>
      </c>
      <c r="C47" s="15" t="s">
        <v>233</v>
      </c>
      <c r="D47" s="16">
        <f t="shared" si="1"/>
        <v>198.2</v>
      </c>
      <c r="E47" s="18">
        <f t="shared" si="2"/>
        <v>17.600000000000001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66000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66000</v>
      </c>
      <c r="Q47" s="17">
        <v>0</v>
      </c>
      <c r="R47" s="19">
        <v>66000</v>
      </c>
      <c r="S47" s="20">
        <v>17.600000000000001</v>
      </c>
      <c r="T47" s="21">
        <v>198.2</v>
      </c>
      <c r="U47" s="19">
        <v>3750</v>
      </c>
      <c r="V47" s="17">
        <v>333</v>
      </c>
      <c r="W47" s="22">
        <v>0.1</v>
      </c>
      <c r="X47" s="23">
        <f t="shared" si="3"/>
        <v>50</v>
      </c>
      <c r="Y47" s="17">
        <v>3000</v>
      </c>
      <c r="Z47" s="17">
        <v>0</v>
      </c>
      <c r="AA47" s="17">
        <v>0</v>
      </c>
      <c r="AB47" s="17">
        <v>0</v>
      </c>
      <c r="AC47" s="15" t="s">
        <v>36</v>
      </c>
    </row>
    <row r="48" spans="1:29">
      <c r="A48" s="13" t="str">
        <f t="shared" si="0"/>
        <v>Normal</v>
      </c>
      <c r="B48" s="14" t="s">
        <v>268</v>
      </c>
      <c r="C48" s="15" t="s">
        <v>233</v>
      </c>
      <c r="D48" s="16" t="str">
        <f t="shared" si="1"/>
        <v>--</v>
      </c>
      <c r="E48" s="18">
        <f t="shared" si="2"/>
        <v>8</v>
      </c>
      <c r="F48" s="16" t="str">
        <f>IFERROR(VLOOKUP(B48,#REF!,6,FALSE),"")</f>
        <v/>
      </c>
      <c r="G48" s="17">
        <v>3000</v>
      </c>
      <c r="H48" s="17">
        <v>0</v>
      </c>
      <c r="I48" s="17" t="str">
        <f>IFERROR(VLOOKUP(B48,#REF!,9,FALSE),"")</f>
        <v/>
      </c>
      <c r="J48" s="17">
        <v>3000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3000</v>
      </c>
      <c r="Q48" s="17">
        <v>0</v>
      </c>
      <c r="R48" s="19">
        <v>6000</v>
      </c>
      <c r="S48" s="20">
        <v>16</v>
      </c>
      <c r="T48" s="21" t="s">
        <v>34</v>
      </c>
      <c r="U48" s="19">
        <v>375</v>
      </c>
      <c r="V48" s="17" t="s">
        <v>34</v>
      </c>
      <c r="W48" s="22" t="s">
        <v>35</v>
      </c>
      <c r="X48" s="23" t="str">
        <f t="shared" si="3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36</v>
      </c>
    </row>
    <row r="49" spans="1:29">
      <c r="A49" s="13" t="str">
        <f t="shared" si="0"/>
        <v>ZeroZero</v>
      </c>
      <c r="B49" s="14" t="s">
        <v>269</v>
      </c>
      <c r="C49" s="15" t="s">
        <v>233</v>
      </c>
      <c r="D49" s="16" t="str">
        <f t="shared" si="1"/>
        <v>--</v>
      </c>
      <c r="E49" s="18" t="str">
        <f t="shared" si="2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3000</v>
      </c>
      <c r="R49" s="19">
        <v>3000</v>
      </c>
      <c r="S49" s="20" t="s">
        <v>34</v>
      </c>
      <c r="T49" s="21" t="s">
        <v>34</v>
      </c>
      <c r="U49" s="19">
        <v>0</v>
      </c>
      <c r="V49" s="17" t="s">
        <v>34</v>
      </c>
      <c r="W49" s="22" t="s">
        <v>35</v>
      </c>
      <c r="X49" s="23" t="str">
        <f t="shared" si="3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36</v>
      </c>
    </row>
    <row r="50" spans="1:29">
      <c r="A50" s="13" t="str">
        <f t="shared" si="0"/>
        <v>ZeroZero</v>
      </c>
      <c r="B50" s="14" t="s">
        <v>270</v>
      </c>
      <c r="C50" s="15" t="s">
        <v>233</v>
      </c>
      <c r="D50" s="16" t="str">
        <f t="shared" si="1"/>
        <v>--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6000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6000</v>
      </c>
      <c r="Q50" s="17">
        <v>0</v>
      </c>
      <c r="R50" s="19">
        <v>6000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35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0"/>
        <v>Normal</v>
      </c>
      <c r="B51" s="14" t="s">
        <v>271</v>
      </c>
      <c r="C51" s="15" t="s">
        <v>233</v>
      </c>
      <c r="D51" s="16" t="str">
        <f t="shared" si="1"/>
        <v>--</v>
      </c>
      <c r="E51" s="18">
        <f t="shared" si="2"/>
        <v>2.7</v>
      </c>
      <c r="F51" s="16" t="str">
        <f>IFERROR(VLOOKUP(B51,#REF!,6,FALSE),"")</f>
        <v/>
      </c>
      <c r="G51" s="17">
        <v>216000</v>
      </c>
      <c r="H51" s="17">
        <v>216000</v>
      </c>
      <c r="I51" s="17" t="str">
        <f>IFERROR(VLOOKUP(B51,#REF!,9,FALSE),"")</f>
        <v/>
      </c>
      <c r="J51" s="17">
        <v>60000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60000</v>
      </c>
      <c r="Q51" s="17">
        <v>0</v>
      </c>
      <c r="R51" s="19">
        <v>276000</v>
      </c>
      <c r="S51" s="20">
        <v>12.3</v>
      </c>
      <c r="T51" s="21" t="s">
        <v>34</v>
      </c>
      <c r="U51" s="19">
        <v>22500</v>
      </c>
      <c r="V51" s="17" t="s">
        <v>34</v>
      </c>
      <c r="W51" s="22" t="s">
        <v>35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36</v>
      </c>
    </row>
    <row r="52" spans="1:29">
      <c r="A52" s="13" t="str">
        <f t="shared" si="0"/>
        <v>Normal</v>
      </c>
      <c r="B52" s="14" t="s">
        <v>272</v>
      </c>
      <c r="C52" s="15" t="s">
        <v>233</v>
      </c>
      <c r="D52" s="16">
        <f t="shared" si="1"/>
        <v>959.8</v>
      </c>
      <c r="E52" s="18">
        <f t="shared" si="2"/>
        <v>13.8</v>
      </c>
      <c r="F52" s="16" t="str">
        <f>IFERROR(VLOOKUP(B52,#REF!,6,FALSE),"")</f>
        <v/>
      </c>
      <c r="G52" s="17">
        <v>30000</v>
      </c>
      <c r="H52" s="17">
        <v>30000</v>
      </c>
      <c r="I52" s="17" t="str">
        <f>IFERROR(VLOOKUP(B52,#REF!,9,FALSE),"")</f>
        <v/>
      </c>
      <c r="J52" s="17">
        <v>191000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164000</v>
      </c>
      <c r="Q52" s="17">
        <v>27000</v>
      </c>
      <c r="R52" s="19">
        <v>221000</v>
      </c>
      <c r="S52" s="20">
        <v>15.9</v>
      </c>
      <c r="T52" s="21">
        <v>1110.5999999999999</v>
      </c>
      <c r="U52" s="19">
        <v>13875</v>
      </c>
      <c r="V52" s="17">
        <v>199</v>
      </c>
      <c r="W52" s="22">
        <v>0</v>
      </c>
      <c r="X52" s="23">
        <f t="shared" si="3"/>
        <v>50</v>
      </c>
      <c r="Y52" s="17">
        <v>1200</v>
      </c>
      <c r="Z52" s="17">
        <v>288</v>
      </c>
      <c r="AA52" s="17">
        <v>400</v>
      </c>
      <c r="AB52" s="17">
        <v>400</v>
      </c>
      <c r="AC52" s="15" t="s">
        <v>36</v>
      </c>
    </row>
    <row r="53" spans="1:29">
      <c r="A53" s="13" t="str">
        <f t="shared" si="0"/>
        <v>OverStock</v>
      </c>
      <c r="B53" s="14" t="s">
        <v>273</v>
      </c>
      <c r="C53" s="15" t="s">
        <v>233</v>
      </c>
      <c r="D53" s="16" t="str">
        <f t="shared" si="1"/>
        <v>--</v>
      </c>
      <c r="E53" s="18">
        <f t="shared" si="2"/>
        <v>24</v>
      </c>
      <c r="F53" s="16" t="str">
        <f>IFERROR(VLOOKUP(B53,#REF!,6,FALSE),"")</f>
        <v/>
      </c>
      <c r="G53" s="17">
        <v>39000</v>
      </c>
      <c r="H53" s="17">
        <v>0</v>
      </c>
      <c r="I53" s="17" t="str">
        <f>IFERROR(VLOOKUP(B53,#REF!,9,FALSE),"")</f>
        <v/>
      </c>
      <c r="J53" s="17">
        <v>45000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30000</v>
      </c>
      <c r="Q53" s="17">
        <v>15000</v>
      </c>
      <c r="R53" s="19">
        <v>84000</v>
      </c>
      <c r="S53" s="20">
        <v>44.8</v>
      </c>
      <c r="T53" s="21" t="s">
        <v>34</v>
      </c>
      <c r="U53" s="19">
        <v>1875</v>
      </c>
      <c r="V53" s="17" t="s">
        <v>34</v>
      </c>
      <c r="W53" s="22" t="s">
        <v>35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36</v>
      </c>
    </row>
    <row r="54" spans="1:29">
      <c r="A54" s="13" t="str">
        <f t="shared" si="0"/>
        <v>OverStock</v>
      </c>
      <c r="B54" s="14" t="s">
        <v>274</v>
      </c>
      <c r="C54" s="15" t="s">
        <v>233</v>
      </c>
      <c r="D54" s="16">
        <f t="shared" si="1"/>
        <v>2.7</v>
      </c>
      <c r="E54" s="18">
        <f t="shared" si="2"/>
        <v>5.7</v>
      </c>
      <c r="F54" s="16" t="str">
        <f>IFERROR(VLOOKUP(B54,#REF!,6,FALSE),"")</f>
        <v/>
      </c>
      <c r="G54" s="17">
        <v>564000</v>
      </c>
      <c r="H54" s="17">
        <v>246000</v>
      </c>
      <c r="I54" s="17" t="str">
        <f>IFERROR(VLOOKUP(B54,#REF!,9,FALSE),"")</f>
        <v/>
      </c>
      <c r="J54" s="17">
        <v>90000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90000</v>
      </c>
      <c r="Q54" s="17">
        <v>0</v>
      </c>
      <c r="R54" s="19">
        <v>654000</v>
      </c>
      <c r="S54" s="20">
        <v>41.5</v>
      </c>
      <c r="T54" s="21">
        <v>19.3</v>
      </c>
      <c r="U54" s="19">
        <v>15750</v>
      </c>
      <c r="V54" s="17">
        <v>33888</v>
      </c>
      <c r="W54" s="22">
        <v>2.2000000000000002</v>
      </c>
      <c r="X54" s="23">
        <f t="shared" si="3"/>
        <v>150</v>
      </c>
      <c r="Y54" s="17">
        <v>94035</v>
      </c>
      <c r="Z54" s="17">
        <v>180640</v>
      </c>
      <c r="AA54" s="17">
        <v>64320</v>
      </c>
      <c r="AB54" s="17">
        <v>0</v>
      </c>
      <c r="AC54" s="15" t="s">
        <v>36</v>
      </c>
    </row>
    <row r="55" spans="1:29">
      <c r="A55" s="13" t="str">
        <f t="shared" si="0"/>
        <v>Normal</v>
      </c>
      <c r="B55" s="14" t="s">
        <v>275</v>
      </c>
      <c r="C55" s="15" t="s">
        <v>233</v>
      </c>
      <c r="D55" s="16" t="str">
        <f t="shared" si="1"/>
        <v>--</v>
      </c>
      <c r="E55" s="18">
        <f t="shared" si="2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 t="s">
        <v>34</v>
      </c>
      <c r="U55" s="19">
        <v>375</v>
      </c>
      <c r="V55" s="17" t="s">
        <v>34</v>
      </c>
      <c r="W55" s="22" t="s">
        <v>35</v>
      </c>
      <c r="X55" s="23" t="str">
        <f t="shared" si="3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36</v>
      </c>
    </row>
    <row r="56" spans="1:29">
      <c r="A56" s="13" t="str">
        <f t="shared" si="0"/>
        <v>OverStock</v>
      </c>
      <c r="B56" s="14" t="s">
        <v>276</v>
      </c>
      <c r="C56" s="15" t="s">
        <v>233</v>
      </c>
      <c r="D56" s="16">
        <f t="shared" si="1"/>
        <v>9.3000000000000007</v>
      </c>
      <c r="E56" s="18">
        <f t="shared" si="2"/>
        <v>8.9</v>
      </c>
      <c r="F56" s="16" t="str">
        <f>IFERROR(VLOOKUP(B56,#REF!,6,FALSE),"")</f>
        <v/>
      </c>
      <c r="G56" s="17">
        <v>2067000</v>
      </c>
      <c r="H56" s="17">
        <v>447000</v>
      </c>
      <c r="I56" s="17" t="str">
        <f>IFERROR(VLOOKUP(B56,#REF!,9,FALSE),"")</f>
        <v/>
      </c>
      <c r="J56" s="17">
        <v>573000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285000</v>
      </c>
      <c r="Q56" s="17">
        <v>288000</v>
      </c>
      <c r="R56" s="19">
        <v>2640000</v>
      </c>
      <c r="S56" s="20">
        <v>41.2</v>
      </c>
      <c r="T56" s="21">
        <v>42.6</v>
      </c>
      <c r="U56" s="19">
        <v>64125</v>
      </c>
      <c r="V56" s="17">
        <v>61944</v>
      </c>
      <c r="W56" s="22">
        <v>1</v>
      </c>
      <c r="X56" s="23">
        <f t="shared" si="3"/>
        <v>100</v>
      </c>
      <c r="Y56" s="17">
        <v>126800</v>
      </c>
      <c r="Z56" s="17">
        <v>241900</v>
      </c>
      <c r="AA56" s="17">
        <v>263300</v>
      </c>
      <c r="AB56" s="17">
        <v>191800</v>
      </c>
      <c r="AC56" s="15" t="s">
        <v>36</v>
      </c>
    </row>
    <row r="57" spans="1:29">
      <c r="A57" s="13" t="str">
        <f t="shared" si="0"/>
        <v>OverStock</v>
      </c>
      <c r="B57" s="14" t="s">
        <v>277</v>
      </c>
      <c r="C57" s="15" t="s">
        <v>233</v>
      </c>
      <c r="D57" s="16" t="str">
        <f t="shared" si="1"/>
        <v>--</v>
      </c>
      <c r="E57" s="18">
        <f t="shared" si="2"/>
        <v>1.1000000000000001</v>
      </c>
      <c r="F57" s="16" t="str">
        <f>IFERROR(VLOOKUP(B57,#REF!,6,FALSE),"")</f>
        <v/>
      </c>
      <c r="G57" s="17">
        <v>60799</v>
      </c>
      <c r="H57" s="17">
        <v>30799</v>
      </c>
      <c r="I57" s="17" t="str">
        <f>IFERROR(VLOOKUP(B57,#REF!,9,FALSE),"")</f>
        <v/>
      </c>
      <c r="J57" s="17">
        <v>2201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2201</v>
      </c>
      <c r="Q57" s="17">
        <v>0</v>
      </c>
      <c r="R57" s="19">
        <v>63000</v>
      </c>
      <c r="S57" s="20">
        <v>30.4</v>
      </c>
      <c r="T57" s="21" t="s">
        <v>34</v>
      </c>
      <c r="U57" s="19">
        <v>2075</v>
      </c>
      <c r="V57" s="17" t="s">
        <v>34</v>
      </c>
      <c r="W57" s="22" t="s">
        <v>35</v>
      </c>
      <c r="X57" s="23" t="str">
        <f t="shared" si="3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0"/>
        <v>OverStock</v>
      </c>
      <c r="B58" s="14" t="s">
        <v>278</v>
      </c>
      <c r="C58" s="15" t="s">
        <v>233</v>
      </c>
      <c r="D58" s="16" t="str">
        <f t="shared" si="1"/>
        <v>--</v>
      </c>
      <c r="E58" s="18">
        <f t="shared" si="2"/>
        <v>11.3</v>
      </c>
      <c r="F58" s="16" t="str">
        <f>IFERROR(VLOOKUP(B58,#REF!,6,FALSE),"")</f>
        <v/>
      </c>
      <c r="G58" s="17">
        <v>207000</v>
      </c>
      <c r="H58" s="17">
        <v>63000</v>
      </c>
      <c r="I58" s="17" t="str">
        <f>IFERROR(VLOOKUP(B58,#REF!,9,FALSE),"")</f>
        <v/>
      </c>
      <c r="J58" s="17">
        <v>72000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72000</v>
      </c>
      <c r="Q58" s="17">
        <v>0</v>
      </c>
      <c r="R58" s="19">
        <v>279000</v>
      </c>
      <c r="S58" s="20">
        <v>43.8</v>
      </c>
      <c r="T58" s="21" t="s">
        <v>34</v>
      </c>
      <c r="U58" s="19">
        <v>6375</v>
      </c>
      <c r="V58" s="17" t="s">
        <v>34</v>
      </c>
      <c r="W58" s="22" t="s">
        <v>35</v>
      </c>
      <c r="X58" s="23" t="str">
        <f t="shared" si="3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36</v>
      </c>
    </row>
    <row r="59" spans="1:29">
      <c r="A59" s="13" t="str">
        <f t="shared" si="0"/>
        <v>ZeroZero</v>
      </c>
      <c r="B59" s="14" t="s">
        <v>279</v>
      </c>
      <c r="C59" s="15" t="s">
        <v>233</v>
      </c>
      <c r="D59" s="16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69000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69000</v>
      </c>
      <c r="Q59" s="17">
        <v>0</v>
      </c>
      <c r="R59" s="19">
        <v>69000</v>
      </c>
      <c r="S59" s="20" t="s">
        <v>34</v>
      </c>
      <c r="T59" s="21" t="s">
        <v>34</v>
      </c>
      <c r="U59" s="19">
        <v>0</v>
      </c>
      <c r="V59" s="17" t="s">
        <v>34</v>
      </c>
      <c r="W59" s="22" t="s">
        <v>35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0"/>
        <v>OverStock</v>
      </c>
      <c r="B60" s="14" t="s">
        <v>280</v>
      </c>
      <c r="C60" s="15" t="s">
        <v>233</v>
      </c>
      <c r="D60" s="16" t="str">
        <f t="shared" si="1"/>
        <v>--</v>
      </c>
      <c r="E60" s="18">
        <f t="shared" si="2"/>
        <v>0</v>
      </c>
      <c r="F60" s="16" t="str">
        <f>IFERROR(VLOOKUP(B60,#REF!,6,FALSE),"")</f>
        <v/>
      </c>
      <c r="G60" s="17">
        <v>24000</v>
      </c>
      <c r="H60" s="17">
        <v>18000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24000</v>
      </c>
      <c r="S60" s="20">
        <v>64</v>
      </c>
      <c r="T60" s="21" t="s">
        <v>34</v>
      </c>
      <c r="U60" s="19">
        <v>375</v>
      </c>
      <c r="V60" s="17" t="s">
        <v>34</v>
      </c>
      <c r="W60" s="22" t="s">
        <v>35</v>
      </c>
      <c r="X60" s="23" t="str">
        <f t="shared" si="3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13" t="str">
        <f t="shared" si="0"/>
        <v>OverStock</v>
      </c>
      <c r="B61" s="14" t="s">
        <v>281</v>
      </c>
      <c r="C61" s="15" t="s">
        <v>233</v>
      </c>
      <c r="D61" s="16">
        <f t="shared" si="1"/>
        <v>141428.6</v>
      </c>
      <c r="E61" s="18">
        <f t="shared" si="2"/>
        <v>17.100000000000001</v>
      </c>
      <c r="F61" s="16" t="str">
        <f>IFERROR(VLOOKUP(B61,#REF!,6,FALSE),"")</f>
        <v/>
      </c>
      <c r="G61" s="17">
        <v>1377000</v>
      </c>
      <c r="H61" s="17">
        <v>381000</v>
      </c>
      <c r="I61" s="17" t="str">
        <f>IFERROR(VLOOKUP(B61,#REF!,9,FALSE),"")</f>
        <v/>
      </c>
      <c r="J61" s="17">
        <v>990000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990000</v>
      </c>
      <c r="Q61" s="17">
        <v>0</v>
      </c>
      <c r="R61" s="19">
        <v>2367000</v>
      </c>
      <c r="S61" s="20">
        <v>41</v>
      </c>
      <c r="T61" s="21">
        <v>338142.9</v>
      </c>
      <c r="U61" s="19">
        <v>57750</v>
      </c>
      <c r="V61" s="17">
        <v>7</v>
      </c>
      <c r="W61" s="22">
        <v>0</v>
      </c>
      <c r="X61" s="23">
        <f t="shared" si="3"/>
        <v>50</v>
      </c>
      <c r="Y61" s="17">
        <v>135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0"/>
        <v>OverStock</v>
      </c>
      <c r="B62" s="14" t="s">
        <v>282</v>
      </c>
      <c r="C62" s="15" t="s">
        <v>233</v>
      </c>
      <c r="D62" s="16">
        <f t="shared" si="1"/>
        <v>22.1</v>
      </c>
      <c r="E62" s="18">
        <f t="shared" si="2"/>
        <v>22.6</v>
      </c>
      <c r="F62" s="16" t="str">
        <f>IFERROR(VLOOKUP(B62,#REF!,6,FALSE),"")</f>
        <v/>
      </c>
      <c r="G62" s="17">
        <v>90000</v>
      </c>
      <c r="H62" s="17">
        <v>30000</v>
      </c>
      <c r="I62" s="17" t="str">
        <f>IFERROR(VLOOKUP(B62,#REF!,9,FALSE),"")</f>
        <v/>
      </c>
      <c r="J62" s="17">
        <v>144000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114000</v>
      </c>
      <c r="Q62" s="17">
        <v>30000</v>
      </c>
      <c r="R62" s="19">
        <v>234000</v>
      </c>
      <c r="S62" s="20">
        <v>36.700000000000003</v>
      </c>
      <c r="T62" s="21">
        <v>35.9</v>
      </c>
      <c r="U62" s="19">
        <v>6375</v>
      </c>
      <c r="V62" s="17">
        <v>6511</v>
      </c>
      <c r="W62" s="22">
        <v>1</v>
      </c>
      <c r="X62" s="23">
        <f t="shared" si="3"/>
        <v>100</v>
      </c>
      <c r="Y62" s="17">
        <v>12800</v>
      </c>
      <c r="Z62" s="17">
        <v>22300</v>
      </c>
      <c r="AA62" s="17">
        <v>30600</v>
      </c>
      <c r="AB62" s="17">
        <v>22000</v>
      </c>
      <c r="AC62" s="15" t="s">
        <v>36</v>
      </c>
    </row>
    <row r="63" spans="1:29">
      <c r="A63" s="13" t="str">
        <f t="shared" si="0"/>
        <v>Normal</v>
      </c>
      <c r="B63" s="14" t="s">
        <v>283</v>
      </c>
      <c r="C63" s="15" t="s">
        <v>233</v>
      </c>
      <c r="D63" s="16" t="str">
        <f t="shared" si="1"/>
        <v>--</v>
      </c>
      <c r="E63" s="18">
        <f t="shared" si="2"/>
        <v>1.7</v>
      </c>
      <c r="F63" s="16" t="str">
        <f>IFERROR(VLOOKUP(B63,#REF!,6,FALSE),"")</f>
        <v/>
      </c>
      <c r="G63" s="17">
        <v>60000</v>
      </c>
      <c r="H63" s="17">
        <v>0</v>
      </c>
      <c r="I63" s="17" t="str">
        <f>IFERROR(VLOOKUP(B63,#REF!,9,FALSE),"")</f>
        <v/>
      </c>
      <c r="J63" s="17">
        <v>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9000</v>
      </c>
      <c r="Q63" s="17">
        <v>0</v>
      </c>
      <c r="R63" s="19">
        <v>69000</v>
      </c>
      <c r="S63" s="20">
        <v>13.1</v>
      </c>
      <c r="T63" s="21" t="s">
        <v>34</v>
      </c>
      <c r="U63" s="19">
        <v>5250</v>
      </c>
      <c r="V63" s="17" t="s">
        <v>34</v>
      </c>
      <c r="W63" s="22" t="s">
        <v>35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0"/>
        <v>OverStock</v>
      </c>
      <c r="B64" s="14" t="s">
        <v>284</v>
      </c>
      <c r="C64" s="15" t="s">
        <v>233</v>
      </c>
      <c r="D64" s="16" t="str">
        <f t="shared" si="1"/>
        <v>--</v>
      </c>
      <c r="E64" s="18">
        <f t="shared" si="2"/>
        <v>0</v>
      </c>
      <c r="F64" s="16" t="str">
        <f>IFERROR(VLOOKUP(B64,#REF!,6,FALSE),"")</f>
        <v/>
      </c>
      <c r="G64" s="17">
        <v>2055000</v>
      </c>
      <c r="H64" s="17">
        <v>1185000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2055000</v>
      </c>
      <c r="S64" s="20">
        <v>105.4</v>
      </c>
      <c r="T64" s="21" t="s">
        <v>34</v>
      </c>
      <c r="U64" s="19">
        <v>19500</v>
      </c>
      <c r="V64" s="17" t="s">
        <v>34</v>
      </c>
      <c r="W64" s="22" t="s">
        <v>35</v>
      </c>
      <c r="X64" s="23" t="str">
        <f t="shared" si="3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0"/>
        <v>OverStock</v>
      </c>
      <c r="B65" s="14" t="s">
        <v>285</v>
      </c>
      <c r="C65" s="15" t="s">
        <v>233</v>
      </c>
      <c r="D65" s="16" t="str">
        <f t="shared" si="1"/>
        <v>--</v>
      </c>
      <c r="E65" s="18">
        <f t="shared" si="2"/>
        <v>8</v>
      </c>
      <c r="F65" s="16" t="str">
        <f>IFERROR(VLOOKUP(B65,#REF!,6,FALSE),"")</f>
        <v/>
      </c>
      <c r="G65" s="17">
        <v>27000</v>
      </c>
      <c r="H65" s="17">
        <v>15000</v>
      </c>
      <c r="I65" s="17" t="str">
        <f>IFERROR(VLOOKUP(B65,#REF!,9,FALSE),"")</f>
        <v/>
      </c>
      <c r="J65" s="17">
        <v>12000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12000</v>
      </c>
      <c r="Q65" s="17">
        <v>0</v>
      </c>
      <c r="R65" s="19">
        <v>39000</v>
      </c>
      <c r="S65" s="20">
        <v>26</v>
      </c>
      <c r="T65" s="21" t="s">
        <v>34</v>
      </c>
      <c r="U65" s="19">
        <v>1500</v>
      </c>
      <c r="V65" s="17" t="s">
        <v>34</v>
      </c>
      <c r="W65" s="22" t="s">
        <v>35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0"/>
        <v>OverStock</v>
      </c>
      <c r="B66" s="14" t="s">
        <v>286</v>
      </c>
      <c r="C66" s="15" t="s">
        <v>233</v>
      </c>
      <c r="D66" s="16">
        <f t="shared" si="1"/>
        <v>6</v>
      </c>
      <c r="E66" s="18">
        <f t="shared" si="2"/>
        <v>5.0999999999999996</v>
      </c>
      <c r="F66" s="16" t="str">
        <f>IFERROR(VLOOKUP(B66,#REF!,6,FALSE),"")</f>
        <v/>
      </c>
      <c r="G66" s="17">
        <v>177000</v>
      </c>
      <c r="H66" s="17">
        <v>75000</v>
      </c>
      <c r="I66" s="17" t="str">
        <f>IFERROR(VLOOKUP(B66,#REF!,9,FALSE),"")</f>
        <v/>
      </c>
      <c r="J66" s="17">
        <v>21000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6000</v>
      </c>
      <c r="P66" s="17">
        <v>0</v>
      </c>
      <c r="Q66" s="17">
        <v>15000</v>
      </c>
      <c r="R66" s="19">
        <v>192000</v>
      </c>
      <c r="S66" s="20">
        <v>46.5</v>
      </c>
      <c r="T66" s="21">
        <v>54.5</v>
      </c>
      <c r="U66" s="19">
        <v>4125</v>
      </c>
      <c r="V66" s="17">
        <v>3525</v>
      </c>
      <c r="W66" s="22">
        <v>0.9</v>
      </c>
      <c r="X66" s="23">
        <f t="shared" si="3"/>
        <v>100</v>
      </c>
      <c r="Y66" s="17">
        <v>5800</v>
      </c>
      <c r="Z66" s="17">
        <v>11571</v>
      </c>
      <c r="AA66" s="17">
        <v>17116</v>
      </c>
      <c r="AB66" s="17">
        <v>8238</v>
      </c>
      <c r="AC66" s="15" t="s">
        <v>36</v>
      </c>
    </row>
    <row r="67" spans="1:29">
      <c r="A67" s="13" t="str">
        <f t="shared" si="0"/>
        <v>OverStock</v>
      </c>
      <c r="B67" s="14" t="s">
        <v>287</v>
      </c>
      <c r="C67" s="15" t="s">
        <v>233</v>
      </c>
      <c r="D67" s="16" t="str">
        <f t="shared" si="1"/>
        <v>--</v>
      </c>
      <c r="E67" s="18">
        <f t="shared" si="2"/>
        <v>0</v>
      </c>
      <c r="F67" s="16" t="str">
        <f>IFERROR(VLOOKUP(B67,#REF!,6,FALSE),"")</f>
        <v/>
      </c>
      <c r="G67" s="17">
        <v>201000</v>
      </c>
      <c r="H67" s="17">
        <v>123000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201000</v>
      </c>
      <c r="S67" s="20">
        <v>48.7</v>
      </c>
      <c r="T67" s="21" t="s">
        <v>34</v>
      </c>
      <c r="U67" s="19">
        <v>4125</v>
      </c>
      <c r="V67" s="17" t="s">
        <v>34</v>
      </c>
      <c r="W67" s="22" t="s">
        <v>35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Normal</v>
      </c>
      <c r="B68" s="14" t="s">
        <v>288</v>
      </c>
      <c r="C68" s="15" t="s">
        <v>233</v>
      </c>
      <c r="D68" s="16" t="str">
        <f t="shared" ref="D68:D131" si="5">IF(OR(V68=0,LEN(V68)=0),"--",ROUND(J68/V68,1))</f>
        <v>--</v>
      </c>
      <c r="E68" s="18">
        <f t="shared" ref="E68:E131" si="6">IF(U68=0,"前八週無拉料",ROUND(J68/U68,1))</f>
        <v>2.9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210000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210000</v>
      </c>
      <c r="Q68" s="17">
        <v>0</v>
      </c>
      <c r="R68" s="19">
        <v>210000</v>
      </c>
      <c r="S68" s="20">
        <v>2.9</v>
      </c>
      <c r="T68" s="21" t="s">
        <v>34</v>
      </c>
      <c r="U68" s="19">
        <v>71250</v>
      </c>
      <c r="V68" s="17" t="s">
        <v>34</v>
      </c>
      <c r="W68" s="22" t="s">
        <v>35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4"/>
        <v>OverStock</v>
      </c>
      <c r="B69" s="14" t="s">
        <v>289</v>
      </c>
      <c r="C69" s="15" t="s">
        <v>233</v>
      </c>
      <c r="D69" s="16">
        <f t="shared" si="5"/>
        <v>404.8</v>
      </c>
      <c r="E69" s="18">
        <f t="shared" si="6"/>
        <v>80</v>
      </c>
      <c r="F69" s="16" t="str">
        <f>IFERROR(VLOOKUP(B69,#REF!,6,FALSE),"")</f>
        <v/>
      </c>
      <c r="G69" s="17">
        <v>120000</v>
      </c>
      <c r="H69" s="17">
        <v>0</v>
      </c>
      <c r="I69" s="17" t="str">
        <f>IFERROR(VLOOKUP(B69,#REF!,9,FALSE),"")</f>
        <v/>
      </c>
      <c r="J69" s="17">
        <v>270000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270000</v>
      </c>
      <c r="Q69" s="17">
        <v>0</v>
      </c>
      <c r="R69" s="19">
        <v>390000</v>
      </c>
      <c r="S69" s="20">
        <v>115.6</v>
      </c>
      <c r="T69" s="21">
        <v>584.70000000000005</v>
      </c>
      <c r="U69" s="19">
        <v>3375</v>
      </c>
      <c r="V69" s="17">
        <v>667</v>
      </c>
      <c r="W69" s="22">
        <v>0.2</v>
      </c>
      <c r="X69" s="23">
        <f t="shared" si="7"/>
        <v>50</v>
      </c>
      <c r="Y69" s="17">
        <v>6000</v>
      </c>
      <c r="Z69" s="17">
        <v>0</v>
      </c>
      <c r="AA69" s="17">
        <v>0</v>
      </c>
      <c r="AB69" s="17">
        <v>0</v>
      </c>
      <c r="AC69" s="15" t="s">
        <v>36</v>
      </c>
    </row>
    <row r="70" spans="1:29">
      <c r="A70" s="13" t="str">
        <f t="shared" si="4"/>
        <v>Normal</v>
      </c>
      <c r="B70" s="14" t="s">
        <v>290</v>
      </c>
      <c r="C70" s="15" t="s">
        <v>233</v>
      </c>
      <c r="D70" s="16" t="str">
        <f t="shared" si="5"/>
        <v>--</v>
      </c>
      <c r="E70" s="18">
        <f t="shared" si="6"/>
        <v>24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9000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9000</v>
      </c>
      <c r="Q70" s="17">
        <v>0</v>
      </c>
      <c r="R70" s="19">
        <v>9000</v>
      </c>
      <c r="S70" s="20">
        <v>24</v>
      </c>
      <c r="T70" s="21" t="s">
        <v>34</v>
      </c>
      <c r="U70" s="19">
        <v>375</v>
      </c>
      <c r="V70" s="17" t="s">
        <v>34</v>
      </c>
      <c r="W70" s="22" t="s">
        <v>35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4"/>
        <v>OverStock</v>
      </c>
      <c r="B71" s="14" t="s">
        <v>291</v>
      </c>
      <c r="C71" s="15" t="s">
        <v>233</v>
      </c>
      <c r="D71" s="16" t="str">
        <f t="shared" si="5"/>
        <v>--</v>
      </c>
      <c r="E71" s="18">
        <f t="shared" si="6"/>
        <v>16</v>
      </c>
      <c r="F71" s="16" t="str">
        <f>IFERROR(VLOOKUP(B71,#REF!,6,FALSE),"")</f>
        <v/>
      </c>
      <c r="G71" s="17">
        <v>78000</v>
      </c>
      <c r="H71" s="17">
        <v>18000</v>
      </c>
      <c r="I71" s="17" t="str">
        <f>IFERROR(VLOOKUP(B71,#REF!,9,FALSE),"")</f>
        <v/>
      </c>
      <c r="J71" s="17">
        <v>42000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42000</v>
      </c>
      <c r="Q71" s="17">
        <v>0</v>
      </c>
      <c r="R71" s="19">
        <v>120000</v>
      </c>
      <c r="S71" s="20">
        <v>45.7</v>
      </c>
      <c r="T71" s="21" t="s">
        <v>34</v>
      </c>
      <c r="U71" s="19">
        <v>2625</v>
      </c>
      <c r="V71" s="17" t="s">
        <v>34</v>
      </c>
      <c r="W71" s="22" t="s">
        <v>35</v>
      </c>
      <c r="X71" s="23" t="str">
        <f t="shared" si="7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36</v>
      </c>
    </row>
    <row r="72" spans="1:29">
      <c r="A72" s="13" t="str">
        <f t="shared" si="4"/>
        <v>ZeroZero</v>
      </c>
      <c r="B72" s="14" t="s">
        <v>292</v>
      </c>
      <c r="C72" s="15" t="s">
        <v>233</v>
      </c>
      <c r="D72" s="16" t="str">
        <f t="shared" si="5"/>
        <v>--</v>
      </c>
      <c r="E72" s="18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24000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24000</v>
      </c>
      <c r="Q72" s="17">
        <v>0</v>
      </c>
      <c r="R72" s="19">
        <v>24000</v>
      </c>
      <c r="S72" s="20" t="s">
        <v>34</v>
      </c>
      <c r="T72" s="21" t="s">
        <v>34</v>
      </c>
      <c r="U72" s="19">
        <v>0</v>
      </c>
      <c r="V72" s="17" t="s">
        <v>34</v>
      </c>
      <c r="W72" s="22" t="s">
        <v>35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36</v>
      </c>
    </row>
    <row r="73" spans="1:29">
      <c r="A73" s="13" t="str">
        <f t="shared" si="4"/>
        <v>Normal</v>
      </c>
      <c r="B73" s="14" t="s">
        <v>293</v>
      </c>
      <c r="C73" s="15" t="s">
        <v>233</v>
      </c>
      <c r="D73" s="16" t="str">
        <f t="shared" si="5"/>
        <v>--</v>
      </c>
      <c r="E73" s="18">
        <f t="shared" si="6"/>
        <v>0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>
        <v>0</v>
      </c>
      <c r="T73" s="21" t="s">
        <v>34</v>
      </c>
      <c r="U73" s="19">
        <v>1500</v>
      </c>
      <c r="V73" s="17" t="s">
        <v>34</v>
      </c>
      <c r="W73" s="22" t="s">
        <v>35</v>
      </c>
      <c r="X73" s="23" t="str">
        <f t="shared" si="7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4"/>
        <v>OverStock</v>
      </c>
      <c r="B74" s="14" t="s">
        <v>294</v>
      </c>
      <c r="C74" s="15" t="s">
        <v>233</v>
      </c>
      <c r="D74" s="16" t="str">
        <f t="shared" si="5"/>
        <v>--</v>
      </c>
      <c r="E74" s="18">
        <f t="shared" si="6"/>
        <v>24</v>
      </c>
      <c r="F74" s="16" t="str">
        <f>IFERROR(VLOOKUP(B74,#REF!,6,FALSE),"")</f>
        <v/>
      </c>
      <c r="G74" s="17">
        <v>3000</v>
      </c>
      <c r="H74" s="17">
        <v>0</v>
      </c>
      <c r="I74" s="17" t="str">
        <f>IFERROR(VLOOKUP(B74,#REF!,9,FALSE),"")</f>
        <v/>
      </c>
      <c r="J74" s="17">
        <v>9000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9000</v>
      </c>
      <c r="Q74" s="17">
        <v>0</v>
      </c>
      <c r="R74" s="19">
        <v>12000</v>
      </c>
      <c r="S74" s="20">
        <v>32</v>
      </c>
      <c r="T74" s="21" t="s">
        <v>34</v>
      </c>
      <c r="U74" s="19">
        <v>375</v>
      </c>
      <c r="V74" s="17" t="s">
        <v>34</v>
      </c>
      <c r="W74" s="22" t="s">
        <v>35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>
      <c r="A75" s="13" t="str">
        <f t="shared" si="4"/>
        <v>ZeroZero</v>
      </c>
      <c r="B75" s="14" t="s">
        <v>295</v>
      </c>
      <c r="C75" s="15" t="s">
        <v>233</v>
      </c>
      <c r="D75" s="16" t="str">
        <f t="shared" si="5"/>
        <v>--</v>
      </c>
      <c r="E75" s="18" t="str">
        <f t="shared" si="6"/>
        <v>前八週無拉料</v>
      </c>
      <c r="F75" s="16" t="str">
        <f>IFERROR(VLOOKUP(B75,#REF!,6,FALSE),"")</f>
        <v/>
      </c>
      <c r="G75" s="17">
        <v>6000</v>
      </c>
      <c r="H75" s="17">
        <v>0</v>
      </c>
      <c r="I75" s="17" t="str">
        <f>IFERROR(VLOOKUP(B75,#REF!,9,FALSE),"")</f>
        <v/>
      </c>
      <c r="J75" s="17">
        <v>6000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6000</v>
      </c>
      <c r="Q75" s="17">
        <v>0</v>
      </c>
      <c r="R75" s="19">
        <v>12000</v>
      </c>
      <c r="S75" s="20" t="s">
        <v>34</v>
      </c>
      <c r="T75" s="21" t="s">
        <v>34</v>
      </c>
      <c r="U75" s="19">
        <v>0</v>
      </c>
      <c r="V75" s="17" t="s">
        <v>34</v>
      </c>
      <c r="W75" s="22" t="s">
        <v>35</v>
      </c>
      <c r="X75" s="23" t="str">
        <f t="shared" si="7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4"/>
        <v>Normal</v>
      </c>
      <c r="B76" s="14" t="s">
        <v>296</v>
      </c>
      <c r="C76" s="15" t="s">
        <v>233</v>
      </c>
      <c r="D76" s="16" t="str">
        <f t="shared" si="5"/>
        <v>--</v>
      </c>
      <c r="E76" s="18">
        <f t="shared" si="6"/>
        <v>2.7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3000</v>
      </c>
      <c r="Q76" s="17">
        <v>0</v>
      </c>
      <c r="R76" s="19">
        <v>3000</v>
      </c>
      <c r="S76" s="20">
        <v>2.7</v>
      </c>
      <c r="T76" s="21" t="s">
        <v>34</v>
      </c>
      <c r="U76" s="19">
        <v>1125</v>
      </c>
      <c r="V76" s="17" t="s">
        <v>34</v>
      </c>
      <c r="W76" s="22" t="s">
        <v>35</v>
      </c>
      <c r="X76" s="23" t="str">
        <f t="shared" si="7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4"/>
        <v>ZeroZero</v>
      </c>
      <c r="B77" s="14" t="s">
        <v>297</v>
      </c>
      <c r="C77" s="15" t="s">
        <v>233</v>
      </c>
      <c r="D77" s="16" t="str">
        <f t="shared" si="5"/>
        <v>--</v>
      </c>
      <c r="E77" s="18" t="str">
        <f t="shared" si="6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6000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6000</v>
      </c>
      <c r="Q77" s="17">
        <v>0</v>
      </c>
      <c r="R77" s="19">
        <v>6000</v>
      </c>
      <c r="S77" s="20" t="s">
        <v>34</v>
      </c>
      <c r="T77" s="21" t="s">
        <v>34</v>
      </c>
      <c r="U77" s="19">
        <v>0</v>
      </c>
      <c r="V77" s="17" t="s">
        <v>34</v>
      </c>
      <c r="W77" s="22" t="s">
        <v>35</v>
      </c>
      <c r="X77" s="23" t="str">
        <f t="shared" si="7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36</v>
      </c>
    </row>
    <row r="78" spans="1:29">
      <c r="A78" s="13" t="str">
        <f t="shared" si="4"/>
        <v>ZeroZero</v>
      </c>
      <c r="B78" s="14" t="s">
        <v>298</v>
      </c>
      <c r="C78" s="15" t="s">
        <v>233</v>
      </c>
      <c r="D78" s="16" t="str">
        <f t="shared" si="5"/>
        <v>--</v>
      </c>
      <c r="E78" s="18" t="str">
        <f t="shared" si="6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183000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180000</v>
      </c>
      <c r="Q78" s="17">
        <v>3000</v>
      </c>
      <c r="R78" s="19">
        <v>183000</v>
      </c>
      <c r="S78" s="20" t="s">
        <v>34</v>
      </c>
      <c r="T78" s="21" t="s">
        <v>34</v>
      </c>
      <c r="U78" s="19">
        <v>0</v>
      </c>
      <c r="V78" s="17" t="s">
        <v>34</v>
      </c>
      <c r="W78" s="22" t="s">
        <v>35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>
      <c r="A79" s="13" t="str">
        <f t="shared" si="4"/>
        <v>ZeroZero</v>
      </c>
      <c r="B79" s="14" t="s">
        <v>299</v>
      </c>
      <c r="C79" s="15" t="s">
        <v>233</v>
      </c>
      <c r="D79" s="16" t="str">
        <f t="shared" si="5"/>
        <v>--</v>
      </c>
      <c r="E79" s="18" t="str">
        <f t="shared" si="6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3000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3000</v>
      </c>
      <c r="Q79" s="17">
        <v>0</v>
      </c>
      <c r="R79" s="19">
        <v>3000</v>
      </c>
      <c r="S79" s="20" t="s">
        <v>34</v>
      </c>
      <c r="T79" s="21" t="s">
        <v>34</v>
      </c>
      <c r="U79" s="19">
        <v>0</v>
      </c>
      <c r="V79" s="17" t="s">
        <v>34</v>
      </c>
      <c r="W79" s="22" t="s">
        <v>35</v>
      </c>
      <c r="X79" s="23" t="str">
        <f t="shared" si="7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36</v>
      </c>
    </row>
    <row r="80" spans="1:29">
      <c r="A80" s="13" t="str">
        <f t="shared" si="4"/>
        <v>OverStock</v>
      </c>
      <c r="B80" s="14" t="s">
        <v>300</v>
      </c>
      <c r="C80" s="15" t="s">
        <v>233</v>
      </c>
      <c r="D80" s="16" t="str">
        <f t="shared" si="5"/>
        <v>--</v>
      </c>
      <c r="E80" s="18">
        <f t="shared" si="6"/>
        <v>13.5</v>
      </c>
      <c r="F80" s="16" t="str">
        <f>IFERROR(VLOOKUP(B80,#REF!,6,FALSE),"")</f>
        <v/>
      </c>
      <c r="G80" s="17">
        <v>2676000</v>
      </c>
      <c r="H80" s="17">
        <v>372000</v>
      </c>
      <c r="I80" s="17" t="str">
        <f>IFERROR(VLOOKUP(B80,#REF!,9,FALSE),"")</f>
        <v/>
      </c>
      <c r="J80" s="17">
        <v>783000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783000</v>
      </c>
      <c r="Q80" s="17">
        <v>0</v>
      </c>
      <c r="R80" s="19">
        <v>3459000</v>
      </c>
      <c r="S80" s="20">
        <v>59.5</v>
      </c>
      <c r="T80" s="21" t="s">
        <v>34</v>
      </c>
      <c r="U80" s="19">
        <v>58125</v>
      </c>
      <c r="V80" s="17" t="s">
        <v>34</v>
      </c>
      <c r="W80" s="22" t="s">
        <v>35</v>
      </c>
      <c r="X80" s="23" t="str">
        <f t="shared" si="7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36</v>
      </c>
    </row>
    <row r="81" spans="1:29">
      <c r="A81" s="13" t="str">
        <f t="shared" si="4"/>
        <v>Normal</v>
      </c>
      <c r="B81" s="14" t="s">
        <v>301</v>
      </c>
      <c r="C81" s="15" t="s">
        <v>233</v>
      </c>
      <c r="D81" s="16" t="str">
        <f t="shared" si="5"/>
        <v>--</v>
      </c>
      <c r="E81" s="18">
        <f t="shared" si="6"/>
        <v>0</v>
      </c>
      <c r="F81" s="16" t="str">
        <f>IFERROR(VLOOKUP(B81,#REF!,6,FALSE),"")</f>
        <v/>
      </c>
      <c r="G81" s="17">
        <v>6000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6000</v>
      </c>
      <c r="S81" s="20">
        <v>16</v>
      </c>
      <c r="T81" s="21" t="s">
        <v>34</v>
      </c>
      <c r="U81" s="19">
        <v>375</v>
      </c>
      <c r="V81" s="17" t="s">
        <v>34</v>
      </c>
      <c r="W81" s="22" t="s">
        <v>35</v>
      </c>
      <c r="X81" s="23" t="str">
        <f t="shared" si="7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36</v>
      </c>
    </row>
    <row r="82" spans="1:29">
      <c r="A82" s="13" t="str">
        <f t="shared" si="4"/>
        <v>ZeroZero</v>
      </c>
      <c r="B82" s="14" t="s">
        <v>302</v>
      </c>
      <c r="C82" s="15" t="s">
        <v>233</v>
      </c>
      <c r="D82" s="16" t="str">
        <f t="shared" si="5"/>
        <v>--</v>
      </c>
      <c r="E82" s="18" t="str">
        <f t="shared" si="6"/>
        <v>前八週無拉料</v>
      </c>
      <c r="F82" s="16" t="str">
        <f>IFERROR(VLOOKUP(B82,#REF!,6,FALSE),"")</f>
        <v/>
      </c>
      <c r="G82" s="17">
        <v>6000</v>
      </c>
      <c r="H82" s="17">
        <v>6000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6000</v>
      </c>
      <c r="S82" s="20" t="s">
        <v>34</v>
      </c>
      <c r="T82" s="21" t="s">
        <v>34</v>
      </c>
      <c r="U82" s="19">
        <v>0</v>
      </c>
      <c r="V82" s="17" t="s">
        <v>34</v>
      </c>
      <c r="W82" s="22" t="s">
        <v>35</v>
      </c>
      <c r="X82" s="23" t="str">
        <f t="shared" si="7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4"/>
        <v>OverStock</v>
      </c>
      <c r="B83" s="14" t="s">
        <v>303</v>
      </c>
      <c r="C83" s="15" t="s">
        <v>233</v>
      </c>
      <c r="D83" s="16" t="str">
        <f t="shared" si="5"/>
        <v>--</v>
      </c>
      <c r="E83" s="18">
        <f t="shared" si="6"/>
        <v>30.3</v>
      </c>
      <c r="F83" s="16" t="str">
        <f>IFERROR(VLOOKUP(B83,#REF!,6,FALSE),"")</f>
        <v/>
      </c>
      <c r="G83" s="17">
        <v>1545000</v>
      </c>
      <c r="H83" s="17">
        <v>1245000</v>
      </c>
      <c r="I83" s="17" t="str">
        <f>IFERROR(VLOOKUP(B83,#REF!,9,FALSE),"")</f>
        <v/>
      </c>
      <c r="J83" s="17">
        <v>1023000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1023000</v>
      </c>
      <c r="Q83" s="17">
        <v>0</v>
      </c>
      <c r="R83" s="19">
        <v>2568000</v>
      </c>
      <c r="S83" s="20">
        <v>76.099999999999994</v>
      </c>
      <c r="T83" s="21" t="s">
        <v>34</v>
      </c>
      <c r="U83" s="19">
        <v>33750</v>
      </c>
      <c r="V83" s="17" t="s">
        <v>34</v>
      </c>
      <c r="W83" s="22" t="s">
        <v>35</v>
      </c>
      <c r="X83" s="23" t="str">
        <f t="shared" si="7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4"/>
        <v>OverStock</v>
      </c>
      <c r="B84" s="14" t="s">
        <v>304</v>
      </c>
      <c r="C84" s="15" t="s">
        <v>233</v>
      </c>
      <c r="D84" s="16">
        <f t="shared" si="5"/>
        <v>849.8</v>
      </c>
      <c r="E84" s="18">
        <f t="shared" si="6"/>
        <v>13.5</v>
      </c>
      <c r="F84" s="16" t="str">
        <f>IFERROR(VLOOKUP(B84,#REF!,6,FALSE),"")</f>
        <v/>
      </c>
      <c r="G84" s="17">
        <v>2631000</v>
      </c>
      <c r="H84" s="17">
        <v>1728000</v>
      </c>
      <c r="I84" s="17" t="str">
        <f>IFERROR(VLOOKUP(B84,#REF!,9,FALSE),"")</f>
        <v/>
      </c>
      <c r="J84" s="17">
        <v>1416590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1416590</v>
      </c>
      <c r="Q84" s="17">
        <v>0</v>
      </c>
      <c r="R84" s="19">
        <v>4047590</v>
      </c>
      <c r="S84" s="20">
        <v>38.700000000000003</v>
      </c>
      <c r="T84" s="21">
        <v>2428.1</v>
      </c>
      <c r="U84" s="19">
        <v>104625</v>
      </c>
      <c r="V84" s="17">
        <v>1667</v>
      </c>
      <c r="W84" s="22">
        <v>0</v>
      </c>
      <c r="X84" s="23">
        <f t="shared" si="7"/>
        <v>50</v>
      </c>
      <c r="Y84" s="17">
        <v>18000</v>
      </c>
      <c r="Z84" s="17">
        <v>15000</v>
      </c>
      <c r="AA84" s="17">
        <v>0</v>
      </c>
      <c r="AB84" s="17">
        <v>0</v>
      </c>
      <c r="AC84" s="15" t="s">
        <v>36</v>
      </c>
    </row>
    <row r="85" spans="1:29">
      <c r="A85" s="13" t="str">
        <f t="shared" si="4"/>
        <v>OverStock</v>
      </c>
      <c r="B85" s="14" t="s">
        <v>305</v>
      </c>
      <c r="C85" s="15" t="s">
        <v>233</v>
      </c>
      <c r="D85" s="16">
        <f t="shared" si="5"/>
        <v>4.4000000000000004</v>
      </c>
      <c r="E85" s="18">
        <f t="shared" si="6"/>
        <v>1.7</v>
      </c>
      <c r="F85" s="16" t="str">
        <f>IFERROR(VLOOKUP(B85,#REF!,6,FALSE),"")</f>
        <v/>
      </c>
      <c r="G85" s="17">
        <v>5895000</v>
      </c>
      <c r="H85" s="17">
        <v>267000</v>
      </c>
      <c r="I85" s="17" t="str">
        <f>IFERROR(VLOOKUP(B85,#REF!,9,FALSE),"")</f>
        <v/>
      </c>
      <c r="J85" s="17">
        <v>279340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213340</v>
      </c>
      <c r="Q85" s="17">
        <v>66000</v>
      </c>
      <c r="R85" s="19">
        <v>6174340</v>
      </c>
      <c r="S85" s="20">
        <v>37.9</v>
      </c>
      <c r="T85" s="21">
        <v>98</v>
      </c>
      <c r="U85" s="19">
        <v>162750</v>
      </c>
      <c r="V85" s="17">
        <v>63000</v>
      </c>
      <c r="W85" s="22">
        <v>0.4</v>
      </c>
      <c r="X85" s="23">
        <f t="shared" si="7"/>
        <v>50</v>
      </c>
      <c r="Y85" s="17">
        <v>0</v>
      </c>
      <c r="Z85" s="17">
        <v>339000</v>
      </c>
      <c r="AA85" s="17">
        <v>255000</v>
      </c>
      <c r="AB85" s="17">
        <v>0</v>
      </c>
      <c r="AC85" s="15" t="s">
        <v>36</v>
      </c>
    </row>
    <row r="86" spans="1:29">
      <c r="A86" s="13" t="str">
        <f t="shared" si="4"/>
        <v>OverStock</v>
      </c>
      <c r="B86" s="14" t="s">
        <v>306</v>
      </c>
      <c r="C86" s="15" t="s">
        <v>233</v>
      </c>
      <c r="D86" s="16" t="str">
        <f t="shared" si="5"/>
        <v>--</v>
      </c>
      <c r="E86" s="18">
        <f t="shared" si="6"/>
        <v>140</v>
      </c>
      <c r="F86" s="16" t="str">
        <f>IFERROR(VLOOKUP(B86,#REF!,6,FALSE),"")</f>
        <v/>
      </c>
      <c r="G86" s="17">
        <v>6000</v>
      </c>
      <c r="H86" s="17">
        <v>6000</v>
      </c>
      <c r="I86" s="17" t="str">
        <f>IFERROR(VLOOKUP(B86,#REF!,9,FALSE),"")</f>
        <v/>
      </c>
      <c r="J86" s="17">
        <v>105000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105000</v>
      </c>
      <c r="Q86" s="17">
        <v>0</v>
      </c>
      <c r="R86" s="19">
        <v>111000</v>
      </c>
      <c r="S86" s="20">
        <v>148</v>
      </c>
      <c r="T86" s="21" t="s">
        <v>34</v>
      </c>
      <c r="U86" s="19">
        <v>750</v>
      </c>
      <c r="V86" s="17" t="s">
        <v>34</v>
      </c>
      <c r="W86" s="22" t="s">
        <v>35</v>
      </c>
      <c r="X86" s="23" t="str">
        <f t="shared" si="7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36</v>
      </c>
    </row>
    <row r="87" spans="1:29">
      <c r="A87" s="13" t="str">
        <f t="shared" si="4"/>
        <v>OverStock</v>
      </c>
      <c r="B87" s="14" t="s">
        <v>307</v>
      </c>
      <c r="C87" s="15" t="s">
        <v>233</v>
      </c>
      <c r="D87" s="16" t="str">
        <f t="shared" si="5"/>
        <v>--</v>
      </c>
      <c r="E87" s="18">
        <f t="shared" si="6"/>
        <v>26</v>
      </c>
      <c r="F87" s="16" t="str">
        <f>IFERROR(VLOOKUP(B87,#REF!,6,FALSE),"")</f>
        <v/>
      </c>
      <c r="G87" s="17">
        <v>18000</v>
      </c>
      <c r="H87" s="17">
        <v>0</v>
      </c>
      <c r="I87" s="17" t="str">
        <f>IFERROR(VLOOKUP(B87,#REF!,9,FALSE),"")</f>
        <v/>
      </c>
      <c r="J87" s="17">
        <v>39000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39000</v>
      </c>
      <c r="Q87" s="17">
        <v>0</v>
      </c>
      <c r="R87" s="19">
        <v>57000</v>
      </c>
      <c r="S87" s="20">
        <v>38</v>
      </c>
      <c r="T87" s="21" t="s">
        <v>34</v>
      </c>
      <c r="U87" s="19">
        <v>1500</v>
      </c>
      <c r="V87" s="17" t="s">
        <v>34</v>
      </c>
      <c r="W87" s="22" t="s">
        <v>35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ZeroZero</v>
      </c>
      <c r="B88" s="14" t="s">
        <v>308</v>
      </c>
      <c r="C88" s="15" t="s">
        <v>233</v>
      </c>
      <c r="D88" s="16" t="str">
        <f t="shared" si="5"/>
        <v>--</v>
      </c>
      <c r="E88" s="18" t="str">
        <f t="shared" si="6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</v>
      </c>
      <c r="Q88" s="17">
        <v>0</v>
      </c>
      <c r="R88" s="19">
        <v>6000</v>
      </c>
      <c r="S88" s="20" t="s">
        <v>34</v>
      </c>
      <c r="T88" s="21" t="s">
        <v>34</v>
      </c>
      <c r="U88" s="19">
        <v>0</v>
      </c>
      <c r="V88" s="17" t="s">
        <v>34</v>
      </c>
      <c r="W88" s="22" t="s">
        <v>35</v>
      </c>
      <c r="X88" s="23" t="str">
        <f t="shared" si="7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ZeroZero</v>
      </c>
      <c r="B89" s="14" t="s">
        <v>309</v>
      </c>
      <c r="C89" s="15" t="s">
        <v>233</v>
      </c>
      <c r="D89" s="16" t="str">
        <f t="shared" si="5"/>
        <v>--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15000</v>
      </c>
      <c r="Q89" s="17">
        <v>0</v>
      </c>
      <c r="R89" s="19">
        <v>15000</v>
      </c>
      <c r="S89" s="20" t="s">
        <v>34</v>
      </c>
      <c r="T89" s="21" t="s">
        <v>34</v>
      </c>
      <c r="U89" s="19">
        <v>0</v>
      </c>
      <c r="V89" s="17" t="s">
        <v>34</v>
      </c>
      <c r="W89" s="22" t="s">
        <v>35</v>
      </c>
      <c r="X89" s="23" t="str">
        <f t="shared" si="7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36</v>
      </c>
    </row>
    <row r="90" spans="1:29">
      <c r="A90" s="13" t="str">
        <f t="shared" si="4"/>
        <v>ZeroZero</v>
      </c>
      <c r="B90" s="14" t="s">
        <v>310</v>
      </c>
      <c r="C90" s="15" t="s">
        <v>233</v>
      </c>
      <c r="D90" s="16" t="str">
        <f t="shared" si="5"/>
        <v>--</v>
      </c>
      <c r="E90" s="18" t="str">
        <f t="shared" si="6"/>
        <v>前八週無拉料</v>
      </c>
      <c r="F90" s="16" t="str">
        <f>IFERROR(VLOOKUP(B90,#REF!,6,FALSE),"")</f>
        <v/>
      </c>
      <c r="G90" s="17">
        <v>3000</v>
      </c>
      <c r="H90" s="17">
        <v>3000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3000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7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OverStock</v>
      </c>
      <c r="B91" s="14" t="s">
        <v>311</v>
      </c>
      <c r="C91" s="15" t="s">
        <v>233</v>
      </c>
      <c r="D91" s="16" t="str">
        <f t="shared" si="5"/>
        <v>--</v>
      </c>
      <c r="E91" s="18">
        <f t="shared" si="6"/>
        <v>1.9</v>
      </c>
      <c r="F91" s="16" t="str">
        <f>IFERROR(VLOOKUP(B91,#REF!,6,FALSE),"")</f>
        <v/>
      </c>
      <c r="G91" s="17">
        <v>1314000</v>
      </c>
      <c r="H91" s="17">
        <v>213000</v>
      </c>
      <c r="I91" s="17" t="str">
        <f>IFERROR(VLOOKUP(B91,#REF!,9,FALSE),"")</f>
        <v/>
      </c>
      <c r="J91" s="17">
        <v>108000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108000</v>
      </c>
      <c r="Q91" s="17">
        <v>0</v>
      </c>
      <c r="R91" s="19">
        <v>1422000</v>
      </c>
      <c r="S91" s="20">
        <v>24.6</v>
      </c>
      <c r="T91" s="21" t="s">
        <v>34</v>
      </c>
      <c r="U91" s="19">
        <v>57750</v>
      </c>
      <c r="V91" s="17" t="s">
        <v>34</v>
      </c>
      <c r="W91" s="22" t="s">
        <v>35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36</v>
      </c>
    </row>
    <row r="92" spans="1:29">
      <c r="A92" s="13" t="str">
        <f t="shared" si="4"/>
        <v>Normal</v>
      </c>
      <c r="B92" s="14" t="s">
        <v>312</v>
      </c>
      <c r="C92" s="15" t="s">
        <v>233</v>
      </c>
      <c r="D92" s="16" t="str">
        <f t="shared" si="5"/>
        <v>--</v>
      </c>
      <c r="E92" s="18">
        <f t="shared" si="6"/>
        <v>0</v>
      </c>
      <c r="F92" s="16" t="str">
        <f>IFERROR(VLOOKUP(B92,#REF!,6,FALSE),"")</f>
        <v/>
      </c>
      <c r="G92" s="17">
        <v>12000</v>
      </c>
      <c r="H92" s="17">
        <v>4000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12000</v>
      </c>
      <c r="S92" s="20">
        <v>20</v>
      </c>
      <c r="T92" s="21" t="s">
        <v>34</v>
      </c>
      <c r="U92" s="19">
        <v>600</v>
      </c>
      <c r="V92" s="17" t="s">
        <v>34</v>
      </c>
      <c r="W92" s="22" t="s">
        <v>35</v>
      </c>
      <c r="X92" s="23" t="str">
        <f t="shared" si="7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>
      <c r="A93" s="13" t="str">
        <f t="shared" si="4"/>
        <v>ZeroZero</v>
      </c>
      <c r="B93" s="14" t="s">
        <v>313</v>
      </c>
      <c r="C93" s="15" t="s">
        <v>233</v>
      </c>
      <c r="D93" s="16" t="str">
        <f t="shared" si="5"/>
        <v>--</v>
      </c>
      <c r="E93" s="18" t="str">
        <f t="shared" si="6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2500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2500</v>
      </c>
      <c r="Q93" s="17">
        <v>0</v>
      </c>
      <c r="R93" s="19">
        <v>2500</v>
      </c>
      <c r="S93" s="20" t="s">
        <v>34</v>
      </c>
      <c r="T93" s="21" t="s">
        <v>34</v>
      </c>
      <c r="U93" s="19">
        <v>0</v>
      </c>
      <c r="V93" s="17" t="s">
        <v>34</v>
      </c>
      <c r="W93" s="22" t="s">
        <v>35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36</v>
      </c>
    </row>
    <row r="94" spans="1:29">
      <c r="A94" s="13" t="str">
        <f t="shared" si="4"/>
        <v>Normal</v>
      </c>
      <c r="B94" s="14" t="s">
        <v>314</v>
      </c>
      <c r="C94" s="15" t="s">
        <v>233</v>
      </c>
      <c r="D94" s="16" t="str">
        <f t="shared" si="5"/>
        <v>--</v>
      </c>
      <c r="E94" s="18">
        <f t="shared" si="6"/>
        <v>11.2</v>
      </c>
      <c r="F94" s="16" t="str">
        <f>IFERROR(VLOOKUP(B94,#REF!,6,FALSE),"")</f>
        <v/>
      </c>
      <c r="G94" s="17">
        <v>5000</v>
      </c>
      <c r="H94" s="17">
        <v>5000</v>
      </c>
      <c r="I94" s="17" t="str">
        <f>IFERROR(VLOOKUP(B94,#REF!,9,FALSE),"")</f>
        <v/>
      </c>
      <c r="J94" s="17">
        <v>17500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17500</v>
      </c>
      <c r="Q94" s="17">
        <v>0</v>
      </c>
      <c r="R94" s="19">
        <v>22500</v>
      </c>
      <c r="S94" s="20">
        <v>14.4</v>
      </c>
      <c r="T94" s="21" t="s">
        <v>34</v>
      </c>
      <c r="U94" s="19">
        <v>1563</v>
      </c>
      <c r="V94" s="17" t="s">
        <v>34</v>
      </c>
      <c r="W94" s="22" t="s">
        <v>35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4"/>
        <v>OverStock</v>
      </c>
      <c r="B95" s="14" t="s">
        <v>315</v>
      </c>
      <c r="C95" s="15" t="s">
        <v>233</v>
      </c>
      <c r="D95" s="16" t="str">
        <f t="shared" si="5"/>
        <v>--</v>
      </c>
      <c r="E95" s="18">
        <f t="shared" si="6"/>
        <v>16</v>
      </c>
      <c r="F95" s="16" t="str">
        <f>IFERROR(VLOOKUP(B95,#REF!,6,FALSE),"")</f>
        <v/>
      </c>
      <c r="G95" s="17">
        <v>110000</v>
      </c>
      <c r="H95" s="17">
        <v>110000</v>
      </c>
      <c r="I95" s="17" t="str">
        <f>IFERROR(VLOOKUP(B95,#REF!,9,FALSE),"")</f>
        <v/>
      </c>
      <c r="J95" s="17">
        <v>15000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15000</v>
      </c>
      <c r="Q95" s="17">
        <v>0</v>
      </c>
      <c r="R95" s="19">
        <v>125000</v>
      </c>
      <c r="S95" s="20">
        <v>133.30000000000001</v>
      </c>
      <c r="T95" s="21" t="s">
        <v>34</v>
      </c>
      <c r="U95" s="19">
        <v>938</v>
      </c>
      <c r="V95" s="17" t="s">
        <v>34</v>
      </c>
      <c r="W95" s="22" t="s">
        <v>35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36</v>
      </c>
    </row>
    <row r="96" spans="1:29">
      <c r="A96" s="13" t="str">
        <f t="shared" si="4"/>
        <v>Normal</v>
      </c>
      <c r="B96" s="14" t="s">
        <v>316</v>
      </c>
      <c r="C96" s="15" t="s">
        <v>233</v>
      </c>
      <c r="D96" s="16" t="str">
        <f t="shared" si="5"/>
        <v>--</v>
      </c>
      <c r="E96" s="18">
        <f t="shared" si="6"/>
        <v>5.6</v>
      </c>
      <c r="F96" s="16" t="str">
        <f>IFERROR(VLOOKUP(B96,#REF!,6,FALSE),"")</f>
        <v/>
      </c>
      <c r="G96" s="17">
        <v>100000</v>
      </c>
      <c r="H96" s="17">
        <v>0</v>
      </c>
      <c r="I96" s="17" t="str">
        <f>IFERROR(VLOOKUP(B96,#REF!,9,FALSE),"")</f>
        <v/>
      </c>
      <c r="J96" s="17">
        <v>44000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44000</v>
      </c>
      <c r="Q96" s="17">
        <v>0</v>
      </c>
      <c r="R96" s="19">
        <v>144000</v>
      </c>
      <c r="S96" s="20">
        <v>18.399999999999999</v>
      </c>
      <c r="T96" s="21" t="s">
        <v>34</v>
      </c>
      <c r="U96" s="19">
        <v>7813</v>
      </c>
      <c r="V96" s="17" t="s">
        <v>34</v>
      </c>
      <c r="W96" s="22" t="s">
        <v>35</v>
      </c>
      <c r="X96" s="23" t="str">
        <f t="shared" si="7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36</v>
      </c>
    </row>
    <row r="97" spans="1:29">
      <c r="A97" s="13" t="str">
        <f t="shared" si="4"/>
        <v>OverStock</v>
      </c>
      <c r="B97" s="14" t="s">
        <v>317</v>
      </c>
      <c r="C97" s="15" t="s">
        <v>233</v>
      </c>
      <c r="D97" s="16" t="str">
        <f t="shared" si="5"/>
        <v>--</v>
      </c>
      <c r="E97" s="18">
        <f t="shared" si="6"/>
        <v>0</v>
      </c>
      <c r="F97" s="16" t="str">
        <f>IFERROR(VLOOKUP(B97,#REF!,6,FALSE),"")</f>
        <v/>
      </c>
      <c r="G97" s="17">
        <v>195000</v>
      </c>
      <c r="H97" s="17">
        <v>115000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195000</v>
      </c>
      <c r="S97" s="20">
        <v>26</v>
      </c>
      <c r="T97" s="21" t="s">
        <v>34</v>
      </c>
      <c r="U97" s="19">
        <v>7500</v>
      </c>
      <c r="V97" s="17" t="s">
        <v>34</v>
      </c>
      <c r="W97" s="22" t="s">
        <v>35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36</v>
      </c>
    </row>
    <row r="98" spans="1:29">
      <c r="A98" s="13" t="str">
        <f t="shared" si="4"/>
        <v>ZeroZero</v>
      </c>
      <c r="B98" s="14" t="s">
        <v>318</v>
      </c>
      <c r="C98" s="15" t="s">
        <v>233</v>
      </c>
      <c r="D98" s="16" t="str">
        <f t="shared" si="5"/>
        <v>--</v>
      </c>
      <c r="E98" s="18" t="str">
        <f t="shared" si="6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2500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2500</v>
      </c>
      <c r="Q98" s="17">
        <v>0</v>
      </c>
      <c r="R98" s="19">
        <v>2500</v>
      </c>
      <c r="S98" s="20" t="s">
        <v>34</v>
      </c>
      <c r="T98" s="21" t="s">
        <v>34</v>
      </c>
      <c r="U98" s="19">
        <v>0</v>
      </c>
      <c r="V98" s="17" t="s">
        <v>34</v>
      </c>
      <c r="W98" s="22" t="s">
        <v>35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36</v>
      </c>
    </row>
    <row r="99" spans="1:29">
      <c r="A99" s="13" t="str">
        <f t="shared" si="4"/>
        <v>OverStock</v>
      </c>
      <c r="B99" s="14" t="s">
        <v>319</v>
      </c>
      <c r="C99" s="15" t="s">
        <v>233</v>
      </c>
      <c r="D99" s="16">
        <f t="shared" si="5"/>
        <v>11.8</v>
      </c>
      <c r="E99" s="18">
        <f t="shared" si="6"/>
        <v>15.3</v>
      </c>
      <c r="F99" s="16" t="str">
        <f>IFERROR(VLOOKUP(B99,#REF!,6,FALSE),"")</f>
        <v/>
      </c>
      <c r="G99" s="17">
        <v>107500</v>
      </c>
      <c r="H99" s="17">
        <v>75000</v>
      </c>
      <c r="I99" s="17" t="str">
        <f>IFERROR(VLOOKUP(B99,#REF!,9,FALSE),"")</f>
        <v/>
      </c>
      <c r="J99" s="17">
        <v>110000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75000</v>
      </c>
      <c r="Q99" s="17">
        <v>35000</v>
      </c>
      <c r="R99" s="19">
        <v>217500</v>
      </c>
      <c r="S99" s="20">
        <v>30.3</v>
      </c>
      <c r="T99" s="21">
        <v>23.4</v>
      </c>
      <c r="U99" s="19">
        <v>7188</v>
      </c>
      <c r="V99" s="17">
        <v>9297</v>
      </c>
      <c r="W99" s="22">
        <v>1.3</v>
      </c>
      <c r="X99" s="23">
        <f t="shared" si="7"/>
        <v>100</v>
      </c>
      <c r="Y99" s="17">
        <v>34676</v>
      </c>
      <c r="Z99" s="17">
        <v>24000</v>
      </c>
      <c r="AA99" s="17">
        <v>35000</v>
      </c>
      <c r="AB99" s="17">
        <v>19200</v>
      </c>
      <c r="AC99" s="15" t="s">
        <v>36</v>
      </c>
    </row>
    <row r="100" spans="1:29">
      <c r="A100" s="13" t="str">
        <f t="shared" si="4"/>
        <v>ZeroZero</v>
      </c>
      <c r="B100" s="14" t="s">
        <v>320</v>
      </c>
      <c r="C100" s="15" t="s">
        <v>233</v>
      </c>
      <c r="D100" s="16" t="str">
        <f t="shared" si="5"/>
        <v>--</v>
      </c>
      <c r="E100" s="18" t="str">
        <f t="shared" si="6"/>
        <v>前八週無拉料</v>
      </c>
      <c r="F100" s="16" t="str">
        <f>IFERROR(VLOOKUP(B100,#REF!,6,FALSE),"")</f>
        <v/>
      </c>
      <c r="G100" s="17">
        <v>30000</v>
      </c>
      <c r="H100" s="17">
        <v>0</v>
      </c>
      <c r="I100" s="17" t="str">
        <f>IFERROR(VLOOKUP(B100,#REF!,9,FALSE),"")</f>
        <v/>
      </c>
      <c r="J100" s="17">
        <v>10000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7500</v>
      </c>
      <c r="Q100" s="17">
        <v>2500</v>
      </c>
      <c r="R100" s="19">
        <v>40000</v>
      </c>
      <c r="S100" s="20" t="s">
        <v>34</v>
      </c>
      <c r="T100" s="21" t="s">
        <v>34</v>
      </c>
      <c r="U100" s="19">
        <v>0</v>
      </c>
      <c r="V100" s="17" t="s">
        <v>34</v>
      </c>
      <c r="W100" s="22" t="s">
        <v>35</v>
      </c>
      <c r="X100" s="23" t="str">
        <f t="shared" si="7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4"/>
        <v>Normal</v>
      </c>
      <c r="B101" s="14" t="s">
        <v>321</v>
      </c>
      <c r="C101" s="15" t="s">
        <v>233</v>
      </c>
      <c r="D101" s="16" t="str">
        <f t="shared" si="5"/>
        <v>--</v>
      </c>
      <c r="E101" s="18">
        <f t="shared" si="6"/>
        <v>4</v>
      </c>
      <c r="F101" s="16" t="str">
        <f>IFERROR(VLOOKUP(B101,#REF!,6,FALSE),"")</f>
        <v/>
      </c>
      <c r="G101" s="17">
        <v>10000</v>
      </c>
      <c r="H101" s="17">
        <v>0</v>
      </c>
      <c r="I101" s="17" t="str">
        <f>IFERROR(VLOOKUP(B101,#REF!,9,FALSE),"")</f>
        <v/>
      </c>
      <c r="J101" s="17">
        <v>2500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2500</v>
      </c>
      <c r="R101" s="19">
        <v>12500</v>
      </c>
      <c r="S101" s="20">
        <v>20</v>
      </c>
      <c r="T101" s="21" t="s">
        <v>34</v>
      </c>
      <c r="U101" s="19">
        <v>626</v>
      </c>
      <c r="V101" s="17" t="s">
        <v>34</v>
      </c>
      <c r="W101" s="22" t="s">
        <v>35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36</v>
      </c>
    </row>
    <row r="102" spans="1:29">
      <c r="A102" s="13" t="str">
        <f t="shared" si="4"/>
        <v>Normal</v>
      </c>
      <c r="B102" s="14" t="s">
        <v>322</v>
      </c>
      <c r="C102" s="15" t="s">
        <v>233</v>
      </c>
      <c r="D102" s="16" t="str">
        <f t="shared" si="5"/>
        <v>--</v>
      </c>
      <c r="E102" s="18">
        <f t="shared" si="6"/>
        <v>0</v>
      </c>
      <c r="F102" s="16" t="str">
        <f>IFERROR(VLOOKUP(B102,#REF!,6,FALSE),"")</f>
        <v/>
      </c>
      <c r="G102" s="17">
        <v>7500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7500</v>
      </c>
      <c r="S102" s="20">
        <v>24</v>
      </c>
      <c r="T102" s="21" t="s">
        <v>34</v>
      </c>
      <c r="U102" s="19">
        <v>313</v>
      </c>
      <c r="V102" s="17" t="s">
        <v>34</v>
      </c>
      <c r="W102" s="22" t="s">
        <v>35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ZeroZero</v>
      </c>
      <c r="B103" s="14" t="s">
        <v>323</v>
      </c>
      <c r="C103" s="15" t="s">
        <v>233</v>
      </c>
      <c r="D103" s="16" t="str">
        <f t="shared" si="5"/>
        <v>--</v>
      </c>
      <c r="E103" s="18" t="str">
        <f t="shared" si="6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58450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58450</v>
      </c>
      <c r="Q103" s="17">
        <v>0</v>
      </c>
      <c r="R103" s="19">
        <v>58450</v>
      </c>
      <c r="S103" s="20" t="s">
        <v>34</v>
      </c>
      <c r="T103" s="21" t="s">
        <v>34</v>
      </c>
      <c r="U103" s="19">
        <v>0</v>
      </c>
      <c r="V103" s="17" t="s">
        <v>34</v>
      </c>
      <c r="W103" s="22" t="s">
        <v>35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Normal</v>
      </c>
      <c r="B104" s="14" t="s">
        <v>324</v>
      </c>
      <c r="C104" s="15" t="s">
        <v>233</v>
      </c>
      <c r="D104" s="16" t="str">
        <f t="shared" si="5"/>
        <v>--</v>
      </c>
      <c r="E104" s="18">
        <f t="shared" si="6"/>
        <v>0</v>
      </c>
      <c r="F104" s="16" t="str">
        <f>IFERROR(VLOOKUP(B104,#REF!,6,FALSE),"")</f>
        <v/>
      </c>
      <c r="G104" s="17">
        <v>5000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5000</v>
      </c>
      <c r="S104" s="20">
        <v>16</v>
      </c>
      <c r="T104" s="21" t="s">
        <v>34</v>
      </c>
      <c r="U104" s="19">
        <v>313</v>
      </c>
      <c r="V104" s="17" t="s">
        <v>34</v>
      </c>
      <c r="W104" s="22" t="s">
        <v>35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4"/>
        <v>ZeroZero</v>
      </c>
      <c r="B105" s="14" t="s">
        <v>325</v>
      </c>
      <c r="C105" s="15" t="s">
        <v>233</v>
      </c>
      <c r="D105" s="16" t="str">
        <f t="shared" si="5"/>
        <v>--</v>
      </c>
      <c r="E105" s="18" t="str">
        <f t="shared" si="6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109527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109527</v>
      </c>
      <c r="Q105" s="17">
        <v>0</v>
      </c>
      <c r="R105" s="19">
        <v>109527</v>
      </c>
      <c r="S105" s="20" t="s">
        <v>34</v>
      </c>
      <c r="T105" s="21" t="s">
        <v>34</v>
      </c>
      <c r="U105" s="19">
        <v>0</v>
      </c>
      <c r="V105" s="17" t="s">
        <v>34</v>
      </c>
      <c r="W105" s="22" t="s">
        <v>35</v>
      </c>
      <c r="X105" s="23" t="str">
        <f t="shared" si="7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36</v>
      </c>
    </row>
    <row r="106" spans="1:29">
      <c r="A106" s="13" t="str">
        <f t="shared" si="4"/>
        <v>Normal</v>
      </c>
      <c r="B106" s="14" t="s">
        <v>326</v>
      </c>
      <c r="C106" s="15" t="s">
        <v>233</v>
      </c>
      <c r="D106" s="16" t="str">
        <f t="shared" si="5"/>
        <v>--</v>
      </c>
      <c r="E106" s="18">
        <f t="shared" si="6"/>
        <v>1.2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10000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10000</v>
      </c>
      <c r="Q106" s="17">
        <v>0</v>
      </c>
      <c r="R106" s="19">
        <v>10000</v>
      </c>
      <c r="S106" s="20">
        <v>1.2</v>
      </c>
      <c r="T106" s="21" t="s">
        <v>34</v>
      </c>
      <c r="U106" s="19">
        <v>8125</v>
      </c>
      <c r="V106" s="17" t="s">
        <v>34</v>
      </c>
      <c r="W106" s="22" t="s">
        <v>35</v>
      </c>
      <c r="X106" s="23" t="str">
        <f t="shared" si="7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4"/>
        <v>Normal</v>
      </c>
      <c r="B107" s="14" t="s">
        <v>327</v>
      </c>
      <c r="C107" s="15" t="s">
        <v>233</v>
      </c>
      <c r="D107" s="16" t="str">
        <f t="shared" si="5"/>
        <v>--</v>
      </c>
      <c r="E107" s="18">
        <f t="shared" si="6"/>
        <v>1.8</v>
      </c>
      <c r="F107" s="16" t="str">
        <f>IFERROR(VLOOKUP(B107,#REF!,6,FALSE),"")</f>
        <v/>
      </c>
      <c r="G107" s="17">
        <v>55000</v>
      </c>
      <c r="H107" s="17">
        <v>0</v>
      </c>
      <c r="I107" s="17" t="str">
        <f>IFERROR(VLOOKUP(B107,#REF!,9,FALSE),"")</f>
        <v/>
      </c>
      <c r="J107" s="17">
        <v>12500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12500</v>
      </c>
      <c r="Q107" s="17">
        <v>0</v>
      </c>
      <c r="R107" s="19">
        <v>67500</v>
      </c>
      <c r="S107" s="20">
        <v>9.8000000000000007</v>
      </c>
      <c r="T107" s="21" t="s">
        <v>34</v>
      </c>
      <c r="U107" s="19">
        <v>6875</v>
      </c>
      <c r="V107" s="17" t="s">
        <v>34</v>
      </c>
      <c r="W107" s="22" t="s">
        <v>35</v>
      </c>
      <c r="X107" s="23" t="str">
        <f t="shared" si="7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4"/>
        <v>ZeroZero</v>
      </c>
      <c r="B108" s="14" t="s">
        <v>328</v>
      </c>
      <c r="C108" s="15" t="s">
        <v>233</v>
      </c>
      <c r="D108" s="16" t="str">
        <f t="shared" si="5"/>
        <v>--</v>
      </c>
      <c r="E108" s="18" t="str">
        <f t="shared" si="6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17500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17500</v>
      </c>
      <c r="Q108" s="17">
        <v>0</v>
      </c>
      <c r="R108" s="19">
        <v>17500</v>
      </c>
      <c r="S108" s="20" t="s">
        <v>34</v>
      </c>
      <c r="T108" s="21" t="s">
        <v>34</v>
      </c>
      <c r="U108" s="19">
        <v>0</v>
      </c>
      <c r="V108" s="17" t="s">
        <v>34</v>
      </c>
      <c r="W108" s="22" t="s">
        <v>35</v>
      </c>
      <c r="X108" s="23" t="str">
        <f t="shared" si="7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36</v>
      </c>
    </row>
    <row r="109" spans="1:29">
      <c r="A109" s="13" t="str">
        <f t="shared" si="4"/>
        <v>OverStock</v>
      </c>
      <c r="B109" s="14" t="s">
        <v>329</v>
      </c>
      <c r="C109" s="15" t="s">
        <v>233</v>
      </c>
      <c r="D109" s="16">
        <f t="shared" si="5"/>
        <v>79.3</v>
      </c>
      <c r="E109" s="18">
        <f t="shared" si="6"/>
        <v>97.6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579804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20000</v>
      </c>
      <c r="P109" s="17">
        <v>519804</v>
      </c>
      <c r="Q109" s="17">
        <v>40000</v>
      </c>
      <c r="R109" s="19">
        <v>559804</v>
      </c>
      <c r="S109" s="20">
        <v>94.3</v>
      </c>
      <c r="T109" s="21">
        <v>76.599999999999994</v>
      </c>
      <c r="U109" s="19">
        <v>5938</v>
      </c>
      <c r="V109" s="17">
        <v>7311</v>
      </c>
      <c r="W109" s="22">
        <v>1.2</v>
      </c>
      <c r="X109" s="23">
        <f t="shared" si="7"/>
        <v>100</v>
      </c>
      <c r="Y109" s="17">
        <v>14400</v>
      </c>
      <c r="Z109" s="17">
        <v>25000</v>
      </c>
      <c r="AA109" s="17">
        <v>34500</v>
      </c>
      <c r="AB109" s="17">
        <v>24800</v>
      </c>
      <c r="AC109" s="15" t="s">
        <v>36</v>
      </c>
    </row>
    <row r="110" spans="1:29">
      <c r="A110" s="13" t="str">
        <f t="shared" si="4"/>
        <v>OverStock</v>
      </c>
      <c r="B110" s="14" t="s">
        <v>330</v>
      </c>
      <c r="C110" s="15" t="s">
        <v>233</v>
      </c>
      <c r="D110" s="16">
        <f t="shared" si="5"/>
        <v>13.3</v>
      </c>
      <c r="E110" s="18">
        <f t="shared" si="6"/>
        <v>3.3</v>
      </c>
      <c r="F110" s="16" t="str">
        <f>IFERROR(VLOOKUP(B110,#REF!,6,FALSE),"")</f>
        <v/>
      </c>
      <c r="G110" s="17">
        <v>1392500</v>
      </c>
      <c r="H110" s="17">
        <v>600000</v>
      </c>
      <c r="I110" s="17" t="str">
        <f>IFERROR(VLOOKUP(B110,#REF!,9,FALSE),"")</f>
        <v/>
      </c>
      <c r="J110" s="17">
        <v>122500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22500</v>
      </c>
      <c r="Q110" s="17">
        <v>100000</v>
      </c>
      <c r="R110" s="19">
        <v>1515000</v>
      </c>
      <c r="S110" s="20">
        <v>40.700000000000003</v>
      </c>
      <c r="T110" s="21">
        <v>164.1</v>
      </c>
      <c r="U110" s="19">
        <v>37188</v>
      </c>
      <c r="V110" s="17">
        <v>9233</v>
      </c>
      <c r="W110" s="22">
        <v>0.2</v>
      </c>
      <c r="X110" s="23">
        <f t="shared" si="7"/>
        <v>50</v>
      </c>
      <c r="Y110" s="17">
        <v>22600</v>
      </c>
      <c r="Z110" s="17">
        <v>28800</v>
      </c>
      <c r="AA110" s="17">
        <v>65300</v>
      </c>
      <c r="AB110" s="17">
        <v>51100</v>
      </c>
      <c r="AC110" s="15" t="s">
        <v>36</v>
      </c>
    </row>
    <row r="111" spans="1:29">
      <c r="A111" s="13" t="str">
        <f t="shared" si="4"/>
        <v>OverStock</v>
      </c>
      <c r="B111" s="14" t="s">
        <v>331</v>
      </c>
      <c r="C111" s="15" t="s">
        <v>233</v>
      </c>
      <c r="D111" s="16">
        <f t="shared" si="5"/>
        <v>10</v>
      </c>
      <c r="E111" s="18">
        <f t="shared" si="6"/>
        <v>327.5</v>
      </c>
      <c r="F111" s="16" t="str">
        <f>IFERROR(VLOOKUP(B111,#REF!,6,FALSE),"")</f>
        <v/>
      </c>
      <c r="G111" s="17">
        <v>2817500</v>
      </c>
      <c r="H111" s="17">
        <v>137500</v>
      </c>
      <c r="I111" s="17" t="str">
        <f>IFERROR(VLOOKUP(B111,#REF!,9,FALSE),"")</f>
        <v/>
      </c>
      <c r="J111" s="17">
        <v>102500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50000</v>
      </c>
      <c r="P111" s="17">
        <v>2500</v>
      </c>
      <c r="Q111" s="17">
        <v>50000</v>
      </c>
      <c r="R111" s="19">
        <v>2870000</v>
      </c>
      <c r="S111" s="20">
        <v>9169.2999999999993</v>
      </c>
      <c r="T111" s="21">
        <v>278.89999999999998</v>
      </c>
      <c r="U111" s="19">
        <v>313</v>
      </c>
      <c r="V111" s="17">
        <v>10289</v>
      </c>
      <c r="W111" s="22">
        <v>32.9</v>
      </c>
      <c r="X111" s="23">
        <f t="shared" si="7"/>
        <v>150</v>
      </c>
      <c r="Y111" s="17">
        <v>5000</v>
      </c>
      <c r="Z111" s="17">
        <v>37100</v>
      </c>
      <c r="AA111" s="17">
        <v>86600</v>
      </c>
      <c r="AB111" s="17">
        <v>250700</v>
      </c>
      <c r="AC111" s="15" t="s">
        <v>36</v>
      </c>
    </row>
    <row r="112" spans="1:29">
      <c r="A112" s="13" t="str">
        <f t="shared" si="4"/>
        <v>ZeroZero</v>
      </c>
      <c r="B112" s="14" t="s">
        <v>332</v>
      </c>
      <c r="C112" s="15" t="s">
        <v>233</v>
      </c>
      <c r="D112" s="16" t="str">
        <f t="shared" si="5"/>
        <v>--</v>
      </c>
      <c r="E112" s="18" t="str">
        <f t="shared" si="6"/>
        <v>前八週無拉料</v>
      </c>
      <c r="F112" s="16" t="str">
        <f>IFERROR(VLOOKUP(B112,#REF!,6,FALSE),"")</f>
        <v/>
      </c>
      <c r="G112" s="17">
        <v>225000</v>
      </c>
      <c r="H112" s="17">
        <v>0</v>
      </c>
      <c r="I112" s="17" t="str">
        <f>IFERROR(VLOOKUP(B112,#REF!,9,FALSE),"")</f>
        <v/>
      </c>
      <c r="J112" s="17">
        <v>62500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62500</v>
      </c>
      <c r="Q112" s="17">
        <v>0</v>
      </c>
      <c r="R112" s="19">
        <v>287500</v>
      </c>
      <c r="S112" s="20" t="s">
        <v>34</v>
      </c>
      <c r="T112" s="21" t="s">
        <v>34</v>
      </c>
      <c r="U112" s="19">
        <v>0</v>
      </c>
      <c r="V112" s="17" t="s">
        <v>34</v>
      </c>
      <c r="W112" s="22" t="s">
        <v>35</v>
      </c>
      <c r="X112" s="23" t="str">
        <f t="shared" si="7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36</v>
      </c>
    </row>
    <row r="113" spans="1:29">
      <c r="A113" s="13" t="str">
        <f t="shared" si="4"/>
        <v>OverStock</v>
      </c>
      <c r="B113" s="14" t="s">
        <v>333</v>
      </c>
      <c r="C113" s="15" t="s">
        <v>233</v>
      </c>
      <c r="D113" s="16">
        <f t="shared" si="5"/>
        <v>147.69999999999999</v>
      </c>
      <c r="E113" s="18">
        <f t="shared" si="6"/>
        <v>3.4</v>
      </c>
      <c r="F113" s="16" t="str">
        <f>IFERROR(VLOOKUP(B113,#REF!,6,FALSE),"")</f>
        <v/>
      </c>
      <c r="G113" s="17">
        <v>8193000</v>
      </c>
      <c r="H113" s="17">
        <v>1686000</v>
      </c>
      <c r="I113" s="17" t="str">
        <f>IFERROR(VLOOKUP(B113,#REF!,9,FALSE),"")</f>
        <v/>
      </c>
      <c r="J113" s="17">
        <v>291000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3000</v>
      </c>
      <c r="P113" s="17">
        <v>273000</v>
      </c>
      <c r="Q113" s="17">
        <v>15000</v>
      </c>
      <c r="R113" s="19">
        <v>8481000</v>
      </c>
      <c r="S113" s="20">
        <v>97.9</v>
      </c>
      <c r="T113" s="21">
        <v>4305.1000000000004</v>
      </c>
      <c r="U113" s="19">
        <v>86625</v>
      </c>
      <c r="V113" s="17">
        <v>1970</v>
      </c>
      <c r="W113" s="22">
        <v>0</v>
      </c>
      <c r="X113" s="23">
        <f t="shared" si="7"/>
        <v>50</v>
      </c>
      <c r="Y113" s="17">
        <v>15734</v>
      </c>
      <c r="Z113" s="17">
        <v>0</v>
      </c>
      <c r="AA113" s="17">
        <v>2000</v>
      </c>
      <c r="AB113" s="17">
        <v>1600</v>
      </c>
      <c r="AC113" s="15" t="s">
        <v>36</v>
      </c>
    </row>
    <row r="114" spans="1:29">
      <c r="A114" s="13" t="str">
        <f t="shared" si="4"/>
        <v>ZeroZero</v>
      </c>
      <c r="B114" s="14" t="s">
        <v>334</v>
      </c>
      <c r="C114" s="15" t="s">
        <v>233</v>
      </c>
      <c r="D114" s="16" t="str">
        <f t="shared" si="5"/>
        <v>--</v>
      </c>
      <c r="E114" s="18" t="str">
        <f t="shared" si="6"/>
        <v>前八週無拉料</v>
      </c>
      <c r="F114" s="16" t="str">
        <f>IFERROR(VLOOKUP(B114,#REF!,6,FALSE),"")</f>
        <v/>
      </c>
      <c r="G114" s="17">
        <v>240000</v>
      </c>
      <c r="H114" s="17">
        <v>42000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240000</v>
      </c>
      <c r="S114" s="20" t="s">
        <v>34</v>
      </c>
      <c r="T114" s="21" t="s">
        <v>34</v>
      </c>
      <c r="U114" s="19">
        <v>0</v>
      </c>
      <c r="V114" s="17" t="s">
        <v>34</v>
      </c>
      <c r="W114" s="22" t="s">
        <v>35</v>
      </c>
      <c r="X114" s="23" t="str">
        <f t="shared" si="7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36</v>
      </c>
    </row>
    <row r="115" spans="1:29">
      <c r="A115" s="13" t="str">
        <f t="shared" si="4"/>
        <v>Normal</v>
      </c>
      <c r="B115" s="14" t="s">
        <v>335</v>
      </c>
      <c r="C115" s="15" t="s">
        <v>233</v>
      </c>
      <c r="D115" s="16" t="str">
        <f t="shared" si="5"/>
        <v>--</v>
      </c>
      <c r="E115" s="18">
        <f t="shared" si="6"/>
        <v>8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24500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21000</v>
      </c>
      <c r="Q115" s="17">
        <v>3500</v>
      </c>
      <c r="R115" s="19">
        <v>28000</v>
      </c>
      <c r="S115" s="20">
        <v>9.1</v>
      </c>
      <c r="T115" s="21" t="s">
        <v>34</v>
      </c>
      <c r="U115" s="19">
        <v>3063</v>
      </c>
      <c r="V115" s="17" t="s">
        <v>34</v>
      </c>
      <c r="W115" s="22" t="s">
        <v>35</v>
      </c>
      <c r="X115" s="23" t="str">
        <f t="shared" si="7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36</v>
      </c>
    </row>
    <row r="116" spans="1:29">
      <c r="A116" s="13" t="str">
        <f t="shared" si="4"/>
        <v>Normal</v>
      </c>
      <c r="B116" s="14" t="s">
        <v>336</v>
      </c>
      <c r="C116" s="15" t="s">
        <v>233</v>
      </c>
      <c r="D116" s="16">
        <f t="shared" si="5"/>
        <v>0</v>
      </c>
      <c r="E116" s="18">
        <f t="shared" si="6"/>
        <v>0</v>
      </c>
      <c r="F116" s="16" t="str">
        <f>IFERROR(VLOOKUP(B116,#REF!,6,FALSE),"")</f>
        <v/>
      </c>
      <c r="G116" s="17">
        <v>602000</v>
      </c>
      <c r="H116" s="17">
        <v>3500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602000</v>
      </c>
      <c r="S116" s="20">
        <v>15.3</v>
      </c>
      <c r="T116" s="21">
        <v>16.3</v>
      </c>
      <c r="U116" s="19">
        <v>39375</v>
      </c>
      <c r="V116" s="17">
        <v>36837</v>
      </c>
      <c r="W116" s="22">
        <v>0.9</v>
      </c>
      <c r="X116" s="23">
        <f t="shared" si="7"/>
        <v>100</v>
      </c>
      <c r="Y116" s="17">
        <v>59817</v>
      </c>
      <c r="Z116" s="17">
        <v>142240</v>
      </c>
      <c r="AA116" s="17">
        <v>158780</v>
      </c>
      <c r="AB116" s="17">
        <v>59100</v>
      </c>
      <c r="AC116" s="15" t="s">
        <v>36</v>
      </c>
    </row>
    <row r="117" spans="1:29">
      <c r="A117" s="13" t="str">
        <f t="shared" si="4"/>
        <v>ZeroZero</v>
      </c>
      <c r="B117" s="14" t="s">
        <v>337</v>
      </c>
      <c r="C117" s="15" t="s">
        <v>233</v>
      </c>
      <c r="D117" s="16" t="str">
        <f t="shared" si="5"/>
        <v>--</v>
      </c>
      <c r="E117" s="18" t="str">
        <f t="shared" si="6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3500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3500</v>
      </c>
      <c r="Q117" s="17">
        <v>0</v>
      </c>
      <c r="R117" s="19">
        <v>3500</v>
      </c>
      <c r="S117" s="20" t="s">
        <v>34</v>
      </c>
      <c r="T117" s="21" t="s">
        <v>34</v>
      </c>
      <c r="U117" s="19">
        <v>0</v>
      </c>
      <c r="V117" s="17" t="s">
        <v>34</v>
      </c>
      <c r="W117" s="22" t="s">
        <v>35</v>
      </c>
      <c r="X117" s="23" t="str">
        <f t="shared" si="7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36</v>
      </c>
    </row>
    <row r="118" spans="1:29">
      <c r="A118" s="13" t="str">
        <f t="shared" si="4"/>
        <v>ZeroZero</v>
      </c>
      <c r="B118" s="14" t="s">
        <v>338</v>
      </c>
      <c r="C118" s="15" t="s">
        <v>233</v>
      </c>
      <c r="D118" s="16" t="str">
        <f t="shared" si="5"/>
        <v>--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9000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9000</v>
      </c>
      <c r="Q118" s="17">
        <v>0</v>
      </c>
      <c r="R118" s="19">
        <v>9000</v>
      </c>
      <c r="S118" s="20" t="s">
        <v>34</v>
      </c>
      <c r="T118" s="21" t="s">
        <v>34</v>
      </c>
      <c r="U118" s="19">
        <v>0</v>
      </c>
      <c r="V118" s="17" t="s">
        <v>34</v>
      </c>
      <c r="W118" s="22" t="s">
        <v>35</v>
      </c>
      <c r="X118" s="23" t="str">
        <f t="shared" si="7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4"/>
        <v>ZeroZero</v>
      </c>
      <c r="B119" s="14" t="s">
        <v>339</v>
      </c>
      <c r="C119" s="15" t="s">
        <v>233</v>
      </c>
      <c r="D119" s="16" t="str">
        <f t="shared" si="5"/>
        <v>--</v>
      </c>
      <c r="E119" s="18" t="str">
        <f t="shared" si="6"/>
        <v>前八週無拉料</v>
      </c>
      <c r="F119" s="16" t="str">
        <f>IFERROR(VLOOKUP(B119,#REF!,6,FALSE),"")</f>
        <v/>
      </c>
      <c r="G119" s="17">
        <v>3000</v>
      </c>
      <c r="H119" s="17">
        <v>3000</v>
      </c>
      <c r="I119" s="17" t="str">
        <f>IFERROR(VLOOKUP(B119,#REF!,9,FALSE),"")</f>
        <v/>
      </c>
      <c r="J119" s="17">
        <v>9000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9000</v>
      </c>
      <c r="Q119" s="17">
        <v>0</v>
      </c>
      <c r="R119" s="19">
        <v>12000</v>
      </c>
      <c r="S119" s="20" t="s">
        <v>34</v>
      </c>
      <c r="T119" s="21" t="s">
        <v>34</v>
      </c>
      <c r="U119" s="19">
        <v>0</v>
      </c>
      <c r="V119" s="17" t="s">
        <v>34</v>
      </c>
      <c r="W119" s="22" t="s">
        <v>35</v>
      </c>
      <c r="X119" s="23" t="str">
        <f t="shared" si="7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36</v>
      </c>
    </row>
    <row r="120" spans="1:29">
      <c r="A120" s="13" t="str">
        <f t="shared" si="4"/>
        <v>OverStock</v>
      </c>
      <c r="B120" s="14" t="s">
        <v>340</v>
      </c>
      <c r="C120" s="15" t="s">
        <v>233</v>
      </c>
      <c r="D120" s="16" t="str">
        <f t="shared" si="5"/>
        <v>--</v>
      </c>
      <c r="E120" s="18">
        <f t="shared" si="6"/>
        <v>1.9</v>
      </c>
      <c r="F120" s="16" t="str">
        <f>IFERROR(VLOOKUP(B120,#REF!,6,FALSE),"")</f>
        <v/>
      </c>
      <c r="G120" s="17">
        <v>2040000</v>
      </c>
      <c r="H120" s="17">
        <v>290000</v>
      </c>
      <c r="I120" s="17" t="str">
        <f>IFERROR(VLOOKUP(B120,#REF!,9,FALSE),"")</f>
        <v/>
      </c>
      <c r="J120" s="17">
        <v>100000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100000</v>
      </c>
      <c r="Q120" s="17">
        <v>0</v>
      </c>
      <c r="R120" s="19">
        <v>2140000</v>
      </c>
      <c r="S120" s="20">
        <v>39.799999999999997</v>
      </c>
      <c r="T120" s="21" t="s">
        <v>34</v>
      </c>
      <c r="U120" s="19">
        <v>53750</v>
      </c>
      <c r="V120" s="17" t="s">
        <v>34</v>
      </c>
      <c r="W120" s="22" t="s">
        <v>35</v>
      </c>
      <c r="X120" s="23" t="str">
        <f t="shared" si="7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36</v>
      </c>
    </row>
    <row r="121" spans="1:29">
      <c r="A121" s="13" t="str">
        <f t="shared" si="4"/>
        <v>OverStock</v>
      </c>
      <c r="B121" s="14" t="s">
        <v>341</v>
      </c>
      <c r="C121" s="15" t="s">
        <v>233</v>
      </c>
      <c r="D121" s="16" t="str">
        <f t="shared" si="5"/>
        <v>--</v>
      </c>
      <c r="E121" s="18">
        <f t="shared" si="6"/>
        <v>1.5</v>
      </c>
      <c r="F121" s="16" t="str">
        <f>IFERROR(VLOOKUP(B121,#REF!,6,FALSE),"")</f>
        <v/>
      </c>
      <c r="G121" s="17">
        <v>1610000</v>
      </c>
      <c r="H121" s="17">
        <v>470000</v>
      </c>
      <c r="I121" s="17" t="str">
        <f>IFERROR(VLOOKUP(B121,#REF!,9,FALSE),"")</f>
        <v/>
      </c>
      <c r="J121" s="17">
        <v>90000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90000</v>
      </c>
      <c r="Q121" s="17">
        <v>0</v>
      </c>
      <c r="R121" s="19">
        <v>1700000</v>
      </c>
      <c r="S121" s="20">
        <v>27.8</v>
      </c>
      <c r="T121" s="21" t="s">
        <v>34</v>
      </c>
      <c r="U121" s="19">
        <v>61250</v>
      </c>
      <c r="V121" s="17" t="s">
        <v>34</v>
      </c>
      <c r="W121" s="22" t="s">
        <v>35</v>
      </c>
      <c r="X121" s="23" t="str">
        <f t="shared" si="7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36</v>
      </c>
    </row>
    <row r="122" spans="1:29">
      <c r="A122" s="13" t="str">
        <f t="shared" si="4"/>
        <v>OverStock</v>
      </c>
      <c r="B122" s="14" t="s">
        <v>342</v>
      </c>
      <c r="C122" s="15" t="s">
        <v>233</v>
      </c>
      <c r="D122" s="16" t="str">
        <f t="shared" si="5"/>
        <v>--</v>
      </c>
      <c r="E122" s="18">
        <f t="shared" si="6"/>
        <v>24</v>
      </c>
      <c r="F122" s="16" t="str">
        <f>IFERROR(VLOOKUP(B122,#REF!,6,FALSE),"")</f>
        <v/>
      </c>
      <c r="G122" s="17">
        <v>18000</v>
      </c>
      <c r="H122" s="17">
        <v>0</v>
      </c>
      <c r="I122" s="17" t="str">
        <f>IFERROR(VLOOKUP(B122,#REF!,9,FALSE),"")</f>
        <v/>
      </c>
      <c r="J122" s="17">
        <v>45000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45000</v>
      </c>
      <c r="Q122" s="17">
        <v>0</v>
      </c>
      <c r="R122" s="19">
        <v>63000</v>
      </c>
      <c r="S122" s="20">
        <v>33.6</v>
      </c>
      <c r="T122" s="21" t="s">
        <v>34</v>
      </c>
      <c r="U122" s="19">
        <v>1875</v>
      </c>
      <c r="V122" s="17" t="s">
        <v>34</v>
      </c>
      <c r="W122" s="22" t="s">
        <v>35</v>
      </c>
      <c r="X122" s="23" t="str">
        <f t="shared" si="7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4"/>
        <v>ZeroZero</v>
      </c>
      <c r="B123" s="14" t="s">
        <v>343</v>
      </c>
      <c r="C123" s="15" t="s">
        <v>233</v>
      </c>
      <c r="D123" s="16" t="str">
        <f t="shared" si="5"/>
        <v>--</v>
      </c>
      <c r="E123" s="18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21000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21000</v>
      </c>
      <c r="Q123" s="17">
        <v>0</v>
      </c>
      <c r="R123" s="19">
        <v>21000</v>
      </c>
      <c r="S123" s="20" t="s">
        <v>34</v>
      </c>
      <c r="T123" s="21" t="s">
        <v>34</v>
      </c>
      <c r="U123" s="19">
        <v>0</v>
      </c>
      <c r="V123" s="17" t="s">
        <v>34</v>
      </c>
      <c r="W123" s="22" t="s">
        <v>35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>
      <c r="A124" s="13" t="str">
        <f t="shared" si="4"/>
        <v>ZeroZero</v>
      </c>
      <c r="B124" s="14" t="s">
        <v>344</v>
      </c>
      <c r="C124" s="15" t="s">
        <v>233</v>
      </c>
      <c r="D124" s="16" t="str">
        <f t="shared" si="5"/>
        <v>--</v>
      </c>
      <c r="E124" s="18" t="str">
        <f t="shared" si="6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1800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1800</v>
      </c>
      <c r="Q124" s="17">
        <v>0</v>
      </c>
      <c r="R124" s="19">
        <v>1800</v>
      </c>
      <c r="S124" s="20" t="s">
        <v>34</v>
      </c>
      <c r="T124" s="21" t="s">
        <v>34</v>
      </c>
      <c r="U124" s="19">
        <v>0</v>
      </c>
      <c r="V124" s="17" t="s">
        <v>34</v>
      </c>
      <c r="W124" s="22" t="s">
        <v>35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Normal</v>
      </c>
      <c r="B125" s="14" t="s">
        <v>345</v>
      </c>
      <c r="C125" s="15" t="s">
        <v>233</v>
      </c>
      <c r="D125" s="16" t="str">
        <f t="shared" si="5"/>
        <v>--</v>
      </c>
      <c r="E125" s="18">
        <f t="shared" si="6"/>
        <v>10.5</v>
      </c>
      <c r="F125" s="16" t="str">
        <f>IFERROR(VLOOKUP(B125,#REF!,6,FALSE),"")</f>
        <v/>
      </c>
      <c r="G125" s="17">
        <v>12000</v>
      </c>
      <c r="H125" s="17">
        <v>12000</v>
      </c>
      <c r="I125" s="17" t="str">
        <f>IFERROR(VLOOKUP(B125,#REF!,9,FALSE),"")</f>
        <v/>
      </c>
      <c r="J125" s="17">
        <v>75000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75000</v>
      </c>
      <c r="Q125" s="17">
        <v>0</v>
      </c>
      <c r="R125" s="19">
        <v>87000</v>
      </c>
      <c r="S125" s="20">
        <v>12.2</v>
      </c>
      <c r="T125" s="21" t="s">
        <v>34</v>
      </c>
      <c r="U125" s="19">
        <v>7125</v>
      </c>
      <c r="V125" s="17" t="s">
        <v>34</v>
      </c>
      <c r="W125" s="22" t="s">
        <v>35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36</v>
      </c>
    </row>
    <row r="126" spans="1:29">
      <c r="A126" s="13" t="str">
        <f t="shared" si="4"/>
        <v>OverStock</v>
      </c>
      <c r="B126" s="14" t="s">
        <v>346</v>
      </c>
      <c r="C126" s="15" t="s">
        <v>233</v>
      </c>
      <c r="D126" s="16" t="str">
        <f t="shared" si="5"/>
        <v>--</v>
      </c>
      <c r="E126" s="18">
        <f t="shared" si="6"/>
        <v>52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78000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78000</v>
      </c>
      <c r="Q126" s="17">
        <v>0</v>
      </c>
      <c r="R126" s="19">
        <v>78000</v>
      </c>
      <c r="S126" s="20">
        <v>52</v>
      </c>
      <c r="T126" s="21" t="s">
        <v>34</v>
      </c>
      <c r="U126" s="19">
        <v>1500</v>
      </c>
      <c r="V126" s="17" t="s">
        <v>34</v>
      </c>
      <c r="W126" s="22" t="s">
        <v>35</v>
      </c>
      <c r="X126" s="23" t="str">
        <f t="shared" si="7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36</v>
      </c>
    </row>
    <row r="127" spans="1:29">
      <c r="A127" s="13" t="str">
        <f t="shared" si="4"/>
        <v>Normal</v>
      </c>
      <c r="B127" s="14" t="s">
        <v>347</v>
      </c>
      <c r="C127" s="15" t="s">
        <v>233</v>
      </c>
      <c r="D127" s="16" t="str">
        <f t="shared" si="5"/>
        <v>--</v>
      </c>
      <c r="E127" s="18">
        <f t="shared" si="6"/>
        <v>2.7</v>
      </c>
      <c r="F127" s="16" t="str">
        <f>IFERROR(VLOOKUP(B127,#REF!,6,FALSE),"")</f>
        <v/>
      </c>
      <c r="G127" s="17">
        <v>36000</v>
      </c>
      <c r="H127" s="17">
        <v>36000</v>
      </c>
      <c r="I127" s="17" t="str">
        <f>IFERROR(VLOOKUP(B127,#REF!,9,FALSE),"")</f>
        <v/>
      </c>
      <c r="J127" s="17">
        <v>6000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6000</v>
      </c>
      <c r="Q127" s="17">
        <v>0</v>
      </c>
      <c r="R127" s="19">
        <v>42000</v>
      </c>
      <c r="S127" s="20">
        <v>18.7</v>
      </c>
      <c r="T127" s="21" t="s">
        <v>34</v>
      </c>
      <c r="U127" s="19">
        <v>2250</v>
      </c>
      <c r="V127" s="17" t="s">
        <v>34</v>
      </c>
      <c r="W127" s="22" t="s">
        <v>35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36</v>
      </c>
    </row>
    <row r="128" spans="1:29">
      <c r="A128" s="13" t="str">
        <f t="shared" si="4"/>
        <v>OverStock</v>
      </c>
      <c r="B128" s="14" t="s">
        <v>348</v>
      </c>
      <c r="C128" s="15" t="s">
        <v>233</v>
      </c>
      <c r="D128" s="16" t="str">
        <f t="shared" si="5"/>
        <v>--</v>
      </c>
      <c r="E128" s="18">
        <f t="shared" si="6"/>
        <v>3</v>
      </c>
      <c r="F128" s="16" t="str">
        <f>IFERROR(VLOOKUP(B128,#REF!,6,FALSE),"")</f>
        <v/>
      </c>
      <c r="G128" s="17">
        <v>891000</v>
      </c>
      <c r="H128" s="17">
        <v>681000</v>
      </c>
      <c r="I128" s="17" t="str">
        <f>IFERROR(VLOOKUP(B128,#REF!,9,FALSE),"")</f>
        <v/>
      </c>
      <c r="J128" s="17">
        <v>111000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111000</v>
      </c>
      <c r="Q128" s="17">
        <v>0</v>
      </c>
      <c r="R128" s="19">
        <v>1002000</v>
      </c>
      <c r="S128" s="20">
        <v>27.3</v>
      </c>
      <c r="T128" s="21" t="s">
        <v>34</v>
      </c>
      <c r="U128" s="19">
        <v>36750</v>
      </c>
      <c r="V128" s="17" t="s">
        <v>34</v>
      </c>
      <c r="W128" s="22" t="s">
        <v>35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36</v>
      </c>
    </row>
    <row r="129" spans="1:29">
      <c r="A129" s="13" t="str">
        <f t="shared" si="4"/>
        <v>ZeroZero</v>
      </c>
      <c r="B129" s="14" t="s">
        <v>349</v>
      </c>
      <c r="C129" s="15" t="s">
        <v>233</v>
      </c>
      <c r="D129" s="16" t="str">
        <f t="shared" si="5"/>
        <v>--</v>
      </c>
      <c r="E129" s="18" t="str">
        <f t="shared" si="6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12000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12000</v>
      </c>
      <c r="Q129" s="17">
        <v>0</v>
      </c>
      <c r="R129" s="19">
        <v>12000</v>
      </c>
      <c r="S129" s="20" t="s">
        <v>34</v>
      </c>
      <c r="T129" s="21" t="s">
        <v>34</v>
      </c>
      <c r="U129" s="19">
        <v>0</v>
      </c>
      <c r="V129" s="17" t="s">
        <v>34</v>
      </c>
      <c r="W129" s="22" t="s">
        <v>35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36</v>
      </c>
    </row>
    <row r="130" spans="1:29">
      <c r="A130" s="13" t="str">
        <f t="shared" si="4"/>
        <v>ZeroZero</v>
      </c>
      <c r="B130" s="14" t="s">
        <v>350</v>
      </c>
      <c r="C130" s="15" t="s">
        <v>233</v>
      </c>
      <c r="D130" s="16" t="str">
        <f t="shared" si="5"/>
        <v>--</v>
      </c>
      <c r="E130" s="18" t="str">
        <f t="shared" si="6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6000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6000</v>
      </c>
      <c r="Q130" s="17">
        <v>0</v>
      </c>
      <c r="R130" s="19">
        <v>6000</v>
      </c>
      <c r="S130" s="20" t="s">
        <v>34</v>
      </c>
      <c r="T130" s="21" t="s">
        <v>34</v>
      </c>
      <c r="U130" s="19">
        <v>0</v>
      </c>
      <c r="V130" s="17" t="s">
        <v>34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Normal</v>
      </c>
      <c r="B131" s="14" t="s">
        <v>351</v>
      </c>
      <c r="C131" s="15" t="s">
        <v>233</v>
      </c>
      <c r="D131" s="16" t="str">
        <f t="shared" si="5"/>
        <v>--</v>
      </c>
      <c r="E131" s="18">
        <f t="shared" si="6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 t="s">
        <v>34</v>
      </c>
      <c r="U131" s="19">
        <v>375</v>
      </c>
      <c r="V131" s="17" t="s">
        <v>34</v>
      </c>
      <c r="W131" s="22" t="s">
        <v>35</v>
      </c>
      <c r="X131" s="23" t="str">
        <f t="shared" si="7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ZeroZero</v>
      </c>
      <c r="B132" s="14" t="s">
        <v>352</v>
      </c>
      <c r="C132" s="15" t="s">
        <v>233</v>
      </c>
      <c r="D132" s="16" t="str">
        <f t="shared" ref="D132:D195" si="9">IF(OR(V132=0,LEN(V132)=0),"--",ROUND(J132/V132,1))</f>
        <v>--</v>
      </c>
      <c r="E132" s="18" t="str">
        <f t="shared" ref="E132:E195" si="10">IF(U132=0,"前八週無拉料",ROUND(J132/U132,1))</f>
        <v>前八週無拉料</v>
      </c>
      <c r="F132" s="16" t="str">
        <f>IFERROR(VLOOKUP(B132,#REF!,6,FALSE),"")</f>
        <v/>
      </c>
      <c r="G132" s="17">
        <v>186000</v>
      </c>
      <c r="H132" s="17">
        <v>90000</v>
      </c>
      <c r="I132" s="17" t="str">
        <f>IFERROR(VLOOKUP(B132,#REF!,9,FALSE),"")</f>
        <v/>
      </c>
      <c r="J132" s="17">
        <v>18000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18000</v>
      </c>
      <c r="Q132" s="17">
        <v>0</v>
      </c>
      <c r="R132" s="19">
        <v>204000</v>
      </c>
      <c r="S132" s="20" t="s">
        <v>34</v>
      </c>
      <c r="T132" s="21" t="s">
        <v>34</v>
      </c>
      <c r="U132" s="19">
        <v>0</v>
      </c>
      <c r="V132" s="17" t="s">
        <v>34</v>
      </c>
      <c r="W132" s="22" t="s">
        <v>35</v>
      </c>
      <c r="X132" s="23" t="str">
        <f t="shared" ref="X132:X195" si="11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36</v>
      </c>
    </row>
    <row r="133" spans="1:29">
      <c r="A133" s="13" t="str">
        <f t="shared" si="8"/>
        <v>ZeroZero</v>
      </c>
      <c r="B133" s="14" t="s">
        <v>353</v>
      </c>
      <c r="C133" s="15" t="s">
        <v>233</v>
      </c>
      <c r="D133" s="16" t="str">
        <f t="shared" si="9"/>
        <v>--</v>
      </c>
      <c r="E133" s="18" t="str">
        <f t="shared" si="10"/>
        <v>前八週無拉料</v>
      </c>
      <c r="F133" s="16" t="str">
        <f>IFERROR(VLOOKUP(B133,#REF!,6,FALSE),"")</f>
        <v/>
      </c>
      <c r="G133" s="17">
        <v>1006</v>
      </c>
      <c r="H133" s="17">
        <v>0</v>
      </c>
      <c r="I133" s="17" t="str">
        <f>IFERROR(VLOOKUP(B133,#REF!,9,FALSE),"")</f>
        <v/>
      </c>
      <c r="J133" s="17">
        <v>1994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1994</v>
      </c>
      <c r="Q133" s="17">
        <v>0</v>
      </c>
      <c r="R133" s="19">
        <v>3000</v>
      </c>
      <c r="S133" s="20" t="s">
        <v>34</v>
      </c>
      <c r="T133" s="21" t="s">
        <v>34</v>
      </c>
      <c r="U133" s="19">
        <v>0</v>
      </c>
      <c r="V133" s="17" t="s">
        <v>34</v>
      </c>
      <c r="W133" s="22" t="s">
        <v>35</v>
      </c>
      <c r="X133" s="23" t="str">
        <f t="shared" si="11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36</v>
      </c>
    </row>
    <row r="134" spans="1:29">
      <c r="A134" s="13" t="str">
        <f t="shared" si="8"/>
        <v>Normal</v>
      </c>
      <c r="B134" s="14" t="s">
        <v>354</v>
      </c>
      <c r="C134" s="15" t="s">
        <v>233</v>
      </c>
      <c r="D134" s="16" t="str">
        <f t="shared" si="9"/>
        <v>--</v>
      </c>
      <c r="E134" s="18">
        <f t="shared" si="10"/>
        <v>8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3000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3000</v>
      </c>
      <c r="Q134" s="17">
        <v>0</v>
      </c>
      <c r="R134" s="19">
        <v>3000</v>
      </c>
      <c r="S134" s="20">
        <v>8</v>
      </c>
      <c r="T134" s="21" t="s">
        <v>34</v>
      </c>
      <c r="U134" s="19">
        <v>375</v>
      </c>
      <c r="V134" s="17" t="s">
        <v>34</v>
      </c>
      <c r="W134" s="22" t="s">
        <v>35</v>
      </c>
      <c r="X134" s="23" t="str">
        <f t="shared" si="11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36</v>
      </c>
    </row>
    <row r="135" spans="1:29">
      <c r="A135" s="13" t="str">
        <f t="shared" si="8"/>
        <v>FCST</v>
      </c>
      <c r="B135" s="14" t="s">
        <v>355</v>
      </c>
      <c r="C135" s="15" t="s">
        <v>233</v>
      </c>
      <c r="D135" s="16">
        <f t="shared" si="9"/>
        <v>24</v>
      </c>
      <c r="E135" s="18" t="str">
        <f t="shared" si="10"/>
        <v>前八週無拉料</v>
      </c>
      <c r="F135" s="16" t="str">
        <f>IFERROR(VLOOKUP(B135,#REF!,6,FALSE),"")</f>
        <v/>
      </c>
      <c r="G135" s="17">
        <v>10143000</v>
      </c>
      <c r="H135" s="17">
        <v>27000</v>
      </c>
      <c r="I135" s="17" t="str">
        <f>IFERROR(VLOOKUP(B135,#REF!,9,FALSE),"")</f>
        <v/>
      </c>
      <c r="J135" s="17">
        <v>657000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582000</v>
      </c>
      <c r="Q135" s="17">
        <v>75000</v>
      </c>
      <c r="R135" s="19">
        <v>10800000</v>
      </c>
      <c r="S135" s="20" t="s">
        <v>34</v>
      </c>
      <c r="T135" s="21">
        <v>395.1</v>
      </c>
      <c r="U135" s="19">
        <v>0</v>
      </c>
      <c r="V135" s="17">
        <v>27333</v>
      </c>
      <c r="W135" s="22" t="s">
        <v>42</v>
      </c>
      <c r="X135" s="23" t="str">
        <f t="shared" si="11"/>
        <v>F</v>
      </c>
      <c r="Y135" s="17">
        <v>19400</v>
      </c>
      <c r="Z135" s="17">
        <v>98800</v>
      </c>
      <c r="AA135" s="17">
        <v>221200</v>
      </c>
      <c r="AB135" s="17">
        <v>644700</v>
      </c>
      <c r="AC135" s="15" t="s">
        <v>36</v>
      </c>
    </row>
    <row r="136" spans="1:29">
      <c r="A136" s="13" t="str">
        <f t="shared" si="8"/>
        <v>OverStock</v>
      </c>
      <c r="B136" s="14" t="s">
        <v>356</v>
      </c>
      <c r="C136" s="15" t="s">
        <v>233</v>
      </c>
      <c r="D136" s="16">
        <f t="shared" si="9"/>
        <v>23.7</v>
      </c>
      <c r="E136" s="18">
        <f t="shared" si="10"/>
        <v>288</v>
      </c>
      <c r="F136" s="16" t="str">
        <f>IFERROR(VLOOKUP(B136,#REF!,6,FALSE),"")</f>
        <v/>
      </c>
      <c r="G136" s="17">
        <v>10134000</v>
      </c>
      <c r="H136" s="17">
        <v>27000</v>
      </c>
      <c r="I136" s="17" t="str">
        <f>IFERROR(VLOOKUP(B136,#REF!,9,FALSE),"")</f>
        <v/>
      </c>
      <c r="J136" s="17">
        <v>648000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648000</v>
      </c>
      <c r="Q136" s="17">
        <v>0</v>
      </c>
      <c r="R136" s="19">
        <v>10782000</v>
      </c>
      <c r="S136" s="20">
        <v>4792</v>
      </c>
      <c r="T136" s="21">
        <v>394.6</v>
      </c>
      <c r="U136" s="19">
        <v>2250</v>
      </c>
      <c r="V136" s="17">
        <v>27322</v>
      </c>
      <c r="W136" s="22">
        <v>12.1</v>
      </c>
      <c r="X136" s="23">
        <f t="shared" si="11"/>
        <v>150</v>
      </c>
      <c r="Y136" s="17">
        <v>0</v>
      </c>
      <c r="Z136" s="17">
        <v>109800</v>
      </c>
      <c r="AA136" s="17">
        <v>154400</v>
      </c>
      <c r="AB136" s="17">
        <v>131200</v>
      </c>
      <c r="AC136" s="15" t="s">
        <v>36</v>
      </c>
    </row>
    <row r="137" spans="1:29">
      <c r="A137" s="13" t="str">
        <f t="shared" si="8"/>
        <v>FCST</v>
      </c>
      <c r="B137" s="14" t="s">
        <v>357</v>
      </c>
      <c r="C137" s="15" t="s">
        <v>233</v>
      </c>
      <c r="D137" s="16">
        <f t="shared" si="9"/>
        <v>24.5</v>
      </c>
      <c r="E137" s="18" t="str">
        <f t="shared" si="10"/>
        <v>前八週無拉料</v>
      </c>
      <c r="F137" s="16" t="str">
        <f>IFERROR(VLOOKUP(B137,#REF!,6,FALSE),"")</f>
        <v/>
      </c>
      <c r="G137" s="17">
        <v>10161000</v>
      </c>
      <c r="H137" s="17">
        <v>1092000</v>
      </c>
      <c r="I137" s="17" t="str">
        <f>IFERROR(VLOOKUP(B137,#REF!,9,FALSE),"")</f>
        <v/>
      </c>
      <c r="J137" s="17">
        <v>669000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594000</v>
      </c>
      <c r="Q137" s="17">
        <v>75000</v>
      </c>
      <c r="R137" s="19">
        <v>10830000</v>
      </c>
      <c r="S137" s="20" t="s">
        <v>34</v>
      </c>
      <c r="T137" s="21">
        <v>396.2</v>
      </c>
      <c r="U137" s="19">
        <v>0</v>
      </c>
      <c r="V137" s="17">
        <v>27333</v>
      </c>
      <c r="W137" s="22" t="s">
        <v>42</v>
      </c>
      <c r="X137" s="23" t="str">
        <f t="shared" si="11"/>
        <v>F</v>
      </c>
      <c r="Y137" s="17">
        <v>19400</v>
      </c>
      <c r="Z137" s="17">
        <v>98800</v>
      </c>
      <c r="AA137" s="17">
        <v>221200</v>
      </c>
      <c r="AB137" s="17">
        <v>644700</v>
      </c>
      <c r="AC137" s="15" t="s">
        <v>36</v>
      </c>
    </row>
    <row r="138" spans="1:29">
      <c r="A138" s="13" t="str">
        <f t="shared" si="8"/>
        <v>OverStock</v>
      </c>
      <c r="B138" s="14" t="s">
        <v>358</v>
      </c>
      <c r="C138" s="15" t="s">
        <v>233</v>
      </c>
      <c r="D138" s="16">
        <f t="shared" si="9"/>
        <v>21.7</v>
      </c>
      <c r="E138" s="18">
        <f t="shared" si="10"/>
        <v>384.3</v>
      </c>
      <c r="F138" s="16" t="str">
        <f>IFERROR(VLOOKUP(B138,#REF!,6,FALSE),"")</f>
        <v/>
      </c>
      <c r="G138" s="17">
        <v>10094445</v>
      </c>
      <c r="H138" s="17">
        <v>1596000</v>
      </c>
      <c r="I138" s="17" t="str">
        <f>IFERROR(VLOOKUP(B138,#REF!,9,FALSE),"")</f>
        <v/>
      </c>
      <c r="J138" s="17">
        <v>720555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720555</v>
      </c>
      <c r="Q138" s="17">
        <v>0</v>
      </c>
      <c r="R138" s="19">
        <v>10815000</v>
      </c>
      <c r="S138" s="20">
        <v>5768</v>
      </c>
      <c r="T138" s="21">
        <v>326.3</v>
      </c>
      <c r="U138" s="19">
        <v>1875</v>
      </c>
      <c r="V138" s="17">
        <v>33144</v>
      </c>
      <c r="W138" s="22">
        <v>17.7</v>
      </c>
      <c r="X138" s="23">
        <f t="shared" si="11"/>
        <v>150</v>
      </c>
      <c r="Y138" s="17">
        <v>0</v>
      </c>
      <c r="Z138" s="17">
        <v>133200</v>
      </c>
      <c r="AA138" s="17">
        <v>185700</v>
      </c>
      <c r="AB138" s="17">
        <v>147600</v>
      </c>
      <c r="AC138" s="15" t="s">
        <v>36</v>
      </c>
    </row>
    <row r="139" spans="1:29">
      <c r="A139" s="13" t="str">
        <f t="shared" si="8"/>
        <v>ZeroZero</v>
      </c>
      <c r="B139" s="14" t="s">
        <v>359</v>
      </c>
      <c r="C139" s="15" t="s">
        <v>233</v>
      </c>
      <c r="D139" s="16" t="str">
        <f t="shared" si="9"/>
        <v>--</v>
      </c>
      <c r="E139" s="18" t="str">
        <f t="shared" si="10"/>
        <v>前八週無拉料</v>
      </c>
      <c r="F139" s="16" t="str">
        <f>IFERROR(VLOOKUP(B139,#REF!,6,FALSE),"")</f>
        <v/>
      </c>
      <c r="G139" s="17">
        <v>30000</v>
      </c>
      <c r="H139" s="17">
        <v>0</v>
      </c>
      <c r="I139" s="17" t="str">
        <f>IFERROR(VLOOKUP(B139,#REF!,9,FALSE),"")</f>
        <v/>
      </c>
      <c r="J139" s="17">
        <v>6000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6000</v>
      </c>
      <c r="Q139" s="17">
        <v>0</v>
      </c>
      <c r="R139" s="19">
        <v>36000</v>
      </c>
      <c r="S139" s="20" t="s">
        <v>34</v>
      </c>
      <c r="T139" s="21" t="s">
        <v>34</v>
      </c>
      <c r="U139" s="19">
        <v>0</v>
      </c>
      <c r="V139" s="17" t="s">
        <v>34</v>
      </c>
      <c r="W139" s="22" t="s">
        <v>35</v>
      </c>
      <c r="X139" s="23" t="str">
        <f t="shared" si="11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>
      <c r="A140" s="13" t="str">
        <f t="shared" si="8"/>
        <v>OverStock</v>
      </c>
      <c r="B140" s="14" t="s">
        <v>360</v>
      </c>
      <c r="C140" s="15" t="s">
        <v>233</v>
      </c>
      <c r="D140" s="16">
        <f t="shared" si="9"/>
        <v>4.0999999999999996</v>
      </c>
      <c r="E140" s="18">
        <f t="shared" si="10"/>
        <v>2</v>
      </c>
      <c r="F140" s="16" t="str">
        <f>IFERROR(VLOOKUP(B140,#REF!,6,FALSE),"")</f>
        <v/>
      </c>
      <c r="G140" s="17">
        <v>40797000</v>
      </c>
      <c r="H140" s="17">
        <v>7374000</v>
      </c>
      <c r="I140" s="17" t="str">
        <f>IFERROR(VLOOKUP(B140,#REF!,9,FALSE),"")</f>
        <v/>
      </c>
      <c r="J140" s="17">
        <v>3315000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630000</v>
      </c>
      <c r="Q140" s="17">
        <v>2685000</v>
      </c>
      <c r="R140" s="19">
        <v>44112000</v>
      </c>
      <c r="S140" s="20">
        <v>26.6</v>
      </c>
      <c r="T140" s="21">
        <v>55.1</v>
      </c>
      <c r="U140" s="19">
        <v>1659750</v>
      </c>
      <c r="V140" s="17">
        <v>800276</v>
      </c>
      <c r="W140" s="22">
        <v>0.5</v>
      </c>
      <c r="X140" s="23">
        <f t="shared" si="11"/>
        <v>100</v>
      </c>
      <c r="Y140" s="17">
        <v>1832304</v>
      </c>
      <c r="Z140" s="17">
        <v>3416760</v>
      </c>
      <c r="AA140" s="17">
        <v>2403420</v>
      </c>
      <c r="AB140" s="17">
        <v>1931720</v>
      </c>
      <c r="AC140" s="15" t="s">
        <v>36</v>
      </c>
    </row>
    <row r="141" spans="1:29">
      <c r="A141" s="13" t="str">
        <f t="shared" si="8"/>
        <v>OverStock</v>
      </c>
      <c r="B141" s="14" t="s">
        <v>361</v>
      </c>
      <c r="C141" s="15" t="s">
        <v>233</v>
      </c>
      <c r="D141" s="16">
        <f t="shared" si="9"/>
        <v>3.5</v>
      </c>
      <c r="E141" s="18">
        <f t="shared" si="10"/>
        <v>3.8</v>
      </c>
      <c r="F141" s="16" t="str">
        <f>IFERROR(VLOOKUP(B141,#REF!,6,FALSE),"")</f>
        <v/>
      </c>
      <c r="G141" s="17">
        <v>38688000</v>
      </c>
      <c r="H141" s="17">
        <v>11517000</v>
      </c>
      <c r="I141" s="17" t="str">
        <f>IFERROR(VLOOKUP(B141,#REF!,9,FALSE),"")</f>
        <v/>
      </c>
      <c r="J141" s="17">
        <v>5097000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780000</v>
      </c>
      <c r="P141" s="17">
        <v>168000</v>
      </c>
      <c r="Q141" s="17">
        <v>4149000</v>
      </c>
      <c r="R141" s="19">
        <v>44178000</v>
      </c>
      <c r="S141" s="20">
        <v>32.799999999999997</v>
      </c>
      <c r="T141" s="21">
        <v>29.9</v>
      </c>
      <c r="U141" s="19">
        <v>1347750</v>
      </c>
      <c r="V141" s="17">
        <v>1475411</v>
      </c>
      <c r="W141" s="22">
        <v>1.1000000000000001</v>
      </c>
      <c r="X141" s="23">
        <f t="shared" si="11"/>
        <v>100</v>
      </c>
      <c r="Y141" s="17">
        <v>2766800</v>
      </c>
      <c r="Z141" s="17">
        <v>6661900</v>
      </c>
      <c r="AA141" s="17">
        <v>5538400</v>
      </c>
      <c r="AB141" s="17">
        <v>3081500</v>
      </c>
      <c r="AC141" s="15" t="s">
        <v>36</v>
      </c>
    </row>
    <row r="142" spans="1:29">
      <c r="A142" s="13" t="str">
        <f t="shared" si="8"/>
        <v>Normal</v>
      </c>
      <c r="B142" s="14" t="s">
        <v>362</v>
      </c>
      <c r="C142" s="15" t="s">
        <v>233</v>
      </c>
      <c r="D142" s="16" t="str">
        <f t="shared" si="9"/>
        <v>--</v>
      </c>
      <c r="E142" s="18">
        <f t="shared" si="10"/>
        <v>4</v>
      </c>
      <c r="F142" s="16" t="str">
        <f>IFERROR(VLOOKUP(B142,#REF!,6,FALSE),"")</f>
        <v/>
      </c>
      <c r="G142" s="17">
        <v>72000</v>
      </c>
      <c r="H142" s="17">
        <v>3000</v>
      </c>
      <c r="I142" s="17" t="str">
        <f>IFERROR(VLOOKUP(B142,#REF!,9,FALSE),"")</f>
        <v/>
      </c>
      <c r="J142" s="17">
        <v>33000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18000</v>
      </c>
      <c r="Q142" s="17">
        <v>15000</v>
      </c>
      <c r="R142" s="19">
        <v>105000</v>
      </c>
      <c r="S142" s="20">
        <v>12.7</v>
      </c>
      <c r="T142" s="21" t="s">
        <v>34</v>
      </c>
      <c r="U142" s="19">
        <v>8250</v>
      </c>
      <c r="V142" s="17" t="s">
        <v>34</v>
      </c>
      <c r="W142" s="22" t="s">
        <v>35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36</v>
      </c>
    </row>
    <row r="143" spans="1:29">
      <c r="A143" s="13" t="str">
        <f t="shared" si="8"/>
        <v>OverStock</v>
      </c>
      <c r="B143" s="14" t="s">
        <v>363</v>
      </c>
      <c r="C143" s="15" t="s">
        <v>233</v>
      </c>
      <c r="D143" s="16" t="str">
        <f t="shared" si="9"/>
        <v>--</v>
      </c>
      <c r="E143" s="18">
        <f t="shared" si="10"/>
        <v>8.3000000000000007</v>
      </c>
      <c r="F143" s="16" t="str">
        <f>IFERROR(VLOOKUP(B143,#REF!,6,FALSE),"")</f>
        <v/>
      </c>
      <c r="G143" s="17">
        <v>282000</v>
      </c>
      <c r="H143" s="17">
        <v>123000</v>
      </c>
      <c r="I143" s="17" t="str">
        <f>IFERROR(VLOOKUP(B143,#REF!,9,FALSE),"")</f>
        <v/>
      </c>
      <c r="J143" s="17">
        <v>87000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72000</v>
      </c>
      <c r="Q143" s="17">
        <v>15000</v>
      </c>
      <c r="R143" s="19">
        <v>369000</v>
      </c>
      <c r="S143" s="20">
        <v>35.1</v>
      </c>
      <c r="T143" s="21" t="s">
        <v>34</v>
      </c>
      <c r="U143" s="19">
        <v>10500</v>
      </c>
      <c r="V143" s="17" t="s">
        <v>34</v>
      </c>
      <c r="W143" s="22" t="s">
        <v>35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36</v>
      </c>
    </row>
    <row r="144" spans="1:29">
      <c r="A144" s="13" t="str">
        <f t="shared" si="8"/>
        <v>OverStock</v>
      </c>
      <c r="B144" s="14" t="s">
        <v>364</v>
      </c>
      <c r="C144" s="15" t="s">
        <v>233</v>
      </c>
      <c r="D144" s="16" t="str">
        <f t="shared" si="9"/>
        <v>--</v>
      </c>
      <c r="E144" s="18">
        <f t="shared" si="10"/>
        <v>8.3000000000000007</v>
      </c>
      <c r="F144" s="16" t="str">
        <f>IFERROR(VLOOKUP(B144,#REF!,6,FALSE),"")</f>
        <v/>
      </c>
      <c r="G144" s="17">
        <v>630000</v>
      </c>
      <c r="H144" s="17">
        <v>630000</v>
      </c>
      <c r="I144" s="17" t="str">
        <f>IFERROR(VLOOKUP(B144,#REF!,9,FALSE),"")</f>
        <v/>
      </c>
      <c r="J144" s="17">
        <v>87000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87000</v>
      </c>
      <c r="Q144" s="17">
        <v>0</v>
      </c>
      <c r="R144" s="19">
        <v>717000</v>
      </c>
      <c r="S144" s="20">
        <v>68.3</v>
      </c>
      <c r="T144" s="21" t="s">
        <v>34</v>
      </c>
      <c r="U144" s="19">
        <v>10500</v>
      </c>
      <c r="V144" s="17" t="s">
        <v>34</v>
      </c>
      <c r="W144" s="22" t="s">
        <v>35</v>
      </c>
      <c r="X144" s="23" t="str">
        <f t="shared" si="11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36</v>
      </c>
    </row>
    <row r="145" spans="1:29">
      <c r="A145" s="13" t="str">
        <f t="shared" si="8"/>
        <v>ZeroZero</v>
      </c>
      <c r="B145" s="14" t="s">
        <v>365</v>
      </c>
      <c r="C145" s="15" t="s">
        <v>233</v>
      </c>
      <c r="D145" s="16" t="str">
        <f t="shared" si="9"/>
        <v>--</v>
      </c>
      <c r="E145" s="18" t="str">
        <f t="shared" si="10"/>
        <v>前八週無拉料</v>
      </c>
      <c r="F145" s="16" t="str">
        <f>IFERROR(VLOOKUP(B145,#REF!,6,FALSE),"")</f>
        <v/>
      </c>
      <c r="G145" s="17">
        <v>3000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3000</v>
      </c>
      <c r="S145" s="20" t="s">
        <v>34</v>
      </c>
      <c r="T145" s="21" t="s">
        <v>34</v>
      </c>
      <c r="U145" s="19">
        <v>0</v>
      </c>
      <c r="V145" s="17" t="s">
        <v>34</v>
      </c>
      <c r="W145" s="22" t="s">
        <v>35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>
      <c r="A146" s="13" t="str">
        <f t="shared" si="8"/>
        <v>ZeroZero</v>
      </c>
      <c r="B146" s="14" t="s">
        <v>366</v>
      </c>
      <c r="C146" s="15" t="s">
        <v>233</v>
      </c>
      <c r="D146" s="16" t="str">
        <f t="shared" si="9"/>
        <v>--</v>
      </c>
      <c r="E146" s="18" t="str">
        <f t="shared" si="10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3000</v>
      </c>
      <c r="Q146" s="17">
        <v>0</v>
      </c>
      <c r="R146" s="19">
        <v>3000</v>
      </c>
      <c r="S146" s="20" t="s">
        <v>34</v>
      </c>
      <c r="T146" s="21" t="s">
        <v>34</v>
      </c>
      <c r="U146" s="19">
        <v>0</v>
      </c>
      <c r="V146" s="17" t="s">
        <v>34</v>
      </c>
      <c r="W146" s="22" t="s">
        <v>35</v>
      </c>
      <c r="X146" s="23" t="str">
        <f t="shared" si="11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>
      <c r="A147" s="13" t="str">
        <f t="shared" si="8"/>
        <v>ZeroZero</v>
      </c>
      <c r="B147" s="14" t="s">
        <v>367</v>
      </c>
      <c r="C147" s="15" t="s">
        <v>233</v>
      </c>
      <c r="D147" s="16" t="str">
        <f t="shared" si="9"/>
        <v>--</v>
      </c>
      <c r="E147" s="18" t="str">
        <f t="shared" si="10"/>
        <v>前八週無拉料</v>
      </c>
      <c r="F147" s="16" t="str">
        <f>IFERROR(VLOOKUP(B147,#REF!,6,FALSE),"")</f>
        <v/>
      </c>
      <c r="G147" s="17">
        <v>3000</v>
      </c>
      <c r="H147" s="17">
        <v>3000</v>
      </c>
      <c r="I147" s="17" t="str">
        <f>IFERROR(VLOOKUP(B147,#REF!,9,FALSE),"")</f>
        <v/>
      </c>
      <c r="J147" s="17">
        <v>6000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6000</v>
      </c>
      <c r="Q147" s="17">
        <v>0</v>
      </c>
      <c r="R147" s="19">
        <v>9000</v>
      </c>
      <c r="S147" s="20" t="s">
        <v>34</v>
      </c>
      <c r="T147" s="21" t="s">
        <v>34</v>
      </c>
      <c r="U147" s="19">
        <v>0</v>
      </c>
      <c r="V147" s="17" t="s">
        <v>34</v>
      </c>
      <c r="W147" s="22" t="s">
        <v>35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36</v>
      </c>
    </row>
    <row r="148" spans="1:29">
      <c r="A148" s="13" t="str">
        <f t="shared" si="8"/>
        <v>Normal</v>
      </c>
      <c r="B148" s="14" t="s">
        <v>368</v>
      </c>
      <c r="C148" s="15" t="s">
        <v>233</v>
      </c>
      <c r="D148" s="16">
        <f t="shared" si="9"/>
        <v>52.6</v>
      </c>
      <c r="E148" s="18">
        <f t="shared" si="10"/>
        <v>8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3000</v>
      </c>
      <c r="Q148" s="17">
        <v>0</v>
      </c>
      <c r="R148" s="19">
        <v>3000</v>
      </c>
      <c r="S148" s="20">
        <v>8</v>
      </c>
      <c r="T148" s="21">
        <v>52.6</v>
      </c>
      <c r="U148" s="19">
        <v>375</v>
      </c>
      <c r="V148" s="17">
        <v>57</v>
      </c>
      <c r="W148" s="22">
        <v>0.2</v>
      </c>
      <c r="X148" s="23">
        <f t="shared" si="11"/>
        <v>50</v>
      </c>
      <c r="Y148" s="17">
        <v>0</v>
      </c>
      <c r="Z148" s="17">
        <v>0</v>
      </c>
      <c r="AA148" s="17">
        <v>510</v>
      </c>
      <c r="AB148" s="17">
        <v>0</v>
      </c>
      <c r="AC148" s="15" t="s">
        <v>36</v>
      </c>
    </row>
    <row r="149" spans="1:29">
      <c r="A149" s="13" t="str">
        <f t="shared" si="8"/>
        <v>OverStock</v>
      </c>
      <c r="B149" s="14" t="s">
        <v>369</v>
      </c>
      <c r="C149" s="15" t="s">
        <v>233</v>
      </c>
      <c r="D149" s="16" t="str">
        <f t="shared" si="9"/>
        <v>--</v>
      </c>
      <c r="E149" s="18">
        <f t="shared" si="10"/>
        <v>5.3</v>
      </c>
      <c r="F149" s="16" t="str">
        <f>IFERROR(VLOOKUP(B149,#REF!,6,FALSE),"")</f>
        <v/>
      </c>
      <c r="G149" s="17">
        <v>30000</v>
      </c>
      <c r="H149" s="17">
        <v>0</v>
      </c>
      <c r="I149" s="17" t="str">
        <f>IFERROR(VLOOKUP(B149,#REF!,9,FALSE),"")</f>
        <v/>
      </c>
      <c r="J149" s="17">
        <v>6000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6000</v>
      </c>
      <c r="Q149" s="17">
        <v>0</v>
      </c>
      <c r="R149" s="19">
        <v>36000</v>
      </c>
      <c r="S149" s="20">
        <v>32</v>
      </c>
      <c r="T149" s="21" t="s">
        <v>34</v>
      </c>
      <c r="U149" s="19">
        <v>1125</v>
      </c>
      <c r="V149" s="17" t="s">
        <v>34</v>
      </c>
      <c r="W149" s="22" t="s">
        <v>35</v>
      </c>
      <c r="X149" s="23" t="str">
        <f t="shared" si="11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>
      <c r="A150" s="13" t="str">
        <f t="shared" si="8"/>
        <v>Normal</v>
      </c>
      <c r="B150" s="14" t="s">
        <v>370</v>
      </c>
      <c r="C150" s="15" t="s">
        <v>233</v>
      </c>
      <c r="D150" s="16" t="str">
        <f t="shared" si="9"/>
        <v>--</v>
      </c>
      <c r="E150" s="18">
        <f t="shared" si="10"/>
        <v>3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9000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9000</v>
      </c>
      <c r="Q150" s="17">
        <v>0</v>
      </c>
      <c r="R150" s="19">
        <v>9000</v>
      </c>
      <c r="S150" s="20">
        <v>3</v>
      </c>
      <c r="T150" s="21" t="s">
        <v>34</v>
      </c>
      <c r="U150" s="19">
        <v>3000</v>
      </c>
      <c r="V150" s="17" t="s">
        <v>34</v>
      </c>
      <c r="W150" s="22" t="s">
        <v>35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8"/>
        <v>OverStock</v>
      </c>
      <c r="B151" s="14" t="s">
        <v>371</v>
      </c>
      <c r="C151" s="15" t="s">
        <v>233</v>
      </c>
      <c r="D151" s="16" t="str">
        <f t="shared" si="9"/>
        <v>--</v>
      </c>
      <c r="E151" s="18">
        <f t="shared" si="10"/>
        <v>16.3</v>
      </c>
      <c r="F151" s="16" t="str">
        <f>IFERROR(VLOOKUP(B151,#REF!,6,FALSE),"")</f>
        <v/>
      </c>
      <c r="G151" s="17">
        <v>507000</v>
      </c>
      <c r="H151" s="17">
        <v>18000</v>
      </c>
      <c r="I151" s="17" t="str">
        <f>IFERROR(VLOOKUP(B151,#REF!,9,FALSE),"")</f>
        <v/>
      </c>
      <c r="J151" s="17">
        <v>141000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141000</v>
      </c>
      <c r="Q151" s="17">
        <v>0</v>
      </c>
      <c r="R151" s="19">
        <v>648000</v>
      </c>
      <c r="S151" s="20">
        <v>75.099999999999994</v>
      </c>
      <c r="T151" s="21" t="s">
        <v>34</v>
      </c>
      <c r="U151" s="19">
        <v>8625</v>
      </c>
      <c r="V151" s="17" t="s">
        <v>34</v>
      </c>
      <c r="W151" s="22" t="s">
        <v>35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36</v>
      </c>
    </row>
    <row r="152" spans="1:29">
      <c r="A152" s="13" t="str">
        <f t="shared" si="8"/>
        <v>ZeroZero</v>
      </c>
      <c r="B152" s="14" t="s">
        <v>372</v>
      </c>
      <c r="C152" s="15" t="s">
        <v>233</v>
      </c>
      <c r="D152" s="16" t="str">
        <f t="shared" si="9"/>
        <v>--</v>
      </c>
      <c r="E152" s="18" t="str">
        <f t="shared" si="10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6000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6000</v>
      </c>
      <c r="Q152" s="17">
        <v>0</v>
      </c>
      <c r="R152" s="19">
        <v>6000</v>
      </c>
      <c r="S152" s="20" t="s">
        <v>34</v>
      </c>
      <c r="T152" s="21" t="s">
        <v>34</v>
      </c>
      <c r="U152" s="19">
        <v>0</v>
      </c>
      <c r="V152" s="17" t="s">
        <v>34</v>
      </c>
      <c r="W152" s="22" t="s">
        <v>35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8"/>
        <v>Normal</v>
      </c>
      <c r="B153" s="14" t="s">
        <v>373</v>
      </c>
      <c r="C153" s="15" t="s">
        <v>233</v>
      </c>
      <c r="D153" s="16" t="str">
        <f t="shared" si="9"/>
        <v>--</v>
      </c>
      <c r="E153" s="18">
        <f t="shared" si="10"/>
        <v>14.1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90000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90000</v>
      </c>
      <c r="Q153" s="17">
        <v>0</v>
      </c>
      <c r="R153" s="19">
        <v>90000</v>
      </c>
      <c r="S153" s="20">
        <v>14.1</v>
      </c>
      <c r="T153" s="21" t="s">
        <v>34</v>
      </c>
      <c r="U153" s="19">
        <v>6375</v>
      </c>
      <c r="V153" s="17" t="s">
        <v>34</v>
      </c>
      <c r="W153" s="22" t="s">
        <v>35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13" t="str">
        <f t="shared" si="8"/>
        <v>OverStock</v>
      </c>
      <c r="B154" s="14" t="s">
        <v>374</v>
      </c>
      <c r="C154" s="15" t="s">
        <v>233</v>
      </c>
      <c r="D154" s="16">
        <f t="shared" si="9"/>
        <v>10.7</v>
      </c>
      <c r="E154" s="18">
        <f t="shared" si="10"/>
        <v>9.8000000000000007</v>
      </c>
      <c r="F154" s="16" t="str">
        <f>IFERROR(VLOOKUP(B154,#REF!,6,FALSE),"")</f>
        <v/>
      </c>
      <c r="G154" s="17">
        <v>810000</v>
      </c>
      <c r="H154" s="17">
        <v>519000</v>
      </c>
      <c r="I154" s="17" t="str">
        <f>IFERROR(VLOOKUP(B154,#REF!,9,FALSE),"")</f>
        <v/>
      </c>
      <c r="J154" s="17">
        <v>609000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276000</v>
      </c>
      <c r="Q154" s="17">
        <v>333000</v>
      </c>
      <c r="R154" s="19">
        <v>1491000</v>
      </c>
      <c r="S154" s="20">
        <v>24.1</v>
      </c>
      <c r="T154" s="21">
        <v>26.1</v>
      </c>
      <c r="U154" s="19">
        <v>61875</v>
      </c>
      <c r="V154" s="17">
        <v>57075</v>
      </c>
      <c r="W154" s="22">
        <v>0.9</v>
      </c>
      <c r="X154" s="23">
        <f t="shared" si="11"/>
        <v>100</v>
      </c>
      <c r="Y154" s="17">
        <v>171980</v>
      </c>
      <c r="Z154" s="17">
        <v>215600</v>
      </c>
      <c r="AA154" s="17">
        <v>136800</v>
      </c>
      <c r="AB154" s="17">
        <v>115800</v>
      </c>
      <c r="AC154" s="15" t="s">
        <v>36</v>
      </c>
    </row>
    <row r="155" spans="1:29">
      <c r="A155" s="13" t="str">
        <f t="shared" si="8"/>
        <v>OverStock</v>
      </c>
      <c r="B155" s="14" t="s">
        <v>375</v>
      </c>
      <c r="C155" s="15" t="s">
        <v>233</v>
      </c>
      <c r="D155" s="16">
        <f t="shared" si="9"/>
        <v>3.2</v>
      </c>
      <c r="E155" s="18">
        <f t="shared" si="10"/>
        <v>3.8</v>
      </c>
      <c r="F155" s="16" t="str">
        <f>IFERROR(VLOOKUP(B155,#REF!,6,FALSE),"")</f>
        <v/>
      </c>
      <c r="G155" s="17">
        <v>2277000</v>
      </c>
      <c r="H155" s="17">
        <v>1263000</v>
      </c>
      <c r="I155" s="17" t="str">
        <f>IFERROR(VLOOKUP(B155,#REF!,9,FALSE),"")</f>
        <v/>
      </c>
      <c r="J155" s="17">
        <v>360000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15000</v>
      </c>
      <c r="Q155" s="17">
        <v>345000</v>
      </c>
      <c r="R155" s="19">
        <v>2637000</v>
      </c>
      <c r="S155" s="20">
        <v>28.1</v>
      </c>
      <c r="T155" s="21">
        <v>23.6</v>
      </c>
      <c r="U155" s="19">
        <v>93750</v>
      </c>
      <c r="V155" s="17">
        <v>111905</v>
      </c>
      <c r="W155" s="22">
        <v>1.2</v>
      </c>
      <c r="X155" s="23">
        <f t="shared" si="11"/>
        <v>100</v>
      </c>
      <c r="Y155" s="17">
        <v>319944</v>
      </c>
      <c r="Z155" s="17">
        <v>401300</v>
      </c>
      <c r="AA155" s="17">
        <v>303600</v>
      </c>
      <c r="AB155" s="17">
        <v>243600</v>
      </c>
      <c r="AC155" s="15" t="s">
        <v>36</v>
      </c>
    </row>
    <row r="156" spans="1:29">
      <c r="A156" s="13" t="str">
        <f t="shared" si="8"/>
        <v>Normal</v>
      </c>
      <c r="B156" s="14" t="s">
        <v>376</v>
      </c>
      <c r="C156" s="15" t="s">
        <v>233</v>
      </c>
      <c r="D156" s="16" t="str">
        <f t="shared" si="9"/>
        <v>--</v>
      </c>
      <c r="E156" s="18">
        <f t="shared" si="10"/>
        <v>4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3000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3000</v>
      </c>
      <c r="Q156" s="17">
        <v>0</v>
      </c>
      <c r="R156" s="19">
        <v>3000</v>
      </c>
      <c r="S156" s="20">
        <v>4</v>
      </c>
      <c r="T156" s="21" t="s">
        <v>34</v>
      </c>
      <c r="U156" s="19">
        <v>750</v>
      </c>
      <c r="V156" s="17" t="s">
        <v>34</v>
      </c>
      <c r="W156" s="22" t="s">
        <v>35</v>
      </c>
      <c r="X156" s="23" t="str">
        <f t="shared" si="11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36</v>
      </c>
    </row>
    <row r="157" spans="1:29">
      <c r="A157" s="13" t="str">
        <f t="shared" si="8"/>
        <v>Normal</v>
      </c>
      <c r="B157" s="14" t="s">
        <v>377</v>
      </c>
      <c r="C157" s="15" t="s">
        <v>233</v>
      </c>
      <c r="D157" s="16" t="str">
        <f t="shared" si="9"/>
        <v>--</v>
      </c>
      <c r="E157" s="18">
        <f t="shared" si="10"/>
        <v>8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3000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3000</v>
      </c>
      <c r="Q157" s="17">
        <v>0</v>
      </c>
      <c r="R157" s="19">
        <v>3000</v>
      </c>
      <c r="S157" s="20">
        <v>8</v>
      </c>
      <c r="T157" s="21" t="s">
        <v>34</v>
      </c>
      <c r="U157" s="19">
        <v>375</v>
      </c>
      <c r="V157" s="17" t="s">
        <v>34</v>
      </c>
      <c r="W157" s="22" t="s">
        <v>35</v>
      </c>
      <c r="X157" s="23" t="str">
        <f t="shared" si="11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36</v>
      </c>
    </row>
    <row r="158" spans="1:29">
      <c r="A158" s="13" t="str">
        <f t="shared" si="8"/>
        <v>OverStock</v>
      </c>
      <c r="B158" s="14" t="s">
        <v>378</v>
      </c>
      <c r="C158" s="15" t="s">
        <v>233</v>
      </c>
      <c r="D158" s="16" t="str">
        <f t="shared" si="9"/>
        <v>--</v>
      </c>
      <c r="E158" s="18">
        <f t="shared" si="10"/>
        <v>26</v>
      </c>
      <c r="F158" s="16" t="str">
        <f>IFERROR(VLOOKUP(B158,#REF!,6,FALSE),"")</f>
        <v/>
      </c>
      <c r="G158" s="17">
        <v>15000</v>
      </c>
      <c r="H158" s="17">
        <v>15000</v>
      </c>
      <c r="I158" s="17" t="str">
        <f>IFERROR(VLOOKUP(B158,#REF!,9,FALSE),"")</f>
        <v/>
      </c>
      <c r="J158" s="17">
        <v>39000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39000</v>
      </c>
      <c r="Q158" s="17">
        <v>0</v>
      </c>
      <c r="R158" s="19">
        <v>54000</v>
      </c>
      <c r="S158" s="20">
        <v>36</v>
      </c>
      <c r="T158" s="21" t="s">
        <v>34</v>
      </c>
      <c r="U158" s="19">
        <v>1500</v>
      </c>
      <c r="V158" s="17" t="s">
        <v>34</v>
      </c>
      <c r="W158" s="22" t="s">
        <v>35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Normal</v>
      </c>
      <c r="B159" s="14" t="s">
        <v>379</v>
      </c>
      <c r="C159" s="15" t="s">
        <v>233</v>
      </c>
      <c r="D159" s="16" t="str">
        <f t="shared" si="9"/>
        <v>--</v>
      </c>
      <c r="E159" s="18">
        <f t="shared" si="10"/>
        <v>8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3000</v>
      </c>
      <c r="R159" s="19">
        <v>3000</v>
      </c>
      <c r="S159" s="20">
        <v>8</v>
      </c>
      <c r="T159" s="21" t="s">
        <v>34</v>
      </c>
      <c r="U159" s="19">
        <v>375</v>
      </c>
      <c r="V159" s="17" t="s">
        <v>34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8"/>
        <v>Normal</v>
      </c>
      <c r="B160" s="14" t="s">
        <v>380</v>
      </c>
      <c r="C160" s="15" t="s">
        <v>233</v>
      </c>
      <c r="D160" s="16" t="str">
        <f t="shared" si="9"/>
        <v>--</v>
      </c>
      <c r="E160" s="18">
        <f t="shared" si="10"/>
        <v>6.5</v>
      </c>
      <c r="F160" s="16" t="str">
        <f>IFERROR(VLOOKUP(B160,#REF!,6,FALSE),"")</f>
        <v/>
      </c>
      <c r="G160" s="17">
        <v>24000</v>
      </c>
      <c r="H160" s="17">
        <v>24000</v>
      </c>
      <c r="I160" s="17" t="str">
        <f>IFERROR(VLOOKUP(B160,#REF!,9,FALSE),"")</f>
        <v/>
      </c>
      <c r="J160" s="17">
        <v>39000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39000</v>
      </c>
      <c r="Q160" s="17">
        <v>0</v>
      </c>
      <c r="R160" s="19">
        <v>63000</v>
      </c>
      <c r="S160" s="20">
        <v>10.5</v>
      </c>
      <c r="T160" s="21" t="s">
        <v>34</v>
      </c>
      <c r="U160" s="19">
        <v>6000</v>
      </c>
      <c r="V160" s="17" t="s">
        <v>34</v>
      </c>
      <c r="W160" s="22" t="s">
        <v>35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>
      <c r="A161" s="13" t="str">
        <f t="shared" si="8"/>
        <v>OverStock</v>
      </c>
      <c r="B161" s="14" t="s">
        <v>381</v>
      </c>
      <c r="C161" s="15" t="s">
        <v>233</v>
      </c>
      <c r="D161" s="16">
        <f t="shared" si="9"/>
        <v>35.5</v>
      </c>
      <c r="E161" s="18">
        <f t="shared" si="10"/>
        <v>13.6</v>
      </c>
      <c r="F161" s="16" t="str">
        <f>IFERROR(VLOOKUP(B161,#REF!,6,FALSE),"")</f>
        <v/>
      </c>
      <c r="G161" s="17">
        <v>12519000</v>
      </c>
      <c r="H161" s="17">
        <v>4563000</v>
      </c>
      <c r="I161" s="17" t="str">
        <f>IFERROR(VLOOKUP(B161,#REF!,9,FALSE),"")</f>
        <v/>
      </c>
      <c r="J161" s="17">
        <v>13374000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10269000</v>
      </c>
      <c r="Q161" s="17">
        <v>3105000</v>
      </c>
      <c r="R161" s="19">
        <v>25893000</v>
      </c>
      <c r="S161" s="20">
        <v>26.4</v>
      </c>
      <c r="T161" s="21">
        <v>68.8</v>
      </c>
      <c r="U161" s="19">
        <v>979875</v>
      </c>
      <c r="V161" s="17">
        <v>376240</v>
      </c>
      <c r="W161" s="22">
        <v>0.4</v>
      </c>
      <c r="X161" s="23">
        <f t="shared" si="11"/>
        <v>50</v>
      </c>
      <c r="Y161" s="17">
        <v>861016</v>
      </c>
      <c r="Z161" s="17">
        <v>1576830</v>
      </c>
      <c r="AA161" s="17">
        <v>1173310</v>
      </c>
      <c r="AB161" s="17">
        <v>1023570</v>
      </c>
      <c r="AC161" s="15" t="s">
        <v>36</v>
      </c>
    </row>
    <row r="162" spans="1:29">
      <c r="A162" s="13" t="str">
        <f t="shared" si="8"/>
        <v>OverStock</v>
      </c>
      <c r="B162" s="14" t="s">
        <v>382</v>
      </c>
      <c r="C162" s="15" t="s">
        <v>233</v>
      </c>
      <c r="D162" s="16">
        <f t="shared" si="9"/>
        <v>8.6</v>
      </c>
      <c r="E162" s="18">
        <f t="shared" si="10"/>
        <v>9.4</v>
      </c>
      <c r="F162" s="16" t="str">
        <f>IFERROR(VLOOKUP(B162,#REF!,6,FALSE),"")</f>
        <v/>
      </c>
      <c r="G162" s="17">
        <v>19917000</v>
      </c>
      <c r="H162" s="17">
        <v>7893000</v>
      </c>
      <c r="I162" s="17" t="str">
        <f>IFERROR(VLOOKUP(B162,#REF!,9,FALSE),"")</f>
        <v/>
      </c>
      <c r="J162" s="17">
        <v>7872000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1518000</v>
      </c>
      <c r="Q162" s="17">
        <v>6354000</v>
      </c>
      <c r="R162" s="19">
        <v>27789000</v>
      </c>
      <c r="S162" s="20">
        <v>33.200000000000003</v>
      </c>
      <c r="T162" s="21">
        <v>30.4</v>
      </c>
      <c r="U162" s="19">
        <v>837375</v>
      </c>
      <c r="V162" s="17">
        <v>914800</v>
      </c>
      <c r="W162" s="22">
        <v>1.1000000000000001</v>
      </c>
      <c r="X162" s="23">
        <f t="shared" si="11"/>
        <v>100</v>
      </c>
      <c r="Y162" s="17">
        <v>1760000</v>
      </c>
      <c r="Z162" s="17">
        <v>4094700</v>
      </c>
      <c r="AA162" s="17">
        <v>3453300</v>
      </c>
      <c r="AB162" s="17">
        <v>1927600</v>
      </c>
      <c r="AC162" s="15" t="s">
        <v>36</v>
      </c>
    </row>
    <row r="163" spans="1:29">
      <c r="A163" s="13" t="str">
        <f t="shared" si="8"/>
        <v>ZeroZero</v>
      </c>
      <c r="B163" s="14" t="s">
        <v>383</v>
      </c>
      <c r="C163" s="15" t="s">
        <v>233</v>
      </c>
      <c r="D163" s="16" t="str">
        <f t="shared" si="9"/>
        <v>--</v>
      </c>
      <c r="E163" s="18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6000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6000</v>
      </c>
      <c r="Q163" s="17">
        <v>0</v>
      </c>
      <c r="R163" s="19">
        <v>6000</v>
      </c>
      <c r="S163" s="20" t="s">
        <v>34</v>
      </c>
      <c r="T163" s="21" t="s">
        <v>34</v>
      </c>
      <c r="U163" s="19">
        <v>0</v>
      </c>
      <c r="V163" s="17" t="s">
        <v>34</v>
      </c>
      <c r="W163" s="22" t="s">
        <v>35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ZeroZero</v>
      </c>
      <c r="B164" s="14" t="s">
        <v>384</v>
      </c>
      <c r="C164" s="15" t="s">
        <v>233</v>
      </c>
      <c r="D164" s="16" t="str">
        <f t="shared" si="9"/>
        <v>--</v>
      </c>
      <c r="E164" s="18" t="str">
        <f t="shared" si="10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3000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3000</v>
      </c>
      <c r="Q164" s="17">
        <v>0</v>
      </c>
      <c r="R164" s="19">
        <v>3000</v>
      </c>
      <c r="S164" s="20" t="s">
        <v>34</v>
      </c>
      <c r="T164" s="21" t="s">
        <v>34</v>
      </c>
      <c r="U164" s="19">
        <v>0</v>
      </c>
      <c r="V164" s="17" t="s">
        <v>34</v>
      </c>
      <c r="W164" s="22" t="s">
        <v>35</v>
      </c>
      <c r="X164" s="23" t="str">
        <f t="shared" si="11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36</v>
      </c>
    </row>
    <row r="165" spans="1:29">
      <c r="A165" s="13" t="str">
        <f t="shared" si="8"/>
        <v>OverStock</v>
      </c>
      <c r="B165" s="14" t="s">
        <v>385</v>
      </c>
      <c r="C165" s="15" t="s">
        <v>233</v>
      </c>
      <c r="D165" s="16">
        <f t="shared" si="9"/>
        <v>17.100000000000001</v>
      </c>
      <c r="E165" s="18">
        <f t="shared" si="10"/>
        <v>21.9</v>
      </c>
      <c r="F165" s="16" t="str">
        <f>IFERROR(VLOOKUP(B165,#REF!,6,FALSE),"")</f>
        <v/>
      </c>
      <c r="G165" s="17">
        <v>153000</v>
      </c>
      <c r="H165" s="17">
        <v>87000</v>
      </c>
      <c r="I165" s="17" t="str">
        <f>IFERROR(VLOOKUP(B165,#REF!,9,FALSE),"")</f>
        <v/>
      </c>
      <c r="J165" s="17">
        <v>156000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21000</v>
      </c>
      <c r="P165" s="17">
        <v>78000</v>
      </c>
      <c r="Q165" s="17">
        <v>57000</v>
      </c>
      <c r="R165" s="19">
        <v>288000</v>
      </c>
      <c r="S165" s="20">
        <v>40.4</v>
      </c>
      <c r="T165" s="21">
        <v>31.5</v>
      </c>
      <c r="U165" s="19">
        <v>7125</v>
      </c>
      <c r="V165" s="17">
        <v>9140</v>
      </c>
      <c r="W165" s="22">
        <v>1.3</v>
      </c>
      <c r="X165" s="23">
        <f t="shared" si="11"/>
        <v>100</v>
      </c>
      <c r="Y165" s="17">
        <v>22258</v>
      </c>
      <c r="Z165" s="17">
        <v>43200</v>
      </c>
      <c r="AA165" s="17">
        <v>16800</v>
      </c>
      <c r="AB165" s="17">
        <v>0</v>
      </c>
      <c r="AC165" s="15" t="s">
        <v>36</v>
      </c>
    </row>
    <row r="166" spans="1:29">
      <c r="A166" s="13" t="str">
        <f t="shared" si="8"/>
        <v>OverStock</v>
      </c>
      <c r="B166" s="14" t="s">
        <v>386</v>
      </c>
      <c r="C166" s="15" t="s">
        <v>233</v>
      </c>
      <c r="D166" s="16">
        <f t="shared" si="9"/>
        <v>31.6</v>
      </c>
      <c r="E166" s="18">
        <f t="shared" si="10"/>
        <v>25</v>
      </c>
      <c r="F166" s="16" t="str">
        <f>IFERROR(VLOOKUP(B166,#REF!,6,FALSE),"")</f>
        <v/>
      </c>
      <c r="G166" s="17">
        <v>30000</v>
      </c>
      <c r="H166" s="17">
        <v>3000</v>
      </c>
      <c r="I166" s="17" t="str">
        <f>IFERROR(VLOOKUP(B166,#REF!,9,FALSE),"")</f>
        <v/>
      </c>
      <c r="J166" s="17">
        <v>75000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57000</v>
      </c>
      <c r="Q166" s="17">
        <v>18000</v>
      </c>
      <c r="R166" s="19">
        <v>123000</v>
      </c>
      <c r="S166" s="20">
        <v>41</v>
      </c>
      <c r="T166" s="21">
        <v>51.8</v>
      </c>
      <c r="U166" s="19">
        <v>3000</v>
      </c>
      <c r="V166" s="17">
        <v>2375</v>
      </c>
      <c r="W166" s="22">
        <v>0.8</v>
      </c>
      <c r="X166" s="23">
        <f t="shared" si="11"/>
        <v>100</v>
      </c>
      <c r="Y166" s="17">
        <v>3379</v>
      </c>
      <c r="Z166" s="17">
        <v>13800</v>
      </c>
      <c r="AA166" s="17">
        <v>4200</v>
      </c>
      <c r="AB166" s="17">
        <v>0</v>
      </c>
      <c r="AC166" s="15" t="s">
        <v>36</v>
      </c>
    </row>
    <row r="167" spans="1:29">
      <c r="A167" s="13" t="str">
        <f t="shared" si="8"/>
        <v>OverStock</v>
      </c>
      <c r="B167" s="14" t="s">
        <v>387</v>
      </c>
      <c r="C167" s="15" t="s">
        <v>233</v>
      </c>
      <c r="D167" s="16">
        <f t="shared" si="9"/>
        <v>41.6</v>
      </c>
      <c r="E167" s="18">
        <f t="shared" si="10"/>
        <v>30.4</v>
      </c>
      <c r="F167" s="16" t="str">
        <f>IFERROR(VLOOKUP(B167,#REF!,6,FALSE),"")</f>
        <v/>
      </c>
      <c r="G167" s="17">
        <v>30000</v>
      </c>
      <c r="H167" s="17">
        <v>30000</v>
      </c>
      <c r="I167" s="17" t="str">
        <f>IFERROR(VLOOKUP(B167,#REF!,9,FALSE),"")</f>
        <v/>
      </c>
      <c r="J167" s="17">
        <v>57000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18000</v>
      </c>
      <c r="Q167" s="17">
        <v>39000</v>
      </c>
      <c r="R167" s="19">
        <v>87000</v>
      </c>
      <c r="S167" s="20">
        <v>46.4</v>
      </c>
      <c r="T167" s="21">
        <v>63.5</v>
      </c>
      <c r="U167" s="19">
        <v>1875</v>
      </c>
      <c r="V167" s="17">
        <v>1371</v>
      </c>
      <c r="W167" s="22">
        <v>0.7</v>
      </c>
      <c r="X167" s="23">
        <f t="shared" si="11"/>
        <v>100</v>
      </c>
      <c r="Y167" s="17">
        <v>2989</v>
      </c>
      <c r="Z167" s="17">
        <v>9350</v>
      </c>
      <c r="AA167" s="17">
        <v>0</v>
      </c>
      <c r="AB167" s="17">
        <v>8000</v>
      </c>
      <c r="AC167" s="15" t="s">
        <v>36</v>
      </c>
    </row>
    <row r="168" spans="1:29">
      <c r="A168" s="13" t="str">
        <f t="shared" si="8"/>
        <v>OverStock</v>
      </c>
      <c r="B168" s="14" t="s">
        <v>388</v>
      </c>
      <c r="C168" s="15" t="s">
        <v>233</v>
      </c>
      <c r="D168" s="16">
        <f t="shared" si="9"/>
        <v>8.6999999999999993</v>
      </c>
      <c r="E168" s="18">
        <f t="shared" si="10"/>
        <v>12</v>
      </c>
      <c r="F168" s="16" t="str">
        <f>IFERROR(VLOOKUP(B168,#REF!,6,FALSE),"")</f>
        <v/>
      </c>
      <c r="G168" s="17">
        <v>60000</v>
      </c>
      <c r="H168" s="17">
        <v>0</v>
      </c>
      <c r="I168" s="17" t="str">
        <f>IFERROR(VLOOKUP(B168,#REF!,9,FALSE),"")</f>
        <v/>
      </c>
      <c r="J168" s="17">
        <v>9000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9000</v>
      </c>
      <c r="R168" s="19">
        <v>69000</v>
      </c>
      <c r="S168" s="20">
        <v>92</v>
      </c>
      <c r="T168" s="21">
        <v>66.7</v>
      </c>
      <c r="U168" s="19">
        <v>750</v>
      </c>
      <c r="V168" s="17">
        <v>1035</v>
      </c>
      <c r="W168" s="22">
        <v>1.4</v>
      </c>
      <c r="X168" s="23">
        <f t="shared" si="11"/>
        <v>100</v>
      </c>
      <c r="Y168" s="17">
        <v>4118</v>
      </c>
      <c r="Z168" s="17">
        <v>2400</v>
      </c>
      <c r="AA168" s="17">
        <v>2800</v>
      </c>
      <c r="AB168" s="17">
        <v>2160</v>
      </c>
      <c r="AC168" s="15" t="s">
        <v>36</v>
      </c>
    </row>
    <row r="169" spans="1:29">
      <c r="A169" s="13" t="str">
        <f t="shared" si="8"/>
        <v>OverStock</v>
      </c>
      <c r="B169" s="14" t="s">
        <v>389</v>
      </c>
      <c r="C169" s="15" t="s">
        <v>233</v>
      </c>
      <c r="D169" s="16">
        <f t="shared" si="9"/>
        <v>6.8</v>
      </c>
      <c r="E169" s="18">
        <f t="shared" si="10"/>
        <v>6</v>
      </c>
      <c r="F169" s="16" t="str">
        <f>IFERROR(VLOOKUP(B169,#REF!,6,FALSE),"")</f>
        <v/>
      </c>
      <c r="G169" s="17">
        <v>8043000</v>
      </c>
      <c r="H169" s="17">
        <v>2604000</v>
      </c>
      <c r="I169" s="17" t="str">
        <f>IFERROR(VLOOKUP(B169,#REF!,9,FALSE),"")</f>
        <v/>
      </c>
      <c r="J169" s="17">
        <v>1161000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387000</v>
      </c>
      <c r="Q169" s="17">
        <v>774000</v>
      </c>
      <c r="R169" s="19">
        <v>9204000</v>
      </c>
      <c r="S169" s="20">
        <v>47.8</v>
      </c>
      <c r="T169" s="21">
        <v>54.2</v>
      </c>
      <c r="U169" s="19">
        <v>192750</v>
      </c>
      <c r="V169" s="17">
        <v>169791</v>
      </c>
      <c r="W169" s="22">
        <v>0.9</v>
      </c>
      <c r="X169" s="23">
        <f t="shared" si="11"/>
        <v>100</v>
      </c>
      <c r="Y169" s="17">
        <v>373179</v>
      </c>
      <c r="Z169" s="17">
        <v>676840</v>
      </c>
      <c r="AA169" s="17">
        <v>738700</v>
      </c>
      <c r="AB169" s="17">
        <v>535240</v>
      </c>
      <c r="AC169" s="15" t="s">
        <v>36</v>
      </c>
    </row>
    <row r="170" spans="1:29">
      <c r="A170" s="13" t="str">
        <f t="shared" si="8"/>
        <v>Normal</v>
      </c>
      <c r="B170" s="14" t="s">
        <v>390</v>
      </c>
      <c r="C170" s="15" t="s">
        <v>233</v>
      </c>
      <c r="D170" s="16" t="str">
        <f t="shared" si="9"/>
        <v>--</v>
      </c>
      <c r="E170" s="18">
        <f t="shared" si="10"/>
        <v>6.4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12000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12000</v>
      </c>
      <c r="R170" s="19">
        <v>12000</v>
      </c>
      <c r="S170" s="20">
        <v>6.4</v>
      </c>
      <c r="T170" s="21" t="s">
        <v>34</v>
      </c>
      <c r="U170" s="19">
        <v>1875</v>
      </c>
      <c r="V170" s="17" t="s">
        <v>34</v>
      </c>
      <c r="W170" s="22" t="s">
        <v>35</v>
      </c>
      <c r="X170" s="23" t="str">
        <f t="shared" si="11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36</v>
      </c>
    </row>
    <row r="171" spans="1:29">
      <c r="A171" s="13" t="str">
        <f t="shared" si="8"/>
        <v>OverStock</v>
      </c>
      <c r="B171" s="14" t="s">
        <v>391</v>
      </c>
      <c r="C171" s="15" t="s">
        <v>233</v>
      </c>
      <c r="D171" s="16" t="str">
        <f t="shared" si="9"/>
        <v>--</v>
      </c>
      <c r="E171" s="18">
        <f t="shared" si="10"/>
        <v>15.9</v>
      </c>
      <c r="F171" s="16" t="str">
        <f>IFERROR(VLOOKUP(B171,#REF!,6,FALSE),"")</f>
        <v/>
      </c>
      <c r="G171" s="17">
        <v>363000</v>
      </c>
      <c r="H171" s="17">
        <v>273000</v>
      </c>
      <c r="I171" s="17" t="str">
        <f>IFERROR(VLOOKUP(B171,#REF!,9,FALSE),"")</f>
        <v/>
      </c>
      <c r="J171" s="17">
        <v>387000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387000</v>
      </c>
      <c r="Q171" s="17">
        <v>0</v>
      </c>
      <c r="R171" s="19">
        <v>750000</v>
      </c>
      <c r="S171" s="20">
        <v>30.8</v>
      </c>
      <c r="T171" s="21" t="s">
        <v>34</v>
      </c>
      <c r="U171" s="19">
        <v>24375</v>
      </c>
      <c r="V171" s="17" t="s">
        <v>34</v>
      </c>
      <c r="W171" s="22" t="s">
        <v>35</v>
      </c>
      <c r="X171" s="23" t="str">
        <f t="shared" si="11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36</v>
      </c>
    </row>
    <row r="172" spans="1:29">
      <c r="A172" s="13" t="str">
        <f t="shared" si="8"/>
        <v>OverStock</v>
      </c>
      <c r="B172" s="14" t="s">
        <v>392</v>
      </c>
      <c r="C172" s="15" t="s">
        <v>233</v>
      </c>
      <c r="D172" s="16">
        <f t="shared" si="9"/>
        <v>140.1</v>
      </c>
      <c r="E172" s="18">
        <f t="shared" si="10"/>
        <v>24</v>
      </c>
      <c r="F172" s="16" t="str">
        <f>IFERROR(VLOOKUP(B172,#REF!,6,FALSE),"")</f>
        <v/>
      </c>
      <c r="G172" s="17">
        <v>45000</v>
      </c>
      <c r="H172" s="17">
        <v>0</v>
      </c>
      <c r="I172" s="17" t="str">
        <f>IFERROR(VLOOKUP(B172,#REF!,9,FALSE),"")</f>
        <v/>
      </c>
      <c r="J172" s="17">
        <v>81000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75000</v>
      </c>
      <c r="Q172" s="17">
        <v>6000</v>
      </c>
      <c r="R172" s="19">
        <v>126000</v>
      </c>
      <c r="S172" s="20">
        <v>37.299999999999997</v>
      </c>
      <c r="T172" s="21">
        <v>218</v>
      </c>
      <c r="U172" s="19">
        <v>3375</v>
      </c>
      <c r="V172" s="17">
        <v>578</v>
      </c>
      <c r="W172" s="22">
        <v>0.2</v>
      </c>
      <c r="X172" s="23">
        <f t="shared" si="11"/>
        <v>50</v>
      </c>
      <c r="Y172" s="17">
        <v>4200</v>
      </c>
      <c r="Z172" s="17">
        <v>0</v>
      </c>
      <c r="AA172" s="17">
        <v>1300</v>
      </c>
      <c r="AB172" s="17">
        <v>1400</v>
      </c>
      <c r="AC172" s="15" t="s">
        <v>36</v>
      </c>
    </row>
    <row r="173" spans="1:29">
      <c r="A173" s="13" t="str">
        <f t="shared" si="8"/>
        <v>Normal</v>
      </c>
      <c r="B173" s="14" t="s">
        <v>393</v>
      </c>
      <c r="C173" s="15" t="s">
        <v>233</v>
      </c>
      <c r="D173" s="16" t="str">
        <f t="shared" si="9"/>
        <v>--</v>
      </c>
      <c r="E173" s="18">
        <f t="shared" si="10"/>
        <v>0</v>
      </c>
      <c r="F173" s="16" t="str">
        <f>IFERROR(VLOOKUP(B173,#REF!,6,FALSE),"")</f>
        <v/>
      </c>
      <c r="G173" s="17">
        <v>3000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3000</v>
      </c>
      <c r="S173" s="20">
        <v>12</v>
      </c>
      <c r="T173" s="21" t="s">
        <v>34</v>
      </c>
      <c r="U173" s="19">
        <v>249</v>
      </c>
      <c r="V173" s="17" t="s">
        <v>34</v>
      </c>
      <c r="W173" s="22" t="s">
        <v>35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>
      <c r="A174" s="13" t="str">
        <f t="shared" si="8"/>
        <v>ZeroZero</v>
      </c>
      <c r="B174" s="14" t="s">
        <v>394</v>
      </c>
      <c r="C174" s="15" t="s">
        <v>233</v>
      </c>
      <c r="D174" s="16" t="str">
        <f t="shared" si="9"/>
        <v>--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6000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6000</v>
      </c>
      <c r="Q174" s="17">
        <v>0</v>
      </c>
      <c r="R174" s="19">
        <v>6000</v>
      </c>
      <c r="S174" s="20" t="s">
        <v>34</v>
      </c>
      <c r="T174" s="21" t="s">
        <v>34</v>
      </c>
      <c r="U174" s="19">
        <v>0</v>
      </c>
      <c r="V174" s="17" t="s">
        <v>34</v>
      </c>
      <c r="W174" s="22" t="s">
        <v>35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36</v>
      </c>
    </row>
    <row r="175" spans="1:29">
      <c r="A175" s="13" t="str">
        <f t="shared" si="8"/>
        <v>Normal</v>
      </c>
      <c r="B175" s="14" t="s">
        <v>395</v>
      </c>
      <c r="C175" s="15" t="s">
        <v>233</v>
      </c>
      <c r="D175" s="16">
        <f t="shared" si="9"/>
        <v>23.5</v>
      </c>
      <c r="E175" s="18">
        <f t="shared" si="10"/>
        <v>21.3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40000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40000</v>
      </c>
      <c r="Q175" s="17">
        <v>0</v>
      </c>
      <c r="R175" s="19">
        <v>40000</v>
      </c>
      <c r="S175" s="20">
        <v>21.3</v>
      </c>
      <c r="T175" s="21">
        <v>23.5</v>
      </c>
      <c r="U175" s="19">
        <v>1875</v>
      </c>
      <c r="V175" s="17">
        <v>1699</v>
      </c>
      <c r="W175" s="22">
        <v>0.9</v>
      </c>
      <c r="X175" s="23">
        <f t="shared" si="11"/>
        <v>100</v>
      </c>
      <c r="Y175" s="17">
        <v>0</v>
      </c>
      <c r="Z175" s="17">
        <v>15292</v>
      </c>
      <c r="AA175" s="17">
        <v>0</v>
      </c>
      <c r="AB175" s="17">
        <v>16000</v>
      </c>
      <c r="AC175" s="15" t="s">
        <v>36</v>
      </c>
    </row>
    <row r="176" spans="1:29">
      <c r="A176" s="13" t="str">
        <f t="shared" si="8"/>
        <v>OverStock</v>
      </c>
      <c r="B176" s="14" t="s">
        <v>396</v>
      </c>
      <c r="C176" s="15" t="s">
        <v>233</v>
      </c>
      <c r="D176" s="16" t="str">
        <f t="shared" si="9"/>
        <v>--</v>
      </c>
      <c r="E176" s="18">
        <f t="shared" si="10"/>
        <v>17.100000000000001</v>
      </c>
      <c r="F176" s="16" t="str">
        <f>IFERROR(VLOOKUP(B176,#REF!,6,FALSE),"")</f>
        <v/>
      </c>
      <c r="G176" s="17">
        <v>310000</v>
      </c>
      <c r="H176" s="17">
        <v>5000</v>
      </c>
      <c r="I176" s="17" t="str">
        <f>IFERROR(VLOOKUP(B176,#REF!,9,FALSE),"")</f>
        <v/>
      </c>
      <c r="J176" s="17">
        <v>300000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250000</v>
      </c>
      <c r="Q176" s="17">
        <v>50000</v>
      </c>
      <c r="R176" s="19">
        <v>610000</v>
      </c>
      <c r="S176" s="20">
        <v>34.9</v>
      </c>
      <c r="T176" s="21" t="s">
        <v>34</v>
      </c>
      <c r="U176" s="19">
        <v>17500</v>
      </c>
      <c r="V176" s="17" t="s">
        <v>34</v>
      </c>
      <c r="W176" s="22" t="s">
        <v>35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36</v>
      </c>
    </row>
    <row r="177" spans="1:29">
      <c r="A177" s="13" t="str">
        <f t="shared" si="8"/>
        <v>OverStock</v>
      </c>
      <c r="B177" s="14" t="s">
        <v>397</v>
      </c>
      <c r="C177" s="15" t="s">
        <v>233</v>
      </c>
      <c r="D177" s="16">
        <f t="shared" si="9"/>
        <v>7.5</v>
      </c>
      <c r="E177" s="18">
        <f t="shared" si="10"/>
        <v>7.1</v>
      </c>
      <c r="F177" s="16" t="str">
        <f>IFERROR(VLOOKUP(B177,#REF!,6,FALSE),"")</f>
        <v/>
      </c>
      <c r="G177" s="17">
        <v>3420000</v>
      </c>
      <c r="H177" s="17">
        <v>1650000</v>
      </c>
      <c r="I177" s="17" t="str">
        <f>IFERROR(VLOOKUP(B177,#REF!,9,FALSE),"")</f>
        <v/>
      </c>
      <c r="J177" s="17">
        <v>1165000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700000</v>
      </c>
      <c r="Q177" s="17">
        <v>465000</v>
      </c>
      <c r="R177" s="19">
        <v>4585000</v>
      </c>
      <c r="S177" s="20">
        <v>28</v>
      </c>
      <c r="T177" s="21">
        <v>29.6</v>
      </c>
      <c r="U177" s="19">
        <v>163750</v>
      </c>
      <c r="V177" s="17">
        <v>154709</v>
      </c>
      <c r="W177" s="22">
        <v>0.9</v>
      </c>
      <c r="X177" s="23">
        <f t="shared" si="11"/>
        <v>100</v>
      </c>
      <c r="Y177" s="17">
        <v>306900</v>
      </c>
      <c r="Z177" s="17">
        <v>626579</v>
      </c>
      <c r="AA177" s="17">
        <v>668900</v>
      </c>
      <c r="AB177" s="17">
        <v>491300</v>
      </c>
      <c r="AC177" s="15" t="s">
        <v>36</v>
      </c>
    </row>
    <row r="178" spans="1:29">
      <c r="A178" s="13" t="str">
        <f t="shared" si="8"/>
        <v>Normal</v>
      </c>
      <c r="B178" s="14" t="s">
        <v>398</v>
      </c>
      <c r="C178" s="15" t="s">
        <v>233</v>
      </c>
      <c r="D178" s="16" t="str">
        <f t="shared" si="9"/>
        <v>--</v>
      </c>
      <c r="E178" s="18">
        <f t="shared" si="10"/>
        <v>8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5000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5000</v>
      </c>
      <c r="Q178" s="17">
        <v>0</v>
      </c>
      <c r="R178" s="19">
        <v>5000</v>
      </c>
      <c r="S178" s="20">
        <v>8</v>
      </c>
      <c r="T178" s="21" t="s">
        <v>34</v>
      </c>
      <c r="U178" s="19">
        <v>625</v>
      </c>
      <c r="V178" s="17" t="s">
        <v>34</v>
      </c>
      <c r="W178" s="22" t="s">
        <v>35</v>
      </c>
      <c r="X178" s="23" t="str">
        <f t="shared" si="11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36</v>
      </c>
    </row>
    <row r="179" spans="1:29">
      <c r="A179" s="13" t="str">
        <f t="shared" si="8"/>
        <v>OverStock</v>
      </c>
      <c r="B179" s="14" t="s">
        <v>399</v>
      </c>
      <c r="C179" s="15" t="s">
        <v>233</v>
      </c>
      <c r="D179" s="16" t="str">
        <f t="shared" si="9"/>
        <v>--</v>
      </c>
      <c r="E179" s="18">
        <f t="shared" si="10"/>
        <v>34.700000000000003</v>
      </c>
      <c r="F179" s="16" t="str">
        <f>IFERROR(VLOOKUP(B179,#REF!,6,FALSE),"")</f>
        <v/>
      </c>
      <c r="G179" s="17">
        <v>60000</v>
      </c>
      <c r="H179" s="17">
        <v>60000</v>
      </c>
      <c r="I179" s="17" t="str">
        <f>IFERROR(VLOOKUP(B179,#REF!,9,FALSE),"")</f>
        <v/>
      </c>
      <c r="J179" s="17">
        <v>260000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260000</v>
      </c>
      <c r="Q179" s="17">
        <v>0</v>
      </c>
      <c r="R179" s="19">
        <v>320000</v>
      </c>
      <c r="S179" s="20">
        <v>42.7</v>
      </c>
      <c r="T179" s="21" t="s">
        <v>34</v>
      </c>
      <c r="U179" s="19">
        <v>7500</v>
      </c>
      <c r="V179" s="17" t="s">
        <v>34</v>
      </c>
      <c r="W179" s="22" t="s">
        <v>35</v>
      </c>
      <c r="X179" s="23" t="str">
        <f t="shared" si="11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36</v>
      </c>
    </row>
    <row r="180" spans="1:29">
      <c r="A180" s="13" t="str">
        <f t="shared" si="8"/>
        <v>Normal</v>
      </c>
      <c r="B180" s="14" t="s">
        <v>400</v>
      </c>
      <c r="C180" s="15" t="s">
        <v>233</v>
      </c>
      <c r="D180" s="16" t="str">
        <f t="shared" si="9"/>
        <v>--</v>
      </c>
      <c r="E180" s="18">
        <f t="shared" si="10"/>
        <v>23.9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8950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2950</v>
      </c>
      <c r="Q180" s="17">
        <v>6000</v>
      </c>
      <c r="R180" s="19">
        <v>8950</v>
      </c>
      <c r="S180" s="20">
        <v>23.9</v>
      </c>
      <c r="T180" s="21" t="s">
        <v>34</v>
      </c>
      <c r="U180" s="19">
        <v>375</v>
      </c>
      <c r="V180" s="17" t="s">
        <v>34</v>
      </c>
      <c r="W180" s="22" t="s">
        <v>35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36</v>
      </c>
    </row>
    <row r="181" spans="1:29">
      <c r="A181" s="13" t="str">
        <f t="shared" si="8"/>
        <v>ZeroZero</v>
      </c>
      <c r="B181" s="14" t="s">
        <v>401</v>
      </c>
      <c r="C181" s="15" t="s">
        <v>233</v>
      </c>
      <c r="D181" s="16" t="str">
        <f t="shared" si="9"/>
        <v>--</v>
      </c>
      <c r="E181" s="18" t="str">
        <f t="shared" si="10"/>
        <v>前八週無拉料</v>
      </c>
      <c r="F181" s="16" t="str">
        <f>IFERROR(VLOOKUP(B181,#REF!,6,FALSE),"")</f>
        <v/>
      </c>
      <c r="G181" s="17">
        <v>60000</v>
      </c>
      <c r="H181" s="17">
        <v>60000</v>
      </c>
      <c r="I181" s="17" t="str">
        <f>IFERROR(VLOOKUP(B181,#REF!,9,FALSE),"")</f>
        <v/>
      </c>
      <c r="J181" s="17">
        <v>100000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100000</v>
      </c>
      <c r="Q181" s="17">
        <v>0</v>
      </c>
      <c r="R181" s="19">
        <v>160000</v>
      </c>
      <c r="S181" s="20" t="s">
        <v>34</v>
      </c>
      <c r="T181" s="21" t="s">
        <v>34</v>
      </c>
      <c r="U181" s="19">
        <v>0</v>
      </c>
      <c r="V181" s="17" t="s">
        <v>34</v>
      </c>
      <c r="W181" s="22" t="s">
        <v>35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OverStock</v>
      </c>
      <c r="B182" s="14" t="s">
        <v>402</v>
      </c>
      <c r="C182" s="15" t="s">
        <v>233</v>
      </c>
      <c r="D182" s="16">
        <f t="shared" si="9"/>
        <v>24.6</v>
      </c>
      <c r="E182" s="18">
        <f t="shared" si="10"/>
        <v>10.7</v>
      </c>
      <c r="F182" s="16" t="str">
        <f>IFERROR(VLOOKUP(B182,#REF!,6,FALSE),"")</f>
        <v/>
      </c>
      <c r="G182" s="17">
        <v>290000</v>
      </c>
      <c r="H182" s="17">
        <v>25000</v>
      </c>
      <c r="I182" s="17" t="str">
        <f>IFERROR(VLOOKUP(B182,#REF!,9,FALSE),"")</f>
        <v/>
      </c>
      <c r="J182" s="17">
        <v>160000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130000</v>
      </c>
      <c r="Q182" s="17">
        <v>30000</v>
      </c>
      <c r="R182" s="19">
        <v>450000</v>
      </c>
      <c r="S182" s="20">
        <v>30</v>
      </c>
      <c r="T182" s="21">
        <v>69.099999999999994</v>
      </c>
      <c r="U182" s="19">
        <v>15000</v>
      </c>
      <c r="V182" s="17">
        <v>6511</v>
      </c>
      <c r="W182" s="22">
        <v>0.4</v>
      </c>
      <c r="X182" s="23">
        <f t="shared" si="11"/>
        <v>50</v>
      </c>
      <c r="Y182" s="17">
        <v>12800</v>
      </c>
      <c r="Z182" s="17">
        <v>22300</v>
      </c>
      <c r="AA182" s="17">
        <v>30600</v>
      </c>
      <c r="AB182" s="17">
        <v>22000</v>
      </c>
      <c r="AC182" s="15" t="s">
        <v>36</v>
      </c>
    </row>
    <row r="183" spans="1:29">
      <c r="A183" s="13" t="str">
        <f t="shared" si="8"/>
        <v>Normal</v>
      </c>
      <c r="B183" s="14" t="s">
        <v>403</v>
      </c>
      <c r="C183" s="15" t="s">
        <v>233</v>
      </c>
      <c r="D183" s="16">
        <f t="shared" si="9"/>
        <v>269.8</v>
      </c>
      <c r="E183" s="18">
        <f t="shared" si="10"/>
        <v>12</v>
      </c>
      <c r="F183" s="16" t="str">
        <f>IFERROR(VLOOKUP(B183,#REF!,6,FALSE),"")</f>
        <v/>
      </c>
      <c r="G183" s="17">
        <v>75000</v>
      </c>
      <c r="H183" s="17">
        <v>0</v>
      </c>
      <c r="I183" s="17" t="str">
        <f>IFERROR(VLOOKUP(B183,#REF!,9,FALSE),"")</f>
        <v/>
      </c>
      <c r="J183" s="17">
        <v>75000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75000</v>
      </c>
      <c r="Q183" s="17">
        <v>0</v>
      </c>
      <c r="R183" s="19">
        <v>150000</v>
      </c>
      <c r="S183" s="20">
        <v>24</v>
      </c>
      <c r="T183" s="21">
        <v>539.6</v>
      </c>
      <c r="U183" s="19">
        <v>6250</v>
      </c>
      <c r="V183" s="17">
        <v>278</v>
      </c>
      <c r="W183" s="22">
        <v>0</v>
      </c>
      <c r="X183" s="23">
        <f t="shared" si="11"/>
        <v>50</v>
      </c>
      <c r="Y183" s="17">
        <v>0</v>
      </c>
      <c r="Z183" s="17">
        <v>2503</v>
      </c>
      <c r="AA183" s="17">
        <v>0</v>
      </c>
      <c r="AB183" s="17">
        <v>8000</v>
      </c>
      <c r="AC183" s="15" t="s">
        <v>36</v>
      </c>
    </row>
    <row r="184" spans="1:29">
      <c r="A184" s="13" t="str">
        <f t="shared" si="8"/>
        <v>ZeroZero</v>
      </c>
      <c r="B184" s="14" t="s">
        <v>404</v>
      </c>
      <c r="C184" s="15" t="s">
        <v>233</v>
      </c>
      <c r="D184" s="16" t="str">
        <f t="shared" si="9"/>
        <v>--</v>
      </c>
      <c r="E184" s="18" t="str">
        <f t="shared" si="10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3000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3000</v>
      </c>
      <c r="Q184" s="17">
        <v>0</v>
      </c>
      <c r="R184" s="19">
        <v>3000</v>
      </c>
      <c r="S184" s="20" t="s">
        <v>34</v>
      </c>
      <c r="T184" s="21" t="s">
        <v>34</v>
      </c>
      <c r="U184" s="19">
        <v>0</v>
      </c>
      <c r="V184" s="17" t="s">
        <v>34</v>
      </c>
      <c r="W184" s="22" t="s">
        <v>35</v>
      </c>
      <c r="X184" s="23" t="str">
        <f t="shared" si="11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36</v>
      </c>
    </row>
    <row r="185" spans="1:29">
      <c r="A185" s="13" t="str">
        <f t="shared" si="8"/>
        <v>Normal</v>
      </c>
      <c r="B185" s="14" t="s">
        <v>405</v>
      </c>
      <c r="C185" s="15" t="s">
        <v>233</v>
      </c>
      <c r="D185" s="16">
        <f t="shared" si="9"/>
        <v>13.5</v>
      </c>
      <c r="E185" s="18">
        <f t="shared" si="10"/>
        <v>1.4</v>
      </c>
      <c r="F185" s="16" t="str">
        <f>IFERROR(VLOOKUP(B185,#REF!,6,FALSE),"")</f>
        <v/>
      </c>
      <c r="G185" s="17">
        <v>57000</v>
      </c>
      <c r="H185" s="17">
        <v>0</v>
      </c>
      <c r="I185" s="17" t="str">
        <f>IFERROR(VLOOKUP(B185,#REF!,9,FALSE),"")</f>
        <v/>
      </c>
      <c r="J185" s="17">
        <v>9000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9000</v>
      </c>
      <c r="Q185" s="17">
        <v>0</v>
      </c>
      <c r="R185" s="19">
        <v>66000</v>
      </c>
      <c r="S185" s="20">
        <v>10.4</v>
      </c>
      <c r="T185" s="21">
        <v>99</v>
      </c>
      <c r="U185" s="19">
        <v>6375</v>
      </c>
      <c r="V185" s="17">
        <v>667</v>
      </c>
      <c r="W185" s="22">
        <v>0.1</v>
      </c>
      <c r="X185" s="23">
        <f t="shared" si="11"/>
        <v>50</v>
      </c>
      <c r="Y185" s="17">
        <v>0</v>
      </c>
      <c r="Z185" s="17">
        <v>6000</v>
      </c>
      <c r="AA185" s="17">
        <v>0</v>
      </c>
      <c r="AB185" s="17">
        <v>0</v>
      </c>
      <c r="AC185" s="15" t="s">
        <v>36</v>
      </c>
    </row>
    <row r="186" spans="1:29">
      <c r="A186" s="13" t="str">
        <f t="shared" si="8"/>
        <v>ZeroZero</v>
      </c>
      <c r="B186" s="14" t="s">
        <v>406</v>
      </c>
      <c r="C186" s="15" t="s">
        <v>233</v>
      </c>
      <c r="D186" s="16" t="str">
        <f t="shared" si="9"/>
        <v>--</v>
      </c>
      <c r="E186" s="18" t="str">
        <f t="shared" si="10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5000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5000</v>
      </c>
      <c r="Q186" s="17">
        <v>0</v>
      </c>
      <c r="R186" s="19">
        <v>5000</v>
      </c>
      <c r="S186" s="20" t="s">
        <v>34</v>
      </c>
      <c r="T186" s="21" t="s">
        <v>34</v>
      </c>
      <c r="U186" s="19">
        <v>0</v>
      </c>
      <c r="V186" s="17" t="s">
        <v>34</v>
      </c>
      <c r="W186" s="22" t="s">
        <v>35</v>
      </c>
      <c r="X186" s="23" t="str">
        <f t="shared" si="11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36</v>
      </c>
    </row>
    <row r="187" spans="1:29">
      <c r="A187" s="13" t="str">
        <f t="shared" si="8"/>
        <v>OverStock</v>
      </c>
      <c r="B187" s="14" t="s">
        <v>407</v>
      </c>
      <c r="C187" s="15" t="s">
        <v>233</v>
      </c>
      <c r="D187" s="16" t="str">
        <f t="shared" si="9"/>
        <v>--</v>
      </c>
      <c r="E187" s="18">
        <f t="shared" si="10"/>
        <v>21.1</v>
      </c>
      <c r="F187" s="16" t="str">
        <f>IFERROR(VLOOKUP(B187,#REF!,6,FALSE),"")</f>
        <v/>
      </c>
      <c r="G187" s="17">
        <v>225000</v>
      </c>
      <c r="H187" s="17">
        <v>80000</v>
      </c>
      <c r="I187" s="17" t="str">
        <f>IFERROR(VLOOKUP(B187,#REF!,9,FALSE),"")</f>
        <v/>
      </c>
      <c r="J187" s="17">
        <v>185000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120000</v>
      </c>
      <c r="Q187" s="17">
        <v>65000</v>
      </c>
      <c r="R187" s="19">
        <v>410000</v>
      </c>
      <c r="S187" s="20">
        <v>46.9</v>
      </c>
      <c r="T187" s="21" t="s">
        <v>34</v>
      </c>
      <c r="U187" s="19">
        <v>8750</v>
      </c>
      <c r="V187" s="17" t="s">
        <v>34</v>
      </c>
      <c r="W187" s="22" t="s">
        <v>35</v>
      </c>
      <c r="X187" s="23" t="str">
        <f t="shared" si="11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36</v>
      </c>
    </row>
    <row r="188" spans="1:29">
      <c r="A188" s="13" t="str">
        <f t="shared" si="8"/>
        <v>Normal</v>
      </c>
      <c r="B188" s="14" t="s">
        <v>408</v>
      </c>
      <c r="C188" s="15" t="s">
        <v>233</v>
      </c>
      <c r="D188" s="16">
        <f t="shared" si="9"/>
        <v>18</v>
      </c>
      <c r="E188" s="18">
        <f t="shared" si="10"/>
        <v>5.3</v>
      </c>
      <c r="F188" s="16" t="str">
        <f>IFERROR(VLOOKUP(B188,#REF!,6,FALSE),"")</f>
        <v/>
      </c>
      <c r="G188" s="17">
        <v>10000</v>
      </c>
      <c r="H188" s="17">
        <v>10000</v>
      </c>
      <c r="I188" s="17" t="str">
        <f>IFERROR(VLOOKUP(B188,#REF!,9,FALSE),"")</f>
        <v/>
      </c>
      <c r="J188" s="17">
        <v>10000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10000</v>
      </c>
      <c r="Q188" s="17">
        <v>0</v>
      </c>
      <c r="R188" s="19">
        <v>20000</v>
      </c>
      <c r="S188" s="20">
        <v>10.7</v>
      </c>
      <c r="T188" s="21">
        <v>36</v>
      </c>
      <c r="U188" s="19">
        <v>1875</v>
      </c>
      <c r="V188" s="17">
        <v>556</v>
      </c>
      <c r="W188" s="22">
        <v>0.3</v>
      </c>
      <c r="X188" s="23">
        <f t="shared" si="11"/>
        <v>50</v>
      </c>
      <c r="Y188" s="17">
        <v>0</v>
      </c>
      <c r="Z188" s="17">
        <v>5000</v>
      </c>
      <c r="AA188" s="17">
        <v>0</v>
      </c>
      <c r="AB188" s="17">
        <v>0</v>
      </c>
      <c r="AC188" s="15" t="s">
        <v>36</v>
      </c>
    </row>
    <row r="189" spans="1:29">
      <c r="A189" s="13" t="str">
        <f t="shared" si="8"/>
        <v>Normal</v>
      </c>
      <c r="B189" s="14" t="s">
        <v>409</v>
      </c>
      <c r="C189" s="15" t="s">
        <v>233</v>
      </c>
      <c r="D189" s="16">
        <f t="shared" si="9"/>
        <v>7.2</v>
      </c>
      <c r="E189" s="18">
        <f t="shared" si="10"/>
        <v>4.7</v>
      </c>
      <c r="F189" s="16" t="str">
        <f>IFERROR(VLOOKUP(B189,#REF!,6,FALSE),"")</f>
        <v/>
      </c>
      <c r="G189" s="17">
        <v>1085000</v>
      </c>
      <c r="H189" s="17">
        <v>565000</v>
      </c>
      <c r="I189" s="17" t="str">
        <f>IFERROR(VLOOKUP(B189,#REF!,9,FALSE),"")</f>
        <v/>
      </c>
      <c r="J189" s="17">
        <v>485000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135000</v>
      </c>
      <c r="Q189" s="17">
        <v>350000</v>
      </c>
      <c r="R189" s="19">
        <v>1570000</v>
      </c>
      <c r="S189" s="20">
        <v>15.3</v>
      </c>
      <c r="T189" s="21">
        <v>23.3</v>
      </c>
      <c r="U189" s="19">
        <v>102500</v>
      </c>
      <c r="V189" s="17">
        <v>67242</v>
      </c>
      <c r="W189" s="22">
        <v>0.7</v>
      </c>
      <c r="X189" s="23">
        <f t="shared" si="11"/>
        <v>100</v>
      </c>
      <c r="Y189" s="17">
        <v>162694</v>
      </c>
      <c r="Z189" s="17">
        <v>280760</v>
      </c>
      <c r="AA189" s="17">
        <v>192220</v>
      </c>
      <c r="AB189" s="17">
        <v>150590</v>
      </c>
      <c r="AC189" s="15" t="s">
        <v>36</v>
      </c>
    </row>
    <row r="190" spans="1:29">
      <c r="A190" s="13" t="str">
        <f t="shared" si="8"/>
        <v>OverStock</v>
      </c>
      <c r="B190" s="14" t="s">
        <v>410</v>
      </c>
      <c r="C190" s="15" t="s">
        <v>233</v>
      </c>
      <c r="D190" s="16" t="str">
        <f t="shared" si="9"/>
        <v>--</v>
      </c>
      <c r="E190" s="18">
        <f t="shared" si="10"/>
        <v>2.2999999999999998</v>
      </c>
      <c r="F190" s="16" t="str">
        <f>IFERROR(VLOOKUP(B190,#REF!,6,FALSE),"")</f>
        <v/>
      </c>
      <c r="G190" s="17">
        <v>2540000</v>
      </c>
      <c r="H190" s="17">
        <v>1035000</v>
      </c>
      <c r="I190" s="17" t="str">
        <f>IFERROR(VLOOKUP(B190,#REF!,9,FALSE),"")</f>
        <v/>
      </c>
      <c r="J190" s="17">
        <v>169000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169000</v>
      </c>
      <c r="Q190" s="17">
        <v>0</v>
      </c>
      <c r="R190" s="19">
        <v>2709000</v>
      </c>
      <c r="S190" s="20">
        <v>36.4</v>
      </c>
      <c r="T190" s="21" t="s">
        <v>34</v>
      </c>
      <c r="U190" s="19">
        <v>74375</v>
      </c>
      <c r="V190" s="17" t="s">
        <v>34</v>
      </c>
      <c r="W190" s="22" t="s">
        <v>35</v>
      </c>
      <c r="X190" s="23" t="str">
        <f t="shared" si="11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36</v>
      </c>
    </row>
    <row r="191" spans="1:29">
      <c r="A191" s="13" t="str">
        <f t="shared" si="8"/>
        <v>OverStock</v>
      </c>
      <c r="B191" s="14" t="s">
        <v>411</v>
      </c>
      <c r="C191" s="15" t="s">
        <v>233</v>
      </c>
      <c r="D191" s="16" t="str">
        <f t="shared" si="9"/>
        <v>--</v>
      </c>
      <c r="E191" s="18">
        <f t="shared" si="10"/>
        <v>17.399999999999999</v>
      </c>
      <c r="F191" s="16" t="str">
        <f>IFERROR(VLOOKUP(B191,#REF!,6,FALSE),"")</f>
        <v/>
      </c>
      <c r="G191" s="17">
        <v>1080000</v>
      </c>
      <c r="H191" s="17">
        <v>485000</v>
      </c>
      <c r="I191" s="17" t="str">
        <f>IFERROR(VLOOKUP(B191,#REF!,9,FALSE),"")</f>
        <v/>
      </c>
      <c r="J191" s="17">
        <v>435000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435000</v>
      </c>
      <c r="Q191" s="17">
        <v>0</v>
      </c>
      <c r="R191" s="19">
        <v>1515000</v>
      </c>
      <c r="S191" s="20">
        <v>60.6</v>
      </c>
      <c r="T191" s="21" t="s">
        <v>34</v>
      </c>
      <c r="U191" s="19">
        <v>25000</v>
      </c>
      <c r="V191" s="17" t="s">
        <v>34</v>
      </c>
      <c r="W191" s="22" t="s">
        <v>35</v>
      </c>
      <c r="X191" s="23" t="str">
        <f t="shared" si="11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36</v>
      </c>
    </row>
    <row r="192" spans="1:29">
      <c r="A192" s="13" t="str">
        <f t="shared" si="8"/>
        <v>ZeroZero</v>
      </c>
      <c r="B192" s="14" t="s">
        <v>412</v>
      </c>
      <c r="C192" s="15" t="s">
        <v>233</v>
      </c>
      <c r="D192" s="16" t="str">
        <f t="shared" si="9"/>
        <v>--</v>
      </c>
      <c r="E192" s="18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50000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50000</v>
      </c>
      <c r="Q192" s="17">
        <v>0</v>
      </c>
      <c r="R192" s="19">
        <v>50000</v>
      </c>
      <c r="S192" s="20" t="s">
        <v>34</v>
      </c>
      <c r="T192" s="21" t="s">
        <v>34</v>
      </c>
      <c r="U192" s="19">
        <v>0</v>
      </c>
      <c r="V192" s="17" t="s">
        <v>34</v>
      </c>
      <c r="W192" s="22" t="s">
        <v>35</v>
      </c>
      <c r="X192" s="23" t="str">
        <f t="shared" si="11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36</v>
      </c>
    </row>
    <row r="193" spans="1:29">
      <c r="A193" s="13" t="str">
        <f t="shared" si="8"/>
        <v>Normal</v>
      </c>
      <c r="B193" s="14" t="s">
        <v>413</v>
      </c>
      <c r="C193" s="15" t="s">
        <v>233</v>
      </c>
      <c r="D193" s="16" t="str">
        <f t="shared" si="9"/>
        <v>--</v>
      </c>
      <c r="E193" s="18">
        <f t="shared" si="10"/>
        <v>10.7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20000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20000</v>
      </c>
      <c r="Q193" s="17">
        <v>0</v>
      </c>
      <c r="R193" s="19">
        <v>20000</v>
      </c>
      <c r="S193" s="20">
        <v>10.7</v>
      </c>
      <c r="T193" s="21" t="s">
        <v>34</v>
      </c>
      <c r="U193" s="19">
        <v>1875</v>
      </c>
      <c r="V193" s="17" t="s">
        <v>34</v>
      </c>
      <c r="W193" s="22" t="s">
        <v>35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36</v>
      </c>
    </row>
    <row r="194" spans="1:29">
      <c r="A194" s="13" t="str">
        <f t="shared" si="8"/>
        <v>OverStock</v>
      </c>
      <c r="B194" s="14" t="s">
        <v>414</v>
      </c>
      <c r="C194" s="15" t="s">
        <v>233</v>
      </c>
      <c r="D194" s="16">
        <f t="shared" si="9"/>
        <v>20</v>
      </c>
      <c r="E194" s="18">
        <f t="shared" si="10"/>
        <v>23.1</v>
      </c>
      <c r="F194" s="16" t="str">
        <f>IFERROR(VLOOKUP(B194,#REF!,6,FALSE),"")</f>
        <v/>
      </c>
      <c r="G194" s="17">
        <v>80000</v>
      </c>
      <c r="H194" s="17">
        <v>30000</v>
      </c>
      <c r="I194" s="17" t="str">
        <f>IFERROR(VLOOKUP(B194,#REF!,9,FALSE),"")</f>
        <v/>
      </c>
      <c r="J194" s="17">
        <v>130000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100000</v>
      </c>
      <c r="Q194" s="17">
        <v>30000</v>
      </c>
      <c r="R194" s="19">
        <v>210000</v>
      </c>
      <c r="S194" s="20">
        <v>37.299999999999997</v>
      </c>
      <c r="T194" s="21">
        <v>32.299999999999997</v>
      </c>
      <c r="U194" s="19">
        <v>5625</v>
      </c>
      <c r="V194" s="17">
        <v>6511</v>
      </c>
      <c r="W194" s="22">
        <v>1.2</v>
      </c>
      <c r="X194" s="23">
        <f t="shared" si="11"/>
        <v>100</v>
      </c>
      <c r="Y194" s="17">
        <v>12800</v>
      </c>
      <c r="Z194" s="17">
        <v>22300</v>
      </c>
      <c r="AA194" s="17">
        <v>30600</v>
      </c>
      <c r="AB194" s="17">
        <v>22000</v>
      </c>
      <c r="AC194" s="15" t="s">
        <v>36</v>
      </c>
    </row>
    <row r="195" spans="1:29">
      <c r="A195" s="13" t="str">
        <f t="shared" si="8"/>
        <v>ZeroZero</v>
      </c>
      <c r="B195" s="14" t="s">
        <v>415</v>
      </c>
      <c r="C195" s="15" t="s">
        <v>233</v>
      </c>
      <c r="D195" s="16" t="str">
        <f t="shared" si="9"/>
        <v>--</v>
      </c>
      <c r="E195" s="18" t="str">
        <f t="shared" si="10"/>
        <v>前八週無拉料</v>
      </c>
      <c r="F195" s="16" t="str">
        <f>IFERROR(VLOOKUP(B195,#REF!,6,FALSE),"")</f>
        <v/>
      </c>
      <c r="G195" s="17">
        <v>117000</v>
      </c>
      <c r="H195" s="17">
        <v>0</v>
      </c>
      <c r="I195" s="17" t="str">
        <f>IFERROR(VLOOKUP(B195,#REF!,9,FALSE),"")</f>
        <v/>
      </c>
      <c r="J195" s="17">
        <v>54000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54000</v>
      </c>
      <c r="Q195" s="17">
        <v>0</v>
      </c>
      <c r="R195" s="19">
        <v>171000</v>
      </c>
      <c r="S195" s="20" t="s">
        <v>34</v>
      </c>
      <c r="T195" s="21" t="s">
        <v>34</v>
      </c>
      <c r="U195" s="19">
        <v>0</v>
      </c>
      <c r="V195" s="17" t="s">
        <v>34</v>
      </c>
      <c r="W195" s="22" t="s">
        <v>35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36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OverStock</v>
      </c>
      <c r="B196" s="14" t="s">
        <v>416</v>
      </c>
      <c r="C196" s="15" t="s">
        <v>233</v>
      </c>
      <c r="D196" s="16" t="str">
        <f t="shared" ref="D196:D259" si="13">IF(OR(V196=0,LEN(V196)=0),"--",ROUND(J196/V196,1))</f>
        <v>--</v>
      </c>
      <c r="E196" s="18">
        <f t="shared" ref="E196:E259" si="14">IF(U196=0,"前八週無拉料",ROUND(J196/U196,1))</f>
        <v>0</v>
      </c>
      <c r="F196" s="16" t="str">
        <f>IFERROR(VLOOKUP(B196,#REF!,6,FALSE),"")</f>
        <v/>
      </c>
      <c r="G196" s="17">
        <v>18000</v>
      </c>
      <c r="H196" s="17">
        <v>2000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18000</v>
      </c>
      <c r="S196" s="20">
        <v>36</v>
      </c>
      <c r="T196" s="21" t="s">
        <v>34</v>
      </c>
      <c r="U196" s="19">
        <v>500</v>
      </c>
      <c r="V196" s="17" t="s">
        <v>34</v>
      </c>
      <c r="W196" s="22" t="s">
        <v>35</v>
      </c>
      <c r="X196" s="23" t="str">
        <f t="shared" ref="X196:X259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36</v>
      </c>
    </row>
    <row r="197" spans="1:29">
      <c r="A197" s="13" t="str">
        <f t="shared" si="12"/>
        <v>OverStock</v>
      </c>
      <c r="B197" s="14" t="s">
        <v>417</v>
      </c>
      <c r="C197" s="15" t="s">
        <v>233</v>
      </c>
      <c r="D197" s="16" t="str">
        <f t="shared" si="13"/>
        <v>--</v>
      </c>
      <c r="E197" s="18">
        <f t="shared" si="14"/>
        <v>10.7</v>
      </c>
      <c r="F197" s="16" t="str">
        <f>IFERROR(VLOOKUP(B197,#REF!,6,FALSE),"")</f>
        <v/>
      </c>
      <c r="G197" s="17">
        <v>18000</v>
      </c>
      <c r="H197" s="17">
        <v>9000</v>
      </c>
      <c r="I197" s="17" t="str">
        <f>IFERROR(VLOOKUP(B197,#REF!,9,FALSE),"")</f>
        <v/>
      </c>
      <c r="J197" s="17">
        <v>12000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12000</v>
      </c>
      <c r="Q197" s="17">
        <v>0</v>
      </c>
      <c r="R197" s="19">
        <v>30000</v>
      </c>
      <c r="S197" s="20">
        <v>26.7</v>
      </c>
      <c r="T197" s="21" t="s">
        <v>34</v>
      </c>
      <c r="U197" s="19">
        <v>1125</v>
      </c>
      <c r="V197" s="17" t="s">
        <v>34</v>
      </c>
      <c r="W197" s="22" t="s">
        <v>35</v>
      </c>
      <c r="X197" s="23" t="str">
        <f t="shared" si="15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36</v>
      </c>
    </row>
    <row r="198" spans="1:29">
      <c r="A198" s="13" t="str">
        <f t="shared" si="12"/>
        <v>Normal</v>
      </c>
      <c r="B198" s="14" t="s">
        <v>418</v>
      </c>
      <c r="C198" s="15" t="s">
        <v>233</v>
      </c>
      <c r="D198" s="16" t="str">
        <f t="shared" si="13"/>
        <v>--</v>
      </c>
      <c r="E198" s="18">
        <f t="shared" si="14"/>
        <v>12</v>
      </c>
      <c r="F198" s="16" t="str">
        <f>IFERROR(VLOOKUP(B198,#REF!,6,FALSE),"")</f>
        <v/>
      </c>
      <c r="G198" s="17">
        <v>6000</v>
      </c>
      <c r="H198" s="17">
        <v>6000</v>
      </c>
      <c r="I198" s="17" t="str">
        <f>IFERROR(VLOOKUP(B198,#REF!,9,FALSE),"")</f>
        <v/>
      </c>
      <c r="J198" s="17">
        <v>9000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9000</v>
      </c>
      <c r="Q198" s="17">
        <v>0</v>
      </c>
      <c r="R198" s="19">
        <v>15000</v>
      </c>
      <c r="S198" s="20">
        <v>20</v>
      </c>
      <c r="T198" s="21" t="s">
        <v>34</v>
      </c>
      <c r="U198" s="19">
        <v>750</v>
      </c>
      <c r="V198" s="17" t="s">
        <v>34</v>
      </c>
      <c r="W198" s="22" t="s">
        <v>35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36</v>
      </c>
    </row>
    <row r="199" spans="1:29">
      <c r="A199" s="13" t="str">
        <f t="shared" si="12"/>
        <v>ZeroZero</v>
      </c>
      <c r="B199" s="14" t="s">
        <v>419</v>
      </c>
      <c r="C199" s="15" t="s">
        <v>233</v>
      </c>
      <c r="D199" s="16" t="str">
        <f t="shared" si="13"/>
        <v>--</v>
      </c>
      <c r="E199" s="18" t="str">
        <f t="shared" si="14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99000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99000</v>
      </c>
      <c r="Q199" s="17">
        <v>0</v>
      </c>
      <c r="R199" s="19">
        <v>99000</v>
      </c>
      <c r="S199" s="20" t="s">
        <v>34</v>
      </c>
      <c r="T199" s="21" t="s">
        <v>34</v>
      </c>
      <c r="U199" s="19">
        <v>0</v>
      </c>
      <c r="V199" s="17" t="s">
        <v>34</v>
      </c>
      <c r="W199" s="22" t="s">
        <v>35</v>
      </c>
      <c r="X199" s="23" t="str">
        <f t="shared" si="15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36</v>
      </c>
    </row>
    <row r="200" spans="1:29">
      <c r="A200" s="13" t="str">
        <f t="shared" si="12"/>
        <v>ZeroZero</v>
      </c>
      <c r="B200" s="14" t="s">
        <v>420</v>
      </c>
      <c r="C200" s="15" t="s">
        <v>233</v>
      </c>
      <c r="D200" s="16" t="str">
        <f t="shared" si="13"/>
        <v>--</v>
      </c>
      <c r="E200" s="18" t="str">
        <f t="shared" si="14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9000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9000</v>
      </c>
      <c r="Q200" s="17">
        <v>0</v>
      </c>
      <c r="R200" s="19">
        <v>9000</v>
      </c>
      <c r="S200" s="20" t="s">
        <v>34</v>
      </c>
      <c r="T200" s="21" t="s">
        <v>34</v>
      </c>
      <c r="U200" s="19">
        <v>0</v>
      </c>
      <c r="V200" s="17" t="s">
        <v>34</v>
      </c>
      <c r="W200" s="22" t="s">
        <v>35</v>
      </c>
      <c r="X200" s="23" t="str">
        <f t="shared" si="15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36</v>
      </c>
    </row>
    <row r="201" spans="1:29">
      <c r="A201" s="13" t="str">
        <f t="shared" si="12"/>
        <v>ZeroZero</v>
      </c>
      <c r="B201" s="14" t="s">
        <v>421</v>
      </c>
      <c r="C201" s="15" t="s">
        <v>233</v>
      </c>
      <c r="D201" s="16" t="str">
        <f t="shared" si="13"/>
        <v>--</v>
      </c>
      <c r="E201" s="18" t="str">
        <f t="shared" si="14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39000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39000</v>
      </c>
      <c r="Q201" s="17">
        <v>0</v>
      </c>
      <c r="R201" s="19">
        <v>39000</v>
      </c>
      <c r="S201" s="20" t="s">
        <v>34</v>
      </c>
      <c r="T201" s="21" t="s">
        <v>34</v>
      </c>
      <c r="U201" s="19">
        <v>0</v>
      </c>
      <c r="V201" s="17" t="s">
        <v>34</v>
      </c>
      <c r="W201" s="22" t="s">
        <v>35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36</v>
      </c>
    </row>
    <row r="202" spans="1:29">
      <c r="A202" s="13" t="str">
        <f t="shared" si="12"/>
        <v>ZeroZero</v>
      </c>
      <c r="B202" s="14" t="s">
        <v>422</v>
      </c>
      <c r="C202" s="15" t="s">
        <v>233</v>
      </c>
      <c r="D202" s="16" t="str">
        <f t="shared" si="13"/>
        <v>--</v>
      </c>
      <c r="E202" s="18" t="str">
        <f t="shared" si="14"/>
        <v>前八週無拉料</v>
      </c>
      <c r="F202" s="16" t="str">
        <f>IFERROR(VLOOKUP(B202,#REF!,6,FALSE),"")</f>
        <v/>
      </c>
      <c r="G202" s="17">
        <v>6000</v>
      </c>
      <c r="H202" s="17">
        <v>6000</v>
      </c>
      <c r="I202" s="17" t="str">
        <f>IFERROR(VLOOKUP(B202,#REF!,9,FALSE),"")</f>
        <v/>
      </c>
      <c r="J202" s="17">
        <v>12000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12000</v>
      </c>
      <c r="Q202" s="17">
        <v>0</v>
      </c>
      <c r="R202" s="19">
        <v>18000</v>
      </c>
      <c r="S202" s="20" t="s">
        <v>34</v>
      </c>
      <c r="T202" s="21" t="s">
        <v>34</v>
      </c>
      <c r="U202" s="19">
        <v>0</v>
      </c>
      <c r="V202" s="17" t="s">
        <v>34</v>
      </c>
      <c r="W202" s="22" t="s">
        <v>35</v>
      </c>
      <c r="X202" s="23" t="str">
        <f t="shared" si="15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36</v>
      </c>
    </row>
    <row r="203" spans="1:29">
      <c r="A203" s="13" t="str">
        <f t="shared" si="12"/>
        <v>Normal</v>
      </c>
      <c r="B203" s="14" t="s">
        <v>423</v>
      </c>
      <c r="C203" s="15" t="s">
        <v>233</v>
      </c>
      <c r="D203" s="16" t="str">
        <f t="shared" si="13"/>
        <v>--</v>
      </c>
      <c r="E203" s="18">
        <f t="shared" si="14"/>
        <v>0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0</v>
      </c>
      <c r="R203" s="19">
        <v>0</v>
      </c>
      <c r="S203" s="20">
        <v>0</v>
      </c>
      <c r="T203" s="21" t="s">
        <v>34</v>
      </c>
      <c r="U203" s="19">
        <v>3750</v>
      </c>
      <c r="V203" s="17" t="s">
        <v>34</v>
      </c>
      <c r="W203" s="22" t="s">
        <v>35</v>
      </c>
      <c r="X203" s="23" t="str">
        <f t="shared" si="15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36</v>
      </c>
    </row>
    <row r="204" spans="1:29">
      <c r="A204" s="13" t="str">
        <f t="shared" si="12"/>
        <v>Normal</v>
      </c>
      <c r="B204" s="14" t="s">
        <v>424</v>
      </c>
      <c r="C204" s="15" t="s">
        <v>233</v>
      </c>
      <c r="D204" s="16">
        <f t="shared" si="13"/>
        <v>6.4</v>
      </c>
      <c r="E204" s="18">
        <f t="shared" si="14"/>
        <v>16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6000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3000</v>
      </c>
      <c r="P204" s="17">
        <v>0</v>
      </c>
      <c r="Q204" s="17">
        <v>3000</v>
      </c>
      <c r="R204" s="19">
        <v>3000</v>
      </c>
      <c r="S204" s="20">
        <v>8</v>
      </c>
      <c r="T204" s="21">
        <v>3.2</v>
      </c>
      <c r="U204" s="19">
        <v>375</v>
      </c>
      <c r="V204" s="17">
        <v>941</v>
      </c>
      <c r="W204" s="22">
        <v>2.5</v>
      </c>
      <c r="X204" s="23">
        <f t="shared" si="15"/>
        <v>150</v>
      </c>
      <c r="Y204" s="17">
        <v>0</v>
      </c>
      <c r="Z204" s="17">
        <v>8472</v>
      </c>
      <c r="AA204" s="17">
        <v>0</v>
      </c>
      <c r="AB204" s="17">
        <v>8000</v>
      </c>
      <c r="AC204" s="15" t="s">
        <v>36</v>
      </c>
    </row>
    <row r="205" spans="1:29">
      <c r="A205" s="13" t="str">
        <f t="shared" si="12"/>
        <v>Normal</v>
      </c>
      <c r="B205" s="14" t="s">
        <v>425</v>
      </c>
      <c r="C205" s="15" t="s">
        <v>233</v>
      </c>
      <c r="D205" s="16" t="str">
        <f t="shared" si="13"/>
        <v>--</v>
      </c>
      <c r="E205" s="18">
        <f t="shared" si="14"/>
        <v>13.7</v>
      </c>
      <c r="F205" s="16" t="str">
        <f>IFERROR(VLOOKUP(B205,#REF!,6,FALSE),"")</f>
        <v/>
      </c>
      <c r="G205" s="17">
        <v>24000</v>
      </c>
      <c r="H205" s="17">
        <v>0</v>
      </c>
      <c r="I205" s="17" t="str">
        <f>IFERROR(VLOOKUP(B205,#REF!,9,FALSE),"")</f>
        <v/>
      </c>
      <c r="J205" s="17">
        <v>36000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36000</v>
      </c>
      <c r="Q205" s="17">
        <v>0</v>
      </c>
      <c r="R205" s="19">
        <v>60000</v>
      </c>
      <c r="S205" s="20">
        <v>22.9</v>
      </c>
      <c r="T205" s="21" t="s">
        <v>34</v>
      </c>
      <c r="U205" s="19">
        <v>2625</v>
      </c>
      <c r="V205" s="17" t="s">
        <v>34</v>
      </c>
      <c r="W205" s="22" t="s">
        <v>35</v>
      </c>
      <c r="X205" s="23" t="str">
        <f t="shared" si="15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36</v>
      </c>
    </row>
    <row r="206" spans="1:29">
      <c r="A206" s="13" t="str">
        <f t="shared" si="12"/>
        <v>ZeroZero</v>
      </c>
      <c r="B206" s="14" t="s">
        <v>426</v>
      </c>
      <c r="C206" s="15" t="s">
        <v>233</v>
      </c>
      <c r="D206" s="16" t="str">
        <f t="shared" si="13"/>
        <v>--</v>
      </c>
      <c r="E206" s="18" t="str">
        <f t="shared" si="14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0</v>
      </c>
      <c r="R206" s="19">
        <v>3000</v>
      </c>
      <c r="S206" s="20" t="s">
        <v>34</v>
      </c>
      <c r="T206" s="21" t="s">
        <v>34</v>
      </c>
      <c r="U206" s="19">
        <v>0</v>
      </c>
      <c r="V206" s="17" t="s">
        <v>34</v>
      </c>
      <c r="W206" s="22" t="s">
        <v>35</v>
      </c>
      <c r="X206" s="23" t="str">
        <f t="shared" si="15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36</v>
      </c>
    </row>
    <row r="207" spans="1:29">
      <c r="A207" s="13" t="str">
        <f t="shared" si="12"/>
        <v>OverStock</v>
      </c>
      <c r="B207" s="14" t="s">
        <v>427</v>
      </c>
      <c r="C207" s="15" t="s">
        <v>233</v>
      </c>
      <c r="D207" s="16">
        <f t="shared" si="13"/>
        <v>13.4</v>
      </c>
      <c r="E207" s="18">
        <f t="shared" si="14"/>
        <v>11.9</v>
      </c>
      <c r="F207" s="16" t="str">
        <f>IFERROR(VLOOKUP(B207,#REF!,6,FALSE),"")</f>
        <v/>
      </c>
      <c r="G207" s="17">
        <v>1659000</v>
      </c>
      <c r="H207" s="17">
        <v>540000</v>
      </c>
      <c r="I207" s="17" t="str">
        <f>IFERROR(VLOOKUP(B207,#REF!,9,FALSE),"")</f>
        <v/>
      </c>
      <c r="J207" s="17">
        <v>1476000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1083000</v>
      </c>
      <c r="Q207" s="17">
        <v>393000</v>
      </c>
      <c r="R207" s="19">
        <v>3135000</v>
      </c>
      <c r="S207" s="20">
        <v>25.3</v>
      </c>
      <c r="T207" s="21">
        <v>28.4</v>
      </c>
      <c r="U207" s="19">
        <v>124125</v>
      </c>
      <c r="V207" s="17">
        <v>110242</v>
      </c>
      <c r="W207" s="22">
        <v>0.9</v>
      </c>
      <c r="X207" s="23">
        <f t="shared" si="15"/>
        <v>100</v>
      </c>
      <c r="Y207" s="17">
        <v>269178</v>
      </c>
      <c r="Z207" s="17">
        <v>472900</v>
      </c>
      <c r="AA207" s="17">
        <v>290100</v>
      </c>
      <c r="AB207" s="17">
        <v>182800</v>
      </c>
      <c r="AC207" s="15" t="s">
        <v>36</v>
      </c>
    </row>
    <row r="208" spans="1:29">
      <c r="A208" s="13" t="str">
        <f t="shared" si="12"/>
        <v>OverStock</v>
      </c>
      <c r="B208" s="14" t="s">
        <v>428</v>
      </c>
      <c r="C208" s="15" t="s">
        <v>233</v>
      </c>
      <c r="D208" s="16">
        <f t="shared" si="13"/>
        <v>1168.0999999999999</v>
      </c>
      <c r="E208" s="18">
        <f t="shared" si="14"/>
        <v>13</v>
      </c>
      <c r="F208" s="16" t="str">
        <f>IFERROR(VLOOKUP(B208,#REF!,6,FALSE),"")</f>
        <v/>
      </c>
      <c r="G208" s="17">
        <v>540000</v>
      </c>
      <c r="H208" s="17">
        <v>210000</v>
      </c>
      <c r="I208" s="17" t="str">
        <f>IFERROR(VLOOKUP(B208,#REF!,9,FALSE),"")</f>
        <v/>
      </c>
      <c r="J208" s="17">
        <v>132000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129000</v>
      </c>
      <c r="Q208" s="17">
        <v>3000</v>
      </c>
      <c r="R208" s="19">
        <v>672000</v>
      </c>
      <c r="S208" s="20">
        <v>66.400000000000006</v>
      </c>
      <c r="T208" s="21">
        <v>5946.9</v>
      </c>
      <c r="U208" s="19">
        <v>10125</v>
      </c>
      <c r="V208" s="17">
        <v>113</v>
      </c>
      <c r="W208" s="22">
        <v>0</v>
      </c>
      <c r="X208" s="23">
        <f t="shared" si="15"/>
        <v>50</v>
      </c>
      <c r="Y208" s="17">
        <v>0</v>
      </c>
      <c r="Z208" s="17">
        <v>1015</v>
      </c>
      <c r="AA208" s="17">
        <v>0</v>
      </c>
      <c r="AB208" s="17">
        <v>0</v>
      </c>
      <c r="AC208" s="15" t="s">
        <v>36</v>
      </c>
    </row>
    <row r="209" spans="1:29">
      <c r="A209" s="13" t="str">
        <f t="shared" si="12"/>
        <v>ZeroZero</v>
      </c>
      <c r="B209" s="14" t="s">
        <v>429</v>
      </c>
      <c r="C209" s="15" t="s">
        <v>233</v>
      </c>
      <c r="D209" s="16" t="str">
        <f t="shared" si="13"/>
        <v>--</v>
      </c>
      <c r="E209" s="18" t="str">
        <f t="shared" si="14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9000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9000</v>
      </c>
      <c r="Q209" s="17">
        <v>0</v>
      </c>
      <c r="R209" s="19">
        <v>9000</v>
      </c>
      <c r="S209" s="20" t="s">
        <v>34</v>
      </c>
      <c r="T209" s="21" t="s">
        <v>34</v>
      </c>
      <c r="U209" s="19">
        <v>0</v>
      </c>
      <c r="V209" s="17" t="s">
        <v>34</v>
      </c>
      <c r="W209" s="22" t="s">
        <v>35</v>
      </c>
      <c r="X209" s="23" t="str">
        <f t="shared" si="15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OverStock</v>
      </c>
      <c r="B210" s="14" t="s">
        <v>430</v>
      </c>
      <c r="C210" s="15" t="s">
        <v>233</v>
      </c>
      <c r="D210" s="16" t="str">
        <f t="shared" si="13"/>
        <v>--</v>
      </c>
      <c r="E210" s="18">
        <f t="shared" si="14"/>
        <v>77.8</v>
      </c>
      <c r="F210" s="16" t="str">
        <f>IFERROR(VLOOKUP(B210,#REF!,6,FALSE),"")</f>
        <v/>
      </c>
      <c r="G210" s="17">
        <v>51000</v>
      </c>
      <c r="H210" s="17">
        <v>30000</v>
      </c>
      <c r="I210" s="17" t="str">
        <f>IFERROR(VLOOKUP(B210,#REF!,9,FALSE),"")</f>
        <v/>
      </c>
      <c r="J210" s="17">
        <v>145800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145800</v>
      </c>
      <c r="Q210" s="17">
        <v>0</v>
      </c>
      <c r="R210" s="19">
        <v>196800</v>
      </c>
      <c r="S210" s="20">
        <v>105</v>
      </c>
      <c r="T210" s="21" t="s">
        <v>34</v>
      </c>
      <c r="U210" s="19">
        <v>1875</v>
      </c>
      <c r="V210" s="17" t="s">
        <v>34</v>
      </c>
      <c r="W210" s="22" t="s">
        <v>35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36</v>
      </c>
    </row>
    <row r="211" spans="1:29">
      <c r="A211" s="13" t="str">
        <f t="shared" si="12"/>
        <v>OverStock</v>
      </c>
      <c r="B211" s="14" t="s">
        <v>431</v>
      </c>
      <c r="C211" s="15" t="s">
        <v>233</v>
      </c>
      <c r="D211" s="16">
        <f t="shared" si="13"/>
        <v>71.900000000000006</v>
      </c>
      <c r="E211" s="18">
        <f t="shared" si="14"/>
        <v>56.5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339000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285000</v>
      </c>
      <c r="Q211" s="17">
        <v>54000</v>
      </c>
      <c r="R211" s="19">
        <v>339000</v>
      </c>
      <c r="S211" s="20">
        <v>56.5</v>
      </c>
      <c r="T211" s="21">
        <v>71.900000000000006</v>
      </c>
      <c r="U211" s="19">
        <v>6000</v>
      </c>
      <c r="V211" s="17">
        <v>4714</v>
      </c>
      <c r="W211" s="22">
        <v>0.8</v>
      </c>
      <c r="X211" s="23">
        <f t="shared" si="15"/>
        <v>100</v>
      </c>
      <c r="Y211" s="17">
        <v>13414</v>
      </c>
      <c r="Z211" s="17">
        <v>19330</v>
      </c>
      <c r="AA211" s="17">
        <v>19775</v>
      </c>
      <c r="AB211" s="17">
        <v>15180</v>
      </c>
      <c r="AC211" s="15" t="s">
        <v>36</v>
      </c>
    </row>
    <row r="212" spans="1:29">
      <c r="A212" s="13" t="str">
        <f t="shared" si="12"/>
        <v>ZeroZero</v>
      </c>
      <c r="B212" s="14" t="s">
        <v>432</v>
      </c>
      <c r="C212" s="15" t="s">
        <v>233</v>
      </c>
      <c r="D212" s="16" t="str">
        <f t="shared" si="13"/>
        <v>--</v>
      </c>
      <c r="E212" s="18" t="str">
        <f t="shared" si="14"/>
        <v>前八週無拉料</v>
      </c>
      <c r="F212" s="16" t="str">
        <f>IFERROR(VLOOKUP(B212,#REF!,6,FALSE),"")</f>
        <v/>
      </c>
      <c r="G212" s="17">
        <v>882000</v>
      </c>
      <c r="H212" s="17">
        <v>90000</v>
      </c>
      <c r="I212" s="17" t="str">
        <f>IFERROR(VLOOKUP(B212,#REF!,9,FALSE),"")</f>
        <v/>
      </c>
      <c r="J212" s="17">
        <v>18000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12000</v>
      </c>
      <c r="Q212" s="17">
        <v>6000</v>
      </c>
      <c r="R212" s="19">
        <v>900000</v>
      </c>
      <c r="S212" s="20" t="s">
        <v>34</v>
      </c>
      <c r="T212" s="21" t="s">
        <v>34</v>
      </c>
      <c r="U212" s="19">
        <v>0</v>
      </c>
      <c r="V212" s="17" t="s">
        <v>34</v>
      </c>
      <c r="W212" s="22" t="s">
        <v>35</v>
      </c>
      <c r="X212" s="23" t="str">
        <f t="shared" si="15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2"/>
        <v>OverStock</v>
      </c>
      <c r="B213" s="14" t="s">
        <v>433</v>
      </c>
      <c r="C213" s="15" t="s">
        <v>233</v>
      </c>
      <c r="D213" s="16">
        <f t="shared" si="13"/>
        <v>14.5</v>
      </c>
      <c r="E213" s="18">
        <f t="shared" si="14"/>
        <v>30.6</v>
      </c>
      <c r="F213" s="16" t="str">
        <f>IFERROR(VLOOKUP(B213,#REF!,6,FALSE),"")</f>
        <v/>
      </c>
      <c r="G213" s="17">
        <v>2214000</v>
      </c>
      <c r="H213" s="17">
        <v>837000</v>
      </c>
      <c r="I213" s="17" t="str">
        <f>IFERROR(VLOOKUP(B213,#REF!,9,FALSE),"")</f>
        <v/>
      </c>
      <c r="J213" s="17">
        <v>1032000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393000</v>
      </c>
      <c r="Q213" s="17">
        <v>639000</v>
      </c>
      <c r="R213" s="19">
        <v>3246000</v>
      </c>
      <c r="S213" s="20">
        <v>96.2</v>
      </c>
      <c r="T213" s="21">
        <v>45.7</v>
      </c>
      <c r="U213" s="19">
        <v>33750</v>
      </c>
      <c r="V213" s="17">
        <v>71008</v>
      </c>
      <c r="W213" s="22">
        <v>2.1</v>
      </c>
      <c r="X213" s="23">
        <f t="shared" si="15"/>
        <v>150</v>
      </c>
      <c r="Y213" s="17">
        <v>155184</v>
      </c>
      <c r="Z213" s="17">
        <v>279018</v>
      </c>
      <c r="AA213" s="17">
        <v>295627</v>
      </c>
      <c r="AB213" s="17">
        <v>182918</v>
      </c>
      <c r="AC213" s="15" t="s">
        <v>36</v>
      </c>
    </row>
    <row r="214" spans="1:29">
      <c r="A214" s="13" t="str">
        <f t="shared" si="12"/>
        <v>OverStock</v>
      </c>
      <c r="B214" s="14" t="s">
        <v>434</v>
      </c>
      <c r="C214" s="15" t="s">
        <v>233</v>
      </c>
      <c r="D214" s="16">
        <f t="shared" si="13"/>
        <v>18.600000000000001</v>
      </c>
      <c r="E214" s="18">
        <f t="shared" si="14"/>
        <v>16.8</v>
      </c>
      <c r="F214" s="16" t="str">
        <f>IFERROR(VLOOKUP(B214,#REF!,6,FALSE),"")</f>
        <v/>
      </c>
      <c r="G214" s="17">
        <v>135000</v>
      </c>
      <c r="H214" s="17">
        <v>69000</v>
      </c>
      <c r="I214" s="17" t="str">
        <f>IFERROR(VLOOKUP(B214,#REF!,9,FALSE),"")</f>
        <v/>
      </c>
      <c r="J214" s="17">
        <v>132000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111000</v>
      </c>
      <c r="Q214" s="17">
        <v>21000</v>
      </c>
      <c r="R214" s="19">
        <v>267000</v>
      </c>
      <c r="S214" s="20">
        <v>33.9</v>
      </c>
      <c r="T214" s="21">
        <v>37.700000000000003</v>
      </c>
      <c r="U214" s="19">
        <v>7875</v>
      </c>
      <c r="V214" s="17">
        <v>7082</v>
      </c>
      <c r="W214" s="22">
        <v>0.9</v>
      </c>
      <c r="X214" s="23">
        <f t="shared" si="15"/>
        <v>100</v>
      </c>
      <c r="Y214" s="17">
        <v>10112</v>
      </c>
      <c r="Z214" s="17">
        <v>32825</v>
      </c>
      <c r="AA214" s="17">
        <v>20800</v>
      </c>
      <c r="AB214" s="17">
        <v>14300</v>
      </c>
      <c r="AC214" s="15" t="s">
        <v>36</v>
      </c>
    </row>
    <row r="215" spans="1:29">
      <c r="A215" s="13" t="str">
        <f t="shared" si="12"/>
        <v>OverStock</v>
      </c>
      <c r="B215" s="14" t="s">
        <v>435</v>
      </c>
      <c r="C215" s="15" t="s">
        <v>233</v>
      </c>
      <c r="D215" s="16">
        <f t="shared" si="13"/>
        <v>13.5</v>
      </c>
      <c r="E215" s="18">
        <f t="shared" si="14"/>
        <v>13.6</v>
      </c>
      <c r="F215" s="16" t="str">
        <f>IFERROR(VLOOKUP(B215,#REF!,6,FALSE),"")</f>
        <v/>
      </c>
      <c r="G215" s="17">
        <v>1731000</v>
      </c>
      <c r="H215" s="17">
        <v>450000</v>
      </c>
      <c r="I215" s="17" t="str">
        <f>IFERROR(VLOOKUP(B215,#REF!,9,FALSE),"")</f>
        <v/>
      </c>
      <c r="J215" s="17">
        <v>1017000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573000</v>
      </c>
      <c r="Q215" s="17">
        <v>444000</v>
      </c>
      <c r="R215" s="19">
        <v>2748000</v>
      </c>
      <c r="S215" s="20">
        <v>36.799999999999997</v>
      </c>
      <c r="T215" s="21">
        <v>36.5</v>
      </c>
      <c r="U215" s="19">
        <v>74625</v>
      </c>
      <c r="V215" s="17">
        <v>75344</v>
      </c>
      <c r="W215" s="22">
        <v>1</v>
      </c>
      <c r="X215" s="23">
        <f t="shared" si="15"/>
        <v>100</v>
      </c>
      <c r="Y215" s="17">
        <v>171566</v>
      </c>
      <c r="Z215" s="17">
        <v>305946</v>
      </c>
      <c r="AA215" s="17">
        <v>310935</v>
      </c>
      <c r="AB215" s="17">
        <v>194215</v>
      </c>
      <c r="AC215" s="15" t="s">
        <v>36</v>
      </c>
    </row>
    <row r="216" spans="1:29">
      <c r="A216" s="13" t="str">
        <f t="shared" si="12"/>
        <v>OverStock</v>
      </c>
      <c r="B216" s="14" t="s">
        <v>436</v>
      </c>
      <c r="C216" s="15" t="s">
        <v>233</v>
      </c>
      <c r="D216" s="16">
        <f t="shared" si="13"/>
        <v>43.8</v>
      </c>
      <c r="E216" s="18">
        <f t="shared" si="14"/>
        <v>336</v>
      </c>
      <c r="F216" s="16" t="str">
        <f>IFERROR(VLOOKUP(B216,#REF!,6,FALSE),"")</f>
        <v/>
      </c>
      <c r="G216" s="17">
        <v>1494000</v>
      </c>
      <c r="H216" s="17">
        <v>372000</v>
      </c>
      <c r="I216" s="17" t="str">
        <f>IFERROR(VLOOKUP(B216,#REF!,9,FALSE),"")</f>
        <v/>
      </c>
      <c r="J216" s="17">
        <v>126000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99000</v>
      </c>
      <c r="Q216" s="17">
        <v>27000</v>
      </c>
      <c r="R216" s="19">
        <v>1620000</v>
      </c>
      <c r="S216" s="20">
        <v>4320</v>
      </c>
      <c r="T216" s="21">
        <v>563.1</v>
      </c>
      <c r="U216" s="19">
        <v>375</v>
      </c>
      <c r="V216" s="17">
        <v>2877</v>
      </c>
      <c r="W216" s="22">
        <v>7.7</v>
      </c>
      <c r="X216" s="23">
        <f t="shared" si="15"/>
        <v>150</v>
      </c>
      <c r="Y216" s="17">
        <v>1920</v>
      </c>
      <c r="Z216" s="17">
        <v>9856</v>
      </c>
      <c r="AA216" s="17">
        <v>25792</v>
      </c>
      <c r="AB216" s="17">
        <v>80568</v>
      </c>
      <c r="AC216" s="15" t="s">
        <v>36</v>
      </c>
    </row>
    <row r="217" spans="1:29">
      <c r="A217" s="13" t="str">
        <f t="shared" si="12"/>
        <v>OverStock</v>
      </c>
      <c r="B217" s="14" t="s">
        <v>437</v>
      </c>
      <c r="C217" s="15" t="s">
        <v>233</v>
      </c>
      <c r="D217" s="16">
        <f t="shared" si="13"/>
        <v>30.5</v>
      </c>
      <c r="E217" s="18">
        <f t="shared" si="14"/>
        <v>128</v>
      </c>
      <c r="F217" s="16" t="str">
        <f>IFERROR(VLOOKUP(B217,#REF!,6,FALSE),"")</f>
        <v/>
      </c>
      <c r="G217" s="17">
        <v>1230000</v>
      </c>
      <c r="H217" s="17">
        <v>75000</v>
      </c>
      <c r="I217" s="17" t="str">
        <f>IFERROR(VLOOKUP(B217,#REF!,9,FALSE),"")</f>
        <v/>
      </c>
      <c r="J217" s="17">
        <v>96000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81000</v>
      </c>
      <c r="Q217" s="17">
        <v>15000</v>
      </c>
      <c r="R217" s="19">
        <v>1326000</v>
      </c>
      <c r="S217" s="20">
        <v>1768</v>
      </c>
      <c r="T217" s="21">
        <v>421.6</v>
      </c>
      <c r="U217" s="19">
        <v>750</v>
      </c>
      <c r="V217" s="17">
        <v>3145</v>
      </c>
      <c r="W217" s="22">
        <v>4.2</v>
      </c>
      <c r="X217" s="23">
        <f t="shared" si="15"/>
        <v>150</v>
      </c>
      <c r="Y217" s="17">
        <v>2663</v>
      </c>
      <c r="Z217" s="17">
        <v>10608</v>
      </c>
      <c r="AA217" s="17">
        <v>25993</v>
      </c>
      <c r="AB217" s="17">
        <v>76365</v>
      </c>
      <c r="AC217" s="15" t="s">
        <v>36</v>
      </c>
    </row>
    <row r="218" spans="1:29">
      <c r="A218" s="13" t="str">
        <f t="shared" si="12"/>
        <v>ZeroZero</v>
      </c>
      <c r="B218" s="14" t="s">
        <v>438</v>
      </c>
      <c r="C218" s="15" t="s">
        <v>233</v>
      </c>
      <c r="D218" s="16" t="str">
        <f t="shared" si="13"/>
        <v>--</v>
      </c>
      <c r="E218" s="18" t="str">
        <f t="shared" si="14"/>
        <v>前八週無拉料</v>
      </c>
      <c r="F218" s="16" t="str">
        <f>IFERROR(VLOOKUP(B218,#REF!,6,FALSE),"")</f>
        <v/>
      </c>
      <c r="G218" s="17">
        <v>579000</v>
      </c>
      <c r="H218" s="17">
        <v>87000</v>
      </c>
      <c r="I218" s="17" t="str">
        <f>IFERROR(VLOOKUP(B218,#REF!,9,FALSE),"")</f>
        <v/>
      </c>
      <c r="J218" s="17">
        <v>18000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9000</v>
      </c>
      <c r="Q218" s="17">
        <v>9000</v>
      </c>
      <c r="R218" s="19">
        <v>597000</v>
      </c>
      <c r="S218" s="20" t="s">
        <v>34</v>
      </c>
      <c r="T218" s="21" t="s">
        <v>34</v>
      </c>
      <c r="U218" s="19">
        <v>0</v>
      </c>
      <c r="V218" s="17" t="s">
        <v>34</v>
      </c>
      <c r="W218" s="22" t="s">
        <v>35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>
      <c r="A219" s="13" t="str">
        <f t="shared" si="12"/>
        <v>OverStock</v>
      </c>
      <c r="B219" s="14" t="s">
        <v>439</v>
      </c>
      <c r="C219" s="15" t="s">
        <v>233</v>
      </c>
      <c r="D219" s="16" t="str">
        <f t="shared" si="13"/>
        <v>--</v>
      </c>
      <c r="E219" s="18">
        <f t="shared" si="14"/>
        <v>1.1000000000000001</v>
      </c>
      <c r="F219" s="16" t="str">
        <f>IFERROR(VLOOKUP(B219,#REF!,6,FALSE),"")</f>
        <v/>
      </c>
      <c r="G219" s="17">
        <v>9582000</v>
      </c>
      <c r="H219" s="17">
        <v>4329000</v>
      </c>
      <c r="I219" s="17" t="str">
        <f>IFERROR(VLOOKUP(B219,#REF!,9,FALSE),"")</f>
        <v/>
      </c>
      <c r="J219" s="17">
        <v>291000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291000</v>
      </c>
      <c r="Q219" s="17">
        <v>0</v>
      </c>
      <c r="R219" s="19">
        <v>9873000</v>
      </c>
      <c r="S219" s="20">
        <v>36.5</v>
      </c>
      <c r="T219" s="21" t="s">
        <v>34</v>
      </c>
      <c r="U219" s="19">
        <v>270750</v>
      </c>
      <c r="V219" s="17" t="s">
        <v>34</v>
      </c>
      <c r="W219" s="22" t="s">
        <v>35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OverStock</v>
      </c>
      <c r="B220" s="14" t="s">
        <v>440</v>
      </c>
      <c r="C220" s="15" t="s">
        <v>233</v>
      </c>
      <c r="D220" s="16" t="str">
        <f t="shared" si="13"/>
        <v>--</v>
      </c>
      <c r="E220" s="18">
        <f t="shared" si="14"/>
        <v>33.4</v>
      </c>
      <c r="F220" s="16" t="str">
        <f>IFERROR(VLOOKUP(B220,#REF!,6,FALSE),"")</f>
        <v/>
      </c>
      <c r="G220" s="17">
        <v>1563000</v>
      </c>
      <c r="H220" s="17">
        <v>1563000</v>
      </c>
      <c r="I220" s="17" t="str">
        <f>IFERROR(VLOOKUP(B220,#REF!,9,FALSE),"")</f>
        <v/>
      </c>
      <c r="J220" s="17">
        <v>351000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351000</v>
      </c>
      <c r="Q220" s="17">
        <v>0</v>
      </c>
      <c r="R220" s="19">
        <v>1914000</v>
      </c>
      <c r="S220" s="20">
        <v>182.3</v>
      </c>
      <c r="T220" s="21" t="s">
        <v>34</v>
      </c>
      <c r="U220" s="19">
        <v>10500</v>
      </c>
      <c r="V220" s="17" t="s">
        <v>34</v>
      </c>
      <c r="W220" s="22" t="s">
        <v>35</v>
      </c>
      <c r="X220" s="23" t="str">
        <f t="shared" si="15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>
      <c r="A221" s="13" t="str">
        <f t="shared" si="12"/>
        <v>OverStock</v>
      </c>
      <c r="B221" s="14" t="s">
        <v>441</v>
      </c>
      <c r="C221" s="15" t="s">
        <v>233</v>
      </c>
      <c r="D221" s="16" t="str">
        <f t="shared" si="13"/>
        <v>--</v>
      </c>
      <c r="E221" s="18">
        <f t="shared" si="14"/>
        <v>41.8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94000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94000</v>
      </c>
      <c r="Q221" s="17">
        <v>0</v>
      </c>
      <c r="R221" s="19">
        <v>94000</v>
      </c>
      <c r="S221" s="20">
        <v>41.8</v>
      </c>
      <c r="T221" s="21" t="s">
        <v>34</v>
      </c>
      <c r="U221" s="19">
        <v>2250</v>
      </c>
      <c r="V221" s="17" t="s">
        <v>34</v>
      </c>
      <c r="W221" s="22" t="s">
        <v>35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Normal</v>
      </c>
      <c r="B222" s="14" t="s">
        <v>442</v>
      </c>
      <c r="C222" s="15" t="s">
        <v>233</v>
      </c>
      <c r="D222" s="16" t="str">
        <f t="shared" si="13"/>
        <v>--</v>
      </c>
      <c r="E222" s="18">
        <f t="shared" si="14"/>
        <v>1</v>
      </c>
      <c r="F222" s="16" t="str">
        <f>IFERROR(VLOOKUP(B222,#REF!,6,FALSE),"")</f>
        <v/>
      </c>
      <c r="G222" s="17">
        <v>80000</v>
      </c>
      <c r="H222" s="17">
        <v>0</v>
      </c>
      <c r="I222" s="17" t="str">
        <f>IFERROR(VLOOKUP(B222,#REF!,9,FALSE),"")</f>
        <v/>
      </c>
      <c r="J222" s="17">
        <v>6500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6500</v>
      </c>
      <c r="Q222" s="17">
        <v>0</v>
      </c>
      <c r="R222" s="19">
        <v>86500</v>
      </c>
      <c r="S222" s="20">
        <v>13.8</v>
      </c>
      <c r="T222" s="21" t="s">
        <v>34</v>
      </c>
      <c r="U222" s="19">
        <v>6250</v>
      </c>
      <c r="V222" s="17" t="s">
        <v>34</v>
      </c>
      <c r="W222" s="22" t="s">
        <v>35</v>
      </c>
      <c r="X222" s="23" t="str">
        <f t="shared" si="15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36</v>
      </c>
    </row>
    <row r="223" spans="1:29">
      <c r="A223" s="13" t="str">
        <f t="shared" si="12"/>
        <v>OverStock</v>
      </c>
      <c r="B223" s="14" t="s">
        <v>443</v>
      </c>
      <c r="C223" s="15" t="s">
        <v>233</v>
      </c>
      <c r="D223" s="16">
        <f t="shared" si="13"/>
        <v>630909.1</v>
      </c>
      <c r="E223" s="18">
        <f t="shared" si="14"/>
        <v>21.3</v>
      </c>
      <c r="F223" s="16" t="str">
        <f>IFERROR(VLOOKUP(B223,#REF!,6,FALSE),"")</f>
        <v/>
      </c>
      <c r="G223" s="17">
        <v>5202000</v>
      </c>
      <c r="H223" s="17">
        <v>5202000</v>
      </c>
      <c r="I223" s="17" t="str">
        <f>IFERROR(VLOOKUP(B223,#REF!,9,FALSE),"")</f>
        <v/>
      </c>
      <c r="J223" s="17">
        <v>6940000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3688000</v>
      </c>
      <c r="Q223" s="17">
        <v>3252000</v>
      </c>
      <c r="R223" s="19">
        <v>12142000</v>
      </c>
      <c r="S223" s="20">
        <v>37.299999999999997</v>
      </c>
      <c r="T223" s="21">
        <v>1103818.2</v>
      </c>
      <c r="U223" s="19">
        <v>325125</v>
      </c>
      <c r="V223" s="17">
        <v>11</v>
      </c>
      <c r="W223" s="22">
        <v>0</v>
      </c>
      <c r="X223" s="23">
        <f t="shared" si="15"/>
        <v>50</v>
      </c>
      <c r="Y223" s="17">
        <v>103</v>
      </c>
      <c r="Z223" s="17">
        <v>0</v>
      </c>
      <c r="AA223" s="17">
        <v>0</v>
      </c>
      <c r="AB223" s="17">
        <v>0</v>
      </c>
      <c r="AC223" s="15" t="s">
        <v>36</v>
      </c>
    </row>
    <row r="224" spans="1:29">
      <c r="A224" s="13" t="str">
        <f t="shared" si="12"/>
        <v>ZeroZero</v>
      </c>
      <c r="B224" s="14" t="s">
        <v>444</v>
      </c>
      <c r="C224" s="15" t="s">
        <v>233</v>
      </c>
      <c r="D224" s="16" t="str">
        <f t="shared" si="13"/>
        <v>--</v>
      </c>
      <c r="E224" s="18" t="str">
        <f t="shared" si="14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141700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141700</v>
      </c>
      <c r="Q224" s="17">
        <v>0</v>
      </c>
      <c r="R224" s="19">
        <v>141700</v>
      </c>
      <c r="S224" s="20" t="s">
        <v>34</v>
      </c>
      <c r="T224" s="21" t="s">
        <v>34</v>
      </c>
      <c r="U224" s="19">
        <v>0</v>
      </c>
      <c r="V224" s="17" t="s">
        <v>34</v>
      </c>
      <c r="W224" s="22" t="s">
        <v>35</v>
      </c>
      <c r="X224" s="23" t="str">
        <f t="shared" si="15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36</v>
      </c>
    </row>
    <row r="225" spans="1:29">
      <c r="A225" s="13" t="str">
        <f t="shared" si="12"/>
        <v>ZeroZero</v>
      </c>
      <c r="B225" s="14" t="s">
        <v>445</v>
      </c>
      <c r="C225" s="15" t="s">
        <v>233</v>
      </c>
      <c r="D225" s="16" t="str">
        <f t="shared" si="13"/>
        <v>--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50000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50000</v>
      </c>
      <c r="Q225" s="17">
        <v>0</v>
      </c>
      <c r="R225" s="19">
        <v>50000</v>
      </c>
      <c r="S225" s="20" t="s">
        <v>34</v>
      </c>
      <c r="T225" s="21" t="s">
        <v>34</v>
      </c>
      <c r="U225" s="19">
        <v>0</v>
      </c>
      <c r="V225" s="17" t="s">
        <v>34</v>
      </c>
      <c r="W225" s="22" t="s">
        <v>35</v>
      </c>
      <c r="X225" s="23" t="str">
        <f t="shared" si="15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36</v>
      </c>
    </row>
    <row r="226" spans="1:29">
      <c r="A226" s="13" t="str">
        <f t="shared" si="12"/>
        <v>OverStock</v>
      </c>
      <c r="B226" s="14" t="s">
        <v>446</v>
      </c>
      <c r="C226" s="15" t="s">
        <v>233</v>
      </c>
      <c r="D226" s="16" t="str">
        <f t="shared" si="13"/>
        <v>--</v>
      </c>
      <c r="E226" s="18">
        <f t="shared" si="14"/>
        <v>29.3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110000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110000</v>
      </c>
      <c r="Q226" s="17">
        <v>0</v>
      </c>
      <c r="R226" s="19">
        <v>110000</v>
      </c>
      <c r="S226" s="20">
        <v>29.3</v>
      </c>
      <c r="T226" s="21" t="s">
        <v>34</v>
      </c>
      <c r="U226" s="19">
        <v>3750</v>
      </c>
      <c r="V226" s="17" t="s">
        <v>34</v>
      </c>
      <c r="W226" s="22" t="s">
        <v>35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Normal</v>
      </c>
      <c r="B227" s="14" t="s">
        <v>447</v>
      </c>
      <c r="C227" s="15" t="s">
        <v>233</v>
      </c>
      <c r="D227" s="16" t="str">
        <f t="shared" si="13"/>
        <v>--</v>
      </c>
      <c r="E227" s="18">
        <f t="shared" si="14"/>
        <v>8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310000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310000</v>
      </c>
      <c r="Q227" s="17">
        <v>0</v>
      </c>
      <c r="R227" s="19">
        <v>310000</v>
      </c>
      <c r="S227" s="20">
        <v>8</v>
      </c>
      <c r="T227" s="21" t="s">
        <v>34</v>
      </c>
      <c r="U227" s="19">
        <v>38750</v>
      </c>
      <c r="V227" s="17" t="s">
        <v>34</v>
      </c>
      <c r="W227" s="22" t="s">
        <v>35</v>
      </c>
      <c r="X227" s="23" t="str">
        <f t="shared" si="15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36</v>
      </c>
    </row>
    <row r="228" spans="1:29">
      <c r="A228" s="13" t="str">
        <f t="shared" si="12"/>
        <v>Normal</v>
      </c>
      <c r="B228" s="14" t="s">
        <v>448</v>
      </c>
      <c r="C228" s="15" t="s">
        <v>233</v>
      </c>
      <c r="D228" s="16" t="str">
        <f t="shared" si="13"/>
        <v>--</v>
      </c>
      <c r="E228" s="18">
        <f t="shared" si="14"/>
        <v>16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60000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60000</v>
      </c>
      <c r="Q228" s="17">
        <v>0</v>
      </c>
      <c r="R228" s="19">
        <v>60000</v>
      </c>
      <c r="S228" s="20">
        <v>16</v>
      </c>
      <c r="T228" s="21" t="s">
        <v>34</v>
      </c>
      <c r="U228" s="19">
        <v>3750</v>
      </c>
      <c r="V228" s="17" t="s">
        <v>34</v>
      </c>
      <c r="W228" s="22" t="s">
        <v>35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36</v>
      </c>
    </row>
    <row r="229" spans="1:29">
      <c r="A229" s="13" t="str">
        <f t="shared" si="12"/>
        <v>OverStock</v>
      </c>
      <c r="B229" s="14" t="s">
        <v>449</v>
      </c>
      <c r="C229" s="15" t="s">
        <v>233</v>
      </c>
      <c r="D229" s="16" t="str">
        <f t="shared" si="13"/>
        <v>--</v>
      </c>
      <c r="E229" s="18">
        <f t="shared" si="14"/>
        <v>81.3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183000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183000</v>
      </c>
      <c r="Q229" s="17">
        <v>0</v>
      </c>
      <c r="R229" s="19">
        <v>183000</v>
      </c>
      <c r="S229" s="20">
        <v>81.3</v>
      </c>
      <c r="T229" s="21" t="s">
        <v>34</v>
      </c>
      <c r="U229" s="19">
        <v>2250</v>
      </c>
      <c r="V229" s="17" t="s">
        <v>34</v>
      </c>
      <c r="W229" s="22" t="s">
        <v>35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OverStock</v>
      </c>
      <c r="B230" s="14" t="s">
        <v>450</v>
      </c>
      <c r="C230" s="15" t="s">
        <v>233</v>
      </c>
      <c r="D230" s="16" t="str">
        <f t="shared" si="13"/>
        <v>--</v>
      </c>
      <c r="E230" s="18">
        <f t="shared" si="14"/>
        <v>28.4</v>
      </c>
      <c r="F230" s="16" t="str">
        <f>IFERROR(VLOOKUP(B230,#REF!,6,FALSE),"")</f>
        <v/>
      </c>
      <c r="G230" s="17">
        <v>1497000</v>
      </c>
      <c r="H230" s="17">
        <v>447000</v>
      </c>
      <c r="I230" s="17" t="str">
        <f>IFERROR(VLOOKUP(B230,#REF!,9,FALSE),"")</f>
        <v/>
      </c>
      <c r="J230" s="17">
        <v>330000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330000</v>
      </c>
      <c r="Q230" s="17">
        <v>0</v>
      </c>
      <c r="R230" s="19">
        <v>1827000</v>
      </c>
      <c r="S230" s="20">
        <v>157.19999999999999</v>
      </c>
      <c r="T230" s="21" t="s">
        <v>34</v>
      </c>
      <c r="U230" s="19">
        <v>11625</v>
      </c>
      <c r="V230" s="17" t="s">
        <v>34</v>
      </c>
      <c r="W230" s="22" t="s">
        <v>35</v>
      </c>
      <c r="X230" s="23" t="str">
        <f t="shared" si="15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36</v>
      </c>
    </row>
    <row r="231" spans="1:29">
      <c r="A231" s="13" t="str">
        <f t="shared" si="12"/>
        <v>ZeroZero</v>
      </c>
      <c r="B231" s="14" t="s">
        <v>451</v>
      </c>
      <c r="C231" s="15" t="s">
        <v>233</v>
      </c>
      <c r="D231" s="16" t="str">
        <f t="shared" si="13"/>
        <v>--</v>
      </c>
      <c r="E231" s="18" t="str">
        <f t="shared" si="14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3000</v>
      </c>
      <c r="Q231" s="17">
        <v>0</v>
      </c>
      <c r="R231" s="19">
        <v>3000</v>
      </c>
      <c r="S231" s="20" t="s">
        <v>34</v>
      </c>
      <c r="T231" s="21" t="s">
        <v>34</v>
      </c>
      <c r="U231" s="19">
        <v>0</v>
      </c>
      <c r="V231" s="17" t="s">
        <v>34</v>
      </c>
      <c r="W231" s="22" t="s">
        <v>35</v>
      </c>
      <c r="X231" s="23" t="str">
        <f t="shared" si="15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36</v>
      </c>
    </row>
    <row r="232" spans="1:29">
      <c r="A232" s="13" t="str">
        <f t="shared" si="12"/>
        <v>OverStock</v>
      </c>
      <c r="B232" s="14" t="s">
        <v>452</v>
      </c>
      <c r="C232" s="15" t="s">
        <v>233</v>
      </c>
      <c r="D232" s="16">
        <f t="shared" si="13"/>
        <v>74.900000000000006</v>
      </c>
      <c r="E232" s="18">
        <f t="shared" si="14"/>
        <v>4.0999999999999996</v>
      </c>
      <c r="F232" s="16" t="str">
        <f>IFERROR(VLOOKUP(B232,#REF!,6,FALSE),"")</f>
        <v/>
      </c>
      <c r="G232" s="17">
        <v>960000</v>
      </c>
      <c r="H232" s="17">
        <v>354000</v>
      </c>
      <c r="I232" s="17" t="str">
        <f>IFERROR(VLOOKUP(B232,#REF!,9,FALSE),"")</f>
        <v/>
      </c>
      <c r="J232" s="17">
        <v>60000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60000</v>
      </c>
      <c r="Q232" s="17">
        <v>0</v>
      </c>
      <c r="R232" s="19">
        <v>1020000</v>
      </c>
      <c r="S232" s="20">
        <v>69.7</v>
      </c>
      <c r="T232" s="21">
        <v>1273.4000000000001</v>
      </c>
      <c r="U232" s="19">
        <v>14625</v>
      </c>
      <c r="V232" s="17">
        <v>801</v>
      </c>
      <c r="W232" s="22">
        <v>0.1</v>
      </c>
      <c r="X232" s="23">
        <f t="shared" si="15"/>
        <v>50</v>
      </c>
      <c r="Y232" s="17">
        <v>4472</v>
      </c>
      <c r="Z232" s="17">
        <v>2740</v>
      </c>
      <c r="AA232" s="17">
        <v>0</v>
      </c>
      <c r="AB232" s="17">
        <v>0</v>
      </c>
      <c r="AC232" s="15" t="s">
        <v>36</v>
      </c>
    </row>
    <row r="233" spans="1:29">
      <c r="A233" s="13" t="str">
        <f t="shared" si="12"/>
        <v>OverStock</v>
      </c>
      <c r="B233" s="14" t="s">
        <v>453</v>
      </c>
      <c r="C233" s="15" t="s">
        <v>233</v>
      </c>
      <c r="D233" s="16">
        <f t="shared" si="13"/>
        <v>5</v>
      </c>
      <c r="E233" s="18">
        <f t="shared" si="14"/>
        <v>7.2</v>
      </c>
      <c r="F233" s="16" t="str">
        <f>IFERROR(VLOOKUP(B233,#REF!,6,FALSE),"")</f>
        <v/>
      </c>
      <c r="G233" s="17">
        <v>3849000</v>
      </c>
      <c r="H233" s="17">
        <v>2409000</v>
      </c>
      <c r="I233" s="17" t="str">
        <f>IFERROR(VLOOKUP(B233,#REF!,9,FALSE),"")</f>
        <v/>
      </c>
      <c r="J233" s="17">
        <v>1395000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3000</v>
      </c>
      <c r="Q233" s="17">
        <v>1392000</v>
      </c>
      <c r="R233" s="19">
        <v>5244000</v>
      </c>
      <c r="S233" s="20">
        <v>26.9</v>
      </c>
      <c r="T233" s="21">
        <v>18.899999999999999</v>
      </c>
      <c r="U233" s="19">
        <v>194625</v>
      </c>
      <c r="V233" s="17">
        <v>277144</v>
      </c>
      <c r="W233" s="22">
        <v>1.4</v>
      </c>
      <c r="X233" s="23">
        <f t="shared" si="15"/>
        <v>100</v>
      </c>
      <c r="Y233" s="17">
        <v>757500</v>
      </c>
      <c r="Z233" s="17">
        <v>1217000</v>
      </c>
      <c r="AA233" s="17">
        <v>529200</v>
      </c>
      <c r="AB233" s="17">
        <v>39000</v>
      </c>
      <c r="AC233" s="15" t="s">
        <v>36</v>
      </c>
    </row>
    <row r="234" spans="1:29">
      <c r="A234" s="13" t="str">
        <f t="shared" si="12"/>
        <v>OverStock</v>
      </c>
      <c r="B234" s="14" t="s">
        <v>454</v>
      </c>
      <c r="C234" s="15" t="s">
        <v>233</v>
      </c>
      <c r="D234" s="16" t="str">
        <f t="shared" si="13"/>
        <v>--</v>
      </c>
      <c r="E234" s="18">
        <f t="shared" si="14"/>
        <v>115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345000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345000</v>
      </c>
      <c r="Q234" s="17">
        <v>0</v>
      </c>
      <c r="R234" s="19">
        <v>345000</v>
      </c>
      <c r="S234" s="20">
        <v>115</v>
      </c>
      <c r="T234" s="21" t="s">
        <v>34</v>
      </c>
      <c r="U234" s="19">
        <v>3000</v>
      </c>
      <c r="V234" s="17" t="s">
        <v>34</v>
      </c>
      <c r="W234" s="22" t="s">
        <v>35</v>
      </c>
      <c r="X234" s="23" t="str">
        <f t="shared" si="15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36</v>
      </c>
    </row>
    <row r="235" spans="1:29">
      <c r="A235" s="13" t="str">
        <f t="shared" si="12"/>
        <v>OverStock</v>
      </c>
      <c r="B235" s="14" t="s">
        <v>455</v>
      </c>
      <c r="C235" s="15" t="s">
        <v>233</v>
      </c>
      <c r="D235" s="16">
        <f t="shared" si="13"/>
        <v>3</v>
      </c>
      <c r="E235" s="18">
        <f t="shared" si="14"/>
        <v>2.5</v>
      </c>
      <c r="F235" s="16" t="str">
        <f>IFERROR(VLOOKUP(B235,#REF!,6,FALSE),"")</f>
        <v/>
      </c>
      <c r="G235" s="17">
        <v>8535000</v>
      </c>
      <c r="H235" s="17">
        <v>1881000</v>
      </c>
      <c r="I235" s="17" t="str">
        <f>IFERROR(VLOOKUP(B235,#REF!,9,FALSE),"")</f>
        <v/>
      </c>
      <c r="J235" s="17">
        <v>912000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123000</v>
      </c>
      <c r="P235" s="17">
        <v>504000</v>
      </c>
      <c r="Q235" s="17">
        <v>285000</v>
      </c>
      <c r="R235" s="19">
        <v>9900000</v>
      </c>
      <c r="S235" s="20">
        <v>27.3</v>
      </c>
      <c r="T235" s="21">
        <v>32.4</v>
      </c>
      <c r="U235" s="19">
        <v>363000</v>
      </c>
      <c r="V235" s="17">
        <v>305967</v>
      </c>
      <c r="W235" s="22">
        <v>0.8</v>
      </c>
      <c r="X235" s="23">
        <f t="shared" si="15"/>
        <v>100</v>
      </c>
      <c r="Y235" s="17">
        <v>762200</v>
      </c>
      <c r="Z235" s="17">
        <v>1189400</v>
      </c>
      <c r="AA235" s="17">
        <v>1232400</v>
      </c>
      <c r="AB235" s="17">
        <v>781800</v>
      </c>
      <c r="AC235" s="15" t="s">
        <v>36</v>
      </c>
    </row>
    <row r="236" spans="1:29">
      <c r="A236" s="13" t="str">
        <f t="shared" si="12"/>
        <v>OverStock</v>
      </c>
      <c r="B236" s="14" t="s">
        <v>456</v>
      </c>
      <c r="C236" s="15" t="s">
        <v>233</v>
      </c>
      <c r="D236" s="16">
        <f t="shared" si="13"/>
        <v>9.1999999999999993</v>
      </c>
      <c r="E236" s="18">
        <f t="shared" si="14"/>
        <v>8.4</v>
      </c>
      <c r="F236" s="16" t="str">
        <f>IFERROR(VLOOKUP(B236,#REF!,6,FALSE),"")</f>
        <v/>
      </c>
      <c r="G236" s="17">
        <v>5832000</v>
      </c>
      <c r="H236" s="17">
        <v>3900000</v>
      </c>
      <c r="I236" s="17" t="str">
        <f>IFERROR(VLOOKUP(B236,#REF!,9,FALSE),"")</f>
        <v/>
      </c>
      <c r="J236" s="17">
        <v>2192200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926200</v>
      </c>
      <c r="Q236" s="17">
        <v>1266000</v>
      </c>
      <c r="R236" s="19">
        <v>8729200</v>
      </c>
      <c r="S236" s="20">
        <v>33.299999999999997</v>
      </c>
      <c r="T236" s="21">
        <v>36.5</v>
      </c>
      <c r="U236" s="19">
        <v>262125</v>
      </c>
      <c r="V236" s="17">
        <v>239130</v>
      </c>
      <c r="W236" s="22">
        <v>0.9</v>
      </c>
      <c r="X236" s="23">
        <f t="shared" si="15"/>
        <v>100</v>
      </c>
      <c r="Y236" s="17">
        <v>510900</v>
      </c>
      <c r="Z236" s="17">
        <v>1041420</v>
      </c>
      <c r="AA236" s="17">
        <v>674850</v>
      </c>
      <c r="AB236" s="17">
        <v>378660</v>
      </c>
      <c r="AC236" s="15" t="s">
        <v>36</v>
      </c>
    </row>
    <row r="237" spans="1:29">
      <c r="A237" s="13" t="str">
        <f t="shared" si="12"/>
        <v>OverStock</v>
      </c>
      <c r="B237" s="14" t="s">
        <v>457</v>
      </c>
      <c r="C237" s="15" t="s">
        <v>233</v>
      </c>
      <c r="D237" s="16" t="str">
        <f t="shared" si="13"/>
        <v>--</v>
      </c>
      <c r="E237" s="18">
        <f t="shared" si="14"/>
        <v>15.5</v>
      </c>
      <c r="F237" s="16" t="str">
        <f>IFERROR(VLOOKUP(B237,#REF!,6,FALSE),"")</f>
        <v/>
      </c>
      <c r="G237" s="17">
        <v>159000</v>
      </c>
      <c r="H237" s="17">
        <v>39000</v>
      </c>
      <c r="I237" s="17" t="str">
        <f>IFERROR(VLOOKUP(B237,#REF!,9,FALSE),"")</f>
        <v/>
      </c>
      <c r="J237" s="17">
        <v>266797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266797</v>
      </c>
      <c r="Q237" s="17">
        <v>0</v>
      </c>
      <c r="R237" s="19">
        <v>425797</v>
      </c>
      <c r="S237" s="20">
        <v>24.7</v>
      </c>
      <c r="T237" s="21" t="s">
        <v>34</v>
      </c>
      <c r="U237" s="19">
        <v>17250</v>
      </c>
      <c r="V237" s="17" t="s">
        <v>34</v>
      </c>
      <c r="W237" s="22" t="s">
        <v>35</v>
      </c>
      <c r="X237" s="23" t="str">
        <f t="shared" si="15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36</v>
      </c>
    </row>
    <row r="238" spans="1:29">
      <c r="A238" s="13" t="str">
        <f t="shared" si="12"/>
        <v>Normal</v>
      </c>
      <c r="B238" s="14" t="s">
        <v>458</v>
      </c>
      <c r="C238" s="15" t="s">
        <v>233</v>
      </c>
      <c r="D238" s="16" t="str">
        <f t="shared" si="13"/>
        <v>--</v>
      </c>
      <c r="E238" s="18">
        <f t="shared" si="14"/>
        <v>18.100000000000001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408000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384000</v>
      </c>
      <c r="Q238" s="17">
        <v>24000</v>
      </c>
      <c r="R238" s="19">
        <v>408000</v>
      </c>
      <c r="S238" s="20">
        <v>18.100000000000001</v>
      </c>
      <c r="T238" s="21" t="s">
        <v>34</v>
      </c>
      <c r="U238" s="19">
        <v>22500</v>
      </c>
      <c r="V238" s="17" t="s">
        <v>34</v>
      </c>
      <c r="W238" s="22" t="s">
        <v>35</v>
      </c>
      <c r="X238" s="23" t="str">
        <f t="shared" si="15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36</v>
      </c>
    </row>
    <row r="239" spans="1:29">
      <c r="A239" s="13" t="str">
        <f t="shared" si="12"/>
        <v>OverStock</v>
      </c>
      <c r="B239" s="14" t="s">
        <v>459</v>
      </c>
      <c r="C239" s="15" t="s">
        <v>233</v>
      </c>
      <c r="D239" s="16">
        <f t="shared" si="13"/>
        <v>2.7</v>
      </c>
      <c r="E239" s="18">
        <f t="shared" si="14"/>
        <v>2.5</v>
      </c>
      <c r="F239" s="16" t="str">
        <f>IFERROR(VLOOKUP(B239,#REF!,6,FALSE),"")</f>
        <v/>
      </c>
      <c r="G239" s="17">
        <v>6300000</v>
      </c>
      <c r="H239" s="17">
        <v>2517000</v>
      </c>
      <c r="I239" s="17" t="str">
        <f>IFERROR(VLOOKUP(B239,#REF!,9,FALSE),"")</f>
        <v/>
      </c>
      <c r="J239" s="17">
        <v>785470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119470</v>
      </c>
      <c r="Q239" s="17">
        <v>666000</v>
      </c>
      <c r="R239" s="19">
        <v>7973470</v>
      </c>
      <c r="S239" s="20">
        <v>25.5</v>
      </c>
      <c r="T239" s="21">
        <v>27.8</v>
      </c>
      <c r="U239" s="19">
        <v>312750</v>
      </c>
      <c r="V239" s="17">
        <v>286582</v>
      </c>
      <c r="W239" s="22">
        <v>0.9</v>
      </c>
      <c r="X239" s="23">
        <f t="shared" si="15"/>
        <v>100</v>
      </c>
      <c r="Y239" s="17">
        <v>687840</v>
      </c>
      <c r="Z239" s="17">
        <v>1191990</v>
      </c>
      <c r="AA239" s="17">
        <v>835410</v>
      </c>
      <c r="AB239" s="17">
        <v>631800</v>
      </c>
      <c r="AC239" s="15" t="s">
        <v>36</v>
      </c>
    </row>
    <row r="240" spans="1:29">
      <c r="A240" s="13" t="str">
        <f t="shared" si="12"/>
        <v>ZeroZero</v>
      </c>
      <c r="B240" s="14" t="s">
        <v>32</v>
      </c>
      <c r="C240" s="15" t="s">
        <v>33</v>
      </c>
      <c r="D240" s="16" t="str">
        <f t="shared" si="13"/>
        <v>--</v>
      </c>
      <c r="E240" s="18" t="str">
        <f t="shared" si="14"/>
        <v>前八週無拉料</v>
      </c>
      <c r="F240" s="16" t="str">
        <f>IFERROR(VLOOKUP(B240,#REF!,6,FALSE),"")</f>
        <v/>
      </c>
      <c r="G240" s="17">
        <v>10000</v>
      </c>
      <c r="H240" s="17">
        <v>10000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10000</v>
      </c>
      <c r="S240" s="20" t="s">
        <v>34</v>
      </c>
      <c r="T240" s="21" t="s">
        <v>34</v>
      </c>
      <c r="U240" s="19">
        <v>0</v>
      </c>
      <c r="V240" s="17" t="s">
        <v>34</v>
      </c>
      <c r="W240" s="22" t="s">
        <v>35</v>
      </c>
      <c r="X240" s="23" t="str">
        <f t="shared" si="15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36</v>
      </c>
    </row>
    <row r="241" spans="1:29">
      <c r="A241" s="13" t="str">
        <f t="shared" si="12"/>
        <v>ZeroZero</v>
      </c>
      <c r="B241" s="14" t="s">
        <v>37</v>
      </c>
      <c r="C241" s="15" t="s">
        <v>33</v>
      </c>
      <c r="D241" s="16" t="str">
        <f t="shared" si="13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5000</v>
      </c>
      <c r="H241" s="17">
        <v>5000</v>
      </c>
      <c r="I241" s="17" t="str">
        <f>IFERROR(VLOOKUP(B241,#REF!,9,FALSE),"")</f>
        <v/>
      </c>
      <c r="J241" s="17">
        <v>5000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5000</v>
      </c>
      <c r="Q241" s="17">
        <v>0</v>
      </c>
      <c r="R241" s="19">
        <v>10000</v>
      </c>
      <c r="S241" s="20" t="s">
        <v>34</v>
      </c>
      <c r="T241" s="21" t="s">
        <v>34</v>
      </c>
      <c r="U241" s="19">
        <v>0</v>
      </c>
      <c r="V241" s="17" t="s">
        <v>34</v>
      </c>
      <c r="W241" s="22" t="s">
        <v>35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36</v>
      </c>
    </row>
    <row r="242" spans="1:29">
      <c r="A242" s="13" t="str">
        <f t="shared" si="12"/>
        <v>OverStock</v>
      </c>
      <c r="B242" s="14" t="s">
        <v>214</v>
      </c>
      <c r="C242" s="15" t="s">
        <v>41</v>
      </c>
      <c r="D242" s="16">
        <f t="shared" si="13"/>
        <v>5.0999999999999996</v>
      </c>
      <c r="E242" s="18">
        <f t="shared" si="14"/>
        <v>53.3</v>
      </c>
      <c r="F242" s="16" t="str">
        <f>IFERROR(VLOOKUP(B242,#REF!,6,FALSE),"")</f>
        <v/>
      </c>
      <c r="G242" s="17">
        <v>8000</v>
      </c>
      <c r="H242" s="17">
        <v>8000</v>
      </c>
      <c r="I242" s="17" t="str">
        <f>IFERROR(VLOOKUP(B242,#REF!,9,FALSE),"")</f>
        <v/>
      </c>
      <c r="J242" s="17">
        <v>40000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40000</v>
      </c>
      <c r="Q242" s="17">
        <v>0</v>
      </c>
      <c r="R242" s="19">
        <v>48000</v>
      </c>
      <c r="S242" s="20">
        <v>64</v>
      </c>
      <c r="T242" s="21">
        <v>6.2</v>
      </c>
      <c r="U242" s="19">
        <v>750</v>
      </c>
      <c r="V242" s="17">
        <v>7778</v>
      </c>
      <c r="W242" s="22">
        <v>10.4</v>
      </c>
      <c r="X242" s="23">
        <f t="shared" si="15"/>
        <v>150</v>
      </c>
      <c r="Y242" s="17">
        <v>8000</v>
      </c>
      <c r="Z242" s="17">
        <v>34000</v>
      </c>
      <c r="AA242" s="17">
        <v>28000</v>
      </c>
      <c r="AB242" s="17">
        <v>30000</v>
      </c>
      <c r="AC242" s="15" t="s">
        <v>36</v>
      </c>
    </row>
    <row r="243" spans="1:29">
      <c r="A243" s="13" t="str">
        <f t="shared" si="12"/>
        <v>OverStock</v>
      </c>
      <c r="B243" s="14" t="s">
        <v>215</v>
      </c>
      <c r="C243" s="15" t="s">
        <v>41</v>
      </c>
      <c r="D243" s="16" t="str">
        <f t="shared" si="13"/>
        <v>--</v>
      </c>
      <c r="E243" s="18">
        <f t="shared" si="14"/>
        <v>512</v>
      </c>
      <c r="F243" s="16" t="str">
        <f>IFERROR(VLOOKUP(B243,#REF!,6,FALSE),"")</f>
        <v/>
      </c>
      <c r="G243" s="17">
        <v>40000</v>
      </c>
      <c r="H243" s="17">
        <v>40000</v>
      </c>
      <c r="I243" s="17" t="str">
        <f>IFERROR(VLOOKUP(B243,#REF!,9,FALSE),"")</f>
        <v/>
      </c>
      <c r="J243" s="17">
        <v>128000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128000</v>
      </c>
      <c r="Q243" s="17">
        <v>0</v>
      </c>
      <c r="R243" s="19">
        <v>168000</v>
      </c>
      <c r="S243" s="20">
        <v>672</v>
      </c>
      <c r="T243" s="21" t="s">
        <v>34</v>
      </c>
      <c r="U243" s="19">
        <v>250</v>
      </c>
      <c r="V243" s="17" t="s">
        <v>34</v>
      </c>
      <c r="W243" s="22" t="s">
        <v>35</v>
      </c>
      <c r="X243" s="23" t="str">
        <f t="shared" si="15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36</v>
      </c>
    </row>
    <row r="244" spans="1:29">
      <c r="A244" s="13" t="str">
        <f t="shared" si="12"/>
        <v>FCST</v>
      </c>
      <c r="B244" s="14" t="s">
        <v>40</v>
      </c>
      <c r="C244" s="15" t="s">
        <v>41</v>
      </c>
      <c r="D244" s="16">
        <f t="shared" si="13"/>
        <v>0</v>
      </c>
      <c r="E244" s="18" t="str">
        <f t="shared" si="14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34</v>
      </c>
      <c r="T244" s="21">
        <v>0</v>
      </c>
      <c r="U244" s="19">
        <v>0</v>
      </c>
      <c r="V244" s="17">
        <v>1774</v>
      </c>
      <c r="W244" s="22" t="s">
        <v>42</v>
      </c>
      <c r="X244" s="23" t="str">
        <f t="shared" si="15"/>
        <v>F</v>
      </c>
      <c r="Y244" s="17">
        <v>0</v>
      </c>
      <c r="Z244" s="17">
        <v>0</v>
      </c>
      <c r="AA244" s="17">
        <v>23463</v>
      </c>
      <c r="AB244" s="17">
        <v>16537</v>
      </c>
      <c r="AC244" s="15" t="s">
        <v>36</v>
      </c>
    </row>
    <row r="245" spans="1:29">
      <c r="A245" s="13" t="str">
        <f t="shared" si="12"/>
        <v>OverStock</v>
      </c>
      <c r="B245" s="14" t="s">
        <v>40</v>
      </c>
      <c r="C245" s="15" t="s">
        <v>41</v>
      </c>
      <c r="D245" s="16" t="str">
        <f t="shared" si="13"/>
        <v>--</v>
      </c>
      <c r="E245" s="18">
        <f t="shared" si="14"/>
        <v>24</v>
      </c>
      <c r="F245" s="16" t="str">
        <f>IFERROR(VLOOKUP(B245,#REF!,6,FALSE),"")</f>
        <v/>
      </c>
      <c r="G245" s="17">
        <v>84000</v>
      </c>
      <c r="H245" s="17">
        <v>64000</v>
      </c>
      <c r="I245" s="17" t="str">
        <f>IFERROR(VLOOKUP(B245,#REF!,9,FALSE),"")</f>
        <v/>
      </c>
      <c r="J245" s="17">
        <v>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6000</v>
      </c>
      <c r="Q245" s="17">
        <v>0</v>
      </c>
      <c r="R245" s="19">
        <v>90000</v>
      </c>
      <c r="S245" s="20">
        <v>360</v>
      </c>
      <c r="T245" s="21" t="s">
        <v>34</v>
      </c>
      <c r="U245" s="19">
        <v>250</v>
      </c>
      <c r="V245" s="17" t="s">
        <v>34</v>
      </c>
      <c r="W245" s="22" t="s">
        <v>35</v>
      </c>
      <c r="X245" s="23" t="str">
        <f t="shared" si="15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36</v>
      </c>
    </row>
    <row r="246" spans="1:29">
      <c r="A246" s="13" t="str">
        <f t="shared" si="12"/>
        <v>Normal</v>
      </c>
      <c r="B246" s="14" t="s">
        <v>216</v>
      </c>
      <c r="C246" s="15" t="s">
        <v>41</v>
      </c>
      <c r="D246" s="16" t="str">
        <f t="shared" si="13"/>
        <v>--</v>
      </c>
      <c r="E246" s="18">
        <f t="shared" si="14"/>
        <v>18.3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110000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110000</v>
      </c>
      <c r="Q246" s="17">
        <v>0</v>
      </c>
      <c r="R246" s="19">
        <v>110000</v>
      </c>
      <c r="S246" s="20">
        <v>18.3</v>
      </c>
      <c r="T246" s="21" t="s">
        <v>34</v>
      </c>
      <c r="U246" s="19">
        <v>6000</v>
      </c>
      <c r="V246" s="17" t="s">
        <v>34</v>
      </c>
      <c r="W246" s="22" t="s">
        <v>35</v>
      </c>
      <c r="X246" s="23" t="str">
        <f t="shared" si="15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36</v>
      </c>
    </row>
    <row r="247" spans="1:29">
      <c r="A247" s="13" t="str">
        <f t="shared" si="12"/>
        <v>Normal</v>
      </c>
      <c r="B247" s="14" t="s">
        <v>217</v>
      </c>
      <c r="C247" s="15" t="s">
        <v>41</v>
      </c>
      <c r="D247" s="16" t="str">
        <f t="shared" si="13"/>
        <v>--</v>
      </c>
      <c r="E247" s="18">
        <f t="shared" si="14"/>
        <v>1.6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18000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18000</v>
      </c>
      <c r="Q247" s="17">
        <v>0</v>
      </c>
      <c r="R247" s="19">
        <v>18000</v>
      </c>
      <c r="S247" s="20">
        <v>1.6</v>
      </c>
      <c r="T247" s="21" t="s">
        <v>34</v>
      </c>
      <c r="U247" s="19">
        <v>11250</v>
      </c>
      <c r="V247" s="17" t="s">
        <v>34</v>
      </c>
      <c r="W247" s="22" t="s">
        <v>35</v>
      </c>
      <c r="X247" s="23" t="str">
        <f t="shared" si="15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36</v>
      </c>
    </row>
    <row r="248" spans="1:29">
      <c r="A248" s="13" t="str">
        <f t="shared" si="12"/>
        <v>FCST</v>
      </c>
      <c r="B248" s="14" t="s">
        <v>219</v>
      </c>
      <c r="C248" s="15" t="s">
        <v>218</v>
      </c>
      <c r="D248" s="16">
        <f t="shared" si="13"/>
        <v>0</v>
      </c>
      <c r="E248" s="18" t="str">
        <f t="shared" si="14"/>
        <v>前八週無拉料</v>
      </c>
      <c r="F248" s="16" t="str">
        <f>IFERROR(VLOOKUP(B248,#REF!,6,FALSE),"")</f>
        <v/>
      </c>
      <c r="G248" s="17">
        <v>2680</v>
      </c>
      <c r="H248" s="17">
        <v>2680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2680</v>
      </c>
      <c r="S248" s="20" t="s">
        <v>34</v>
      </c>
      <c r="T248" s="21">
        <v>4.3</v>
      </c>
      <c r="U248" s="19">
        <v>0</v>
      </c>
      <c r="V248" s="17">
        <v>620</v>
      </c>
      <c r="W248" s="22" t="s">
        <v>42</v>
      </c>
      <c r="X248" s="23" t="str">
        <f t="shared" si="15"/>
        <v>F</v>
      </c>
      <c r="Y248" s="17">
        <v>5584</v>
      </c>
      <c r="Z248" s="17">
        <v>0</v>
      </c>
      <c r="AA248" s="17">
        <v>0</v>
      </c>
      <c r="AB248" s="17">
        <v>0</v>
      </c>
      <c r="AC248" s="15" t="s">
        <v>36</v>
      </c>
    </row>
    <row r="249" spans="1:29">
      <c r="A249" s="13" t="str">
        <f t="shared" si="12"/>
        <v>FCST</v>
      </c>
      <c r="B249" s="14" t="s">
        <v>220</v>
      </c>
      <c r="C249" s="15" t="s">
        <v>218</v>
      </c>
      <c r="D249" s="16">
        <f t="shared" si="13"/>
        <v>0</v>
      </c>
      <c r="E249" s="18" t="str">
        <f t="shared" si="14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 t="s">
        <v>34</v>
      </c>
      <c r="T249" s="21">
        <v>0</v>
      </c>
      <c r="U249" s="19">
        <v>0</v>
      </c>
      <c r="V249" s="17">
        <v>620</v>
      </c>
      <c r="W249" s="22" t="s">
        <v>42</v>
      </c>
      <c r="X249" s="23" t="str">
        <f t="shared" si="15"/>
        <v>F</v>
      </c>
      <c r="Y249" s="17">
        <v>5584</v>
      </c>
      <c r="Z249" s="17">
        <v>0</v>
      </c>
      <c r="AA249" s="17">
        <v>0</v>
      </c>
      <c r="AB249" s="17">
        <v>0</v>
      </c>
      <c r="AC249" s="15" t="s">
        <v>36</v>
      </c>
    </row>
    <row r="250" spans="1:29">
      <c r="A250" s="13" t="str">
        <f t="shared" si="12"/>
        <v>ZeroZero</v>
      </c>
      <c r="B250" s="14" t="s">
        <v>221</v>
      </c>
      <c r="C250" s="15" t="s">
        <v>218</v>
      </c>
      <c r="D250" s="16" t="str">
        <f t="shared" si="13"/>
        <v>--</v>
      </c>
      <c r="E250" s="18" t="str">
        <f t="shared" si="14"/>
        <v>前八週無拉料</v>
      </c>
      <c r="F250" s="16" t="str">
        <f>IFERROR(VLOOKUP(B250,#REF!,6,FALSE),"")</f>
        <v/>
      </c>
      <c r="G250" s="17">
        <v>2680</v>
      </c>
      <c r="H250" s="17">
        <v>2680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2680</v>
      </c>
      <c r="S250" s="20" t="s">
        <v>34</v>
      </c>
      <c r="T250" s="21" t="s">
        <v>34</v>
      </c>
      <c r="U250" s="19">
        <v>0</v>
      </c>
      <c r="V250" s="17" t="s">
        <v>34</v>
      </c>
      <c r="W250" s="22" t="s">
        <v>35</v>
      </c>
      <c r="X250" s="23" t="str">
        <f t="shared" si="15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36</v>
      </c>
    </row>
    <row r="251" spans="1:29">
      <c r="A251" s="13" t="str">
        <f t="shared" si="12"/>
        <v>ZeroZero</v>
      </c>
      <c r="B251" s="14" t="s">
        <v>222</v>
      </c>
      <c r="C251" s="15" t="s">
        <v>218</v>
      </c>
      <c r="D251" s="16" t="str">
        <f t="shared" si="13"/>
        <v>--</v>
      </c>
      <c r="E251" s="18" t="str">
        <f t="shared" si="14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32000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32000</v>
      </c>
      <c r="Q251" s="17">
        <v>0</v>
      </c>
      <c r="R251" s="19">
        <v>32000</v>
      </c>
      <c r="S251" s="20" t="s">
        <v>34</v>
      </c>
      <c r="T251" s="21" t="s">
        <v>34</v>
      </c>
      <c r="U251" s="19">
        <v>0</v>
      </c>
      <c r="V251" s="17" t="s">
        <v>34</v>
      </c>
      <c r="W251" s="22" t="s">
        <v>35</v>
      </c>
      <c r="X251" s="23" t="str">
        <f t="shared" si="15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36</v>
      </c>
    </row>
    <row r="252" spans="1:29">
      <c r="A252" s="13" t="str">
        <f t="shared" si="12"/>
        <v>Normal</v>
      </c>
      <c r="B252" s="14" t="s">
        <v>223</v>
      </c>
      <c r="C252" s="15" t="s">
        <v>218</v>
      </c>
      <c r="D252" s="16" t="str">
        <f t="shared" si="13"/>
        <v>--</v>
      </c>
      <c r="E252" s="18">
        <f t="shared" si="14"/>
        <v>10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15000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15000</v>
      </c>
      <c r="Q252" s="17">
        <v>0</v>
      </c>
      <c r="R252" s="19">
        <v>15000</v>
      </c>
      <c r="S252" s="20">
        <v>10</v>
      </c>
      <c r="T252" s="21" t="s">
        <v>34</v>
      </c>
      <c r="U252" s="19">
        <v>1500</v>
      </c>
      <c r="V252" s="17" t="s">
        <v>34</v>
      </c>
      <c r="W252" s="22" t="s">
        <v>35</v>
      </c>
      <c r="X252" s="23" t="str">
        <f t="shared" si="15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36</v>
      </c>
    </row>
    <row r="253" spans="1:29">
      <c r="A253" s="13" t="str">
        <f t="shared" si="12"/>
        <v>OverStock</v>
      </c>
      <c r="B253" s="14" t="s">
        <v>224</v>
      </c>
      <c r="C253" s="15" t="s">
        <v>218</v>
      </c>
      <c r="D253" s="16" t="str">
        <f t="shared" si="13"/>
        <v>--</v>
      </c>
      <c r="E253" s="18">
        <f t="shared" si="14"/>
        <v>32.9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222000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222000</v>
      </c>
      <c r="Q253" s="17">
        <v>0</v>
      </c>
      <c r="R253" s="19">
        <v>222000</v>
      </c>
      <c r="S253" s="20">
        <v>32.9</v>
      </c>
      <c r="T253" s="21" t="s">
        <v>34</v>
      </c>
      <c r="U253" s="19">
        <v>6750</v>
      </c>
      <c r="V253" s="17" t="s">
        <v>34</v>
      </c>
      <c r="W253" s="22" t="s">
        <v>35</v>
      </c>
      <c r="X253" s="23" t="str">
        <f t="shared" si="15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  <row r="254" spans="1:29">
      <c r="A254" s="13" t="str">
        <f t="shared" si="12"/>
        <v>ZeroZero</v>
      </c>
      <c r="B254" s="14" t="s">
        <v>225</v>
      </c>
      <c r="C254" s="15" t="s">
        <v>218</v>
      </c>
      <c r="D254" s="16" t="str">
        <f t="shared" si="13"/>
        <v>--</v>
      </c>
      <c r="E254" s="18" t="str">
        <f t="shared" si="14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2000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2000</v>
      </c>
      <c r="Q254" s="17">
        <v>0</v>
      </c>
      <c r="R254" s="19">
        <v>2000</v>
      </c>
      <c r="S254" s="20" t="s">
        <v>34</v>
      </c>
      <c r="T254" s="21" t="s">
        <v>34</v>
      </c>
      <c r="U254" s="19">
        <v>0</v>
      </c>
      <c r="V254" s="17" t="s">
        <v>34</v>
      </c>
      <c r="W254" s="22" t="s">
        <v>35</v>
      </c>
      <c r="X254" s="23" t="str">
        <f t="shared" si="15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36</v>
      </c>
    </row>
    <row r="255" spans="1:29">
      <c r="A255" s="13" t="str">
        <f t="shared" si="12"/>
        <v>Normal</v>
      </c>
      <c r="B255" s="14" t="s">
        <v>226</v>
      </c>
      <c r="C255" s="15" t="s">
        <v>218</v>
      </c>
      <c r="D255" s="16" t="str">
        <f t="shared" si="13"/>
        <v>--</v>
      </c>
      <c r="E255" s="18">
        <f t="shared" si="14"/>
        <v>10.8</v>
      </c>
      <c r="F255" s="16" t="str">
        <f>IFERROR(VLOOKUP(B255,#REF!,6,FALSE),"")</f>
        <v/>
      </c>
      <c r="G255" s="17">
        <v>77500</v>
      </c>
      <c r="H255" s="17">
        <v>77500</v>
      </c>
      <c r="I255" s="17" t="str">
        <f>IFERROR(VLOOKUP(B255,#REF!,9,FALSE),"")</f>
        <v/>
      </c>
      <c r="J255" s="17">
        <v>78000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78000</v>
      </c>
      <c r="Q255" s="17">
        <v>0</v>
      </c>
      <c r="R255" s="19">
        <v>155500</v>
      </c>
      <c r="S255" s="20">
        <v>21.6</v>
      </c>
      <c r="T255" s="21" t="s">
        <v>34</v>
      </c>
      <c r="U255" s="19">
        <v>7200</v>
      </c>
      <c r="V255" s="17" t="s">
        <v>34</v>
      </c>
      <c r="W255" s="22" t="s">
        <v>35</v>
      </c>
      <c r="X255" s="23" t="str">
        <f t="shared" si="15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36</v>
      </c>
    </row>
    <row r="256" spans="1:29">
      <c r="A256" s="13" t="str">
        <f t="shared" si="12"/>
        <v>ZeroZero</v>
      </c>
      <c r="B256" s="14" t="s">
        <v>227</v>
      </c>
      <c r="C256" s="15" t="s">
        <v>218</v>
      </c>
      <c r="D256" s="16" t="str">
        <f t="shared" si="13"/>
        <v>--</v>
      </c>
      <c r="E256" s="18" t="str">
        <f t="shared" si="14"/>
        <v>前八週無拉料</v>
      </c>
      <c r="F256" s="16" t="str">
        <f>IFERROR(VLOOKUP(B256,#REF!,6,FALSE),"")</f>
        <v/>
      </c>
      <c r="G256" s="17">
        <v>1000000</v>
      </c>
      <c r="H256" s="17">
        <v>1000000</v>
      </c>
      <c r="I256" s="17" t="str">
        <f>IFERROR(VLOOKUP(B256,#REF!,9,FALSE),"")</f>
        <v/>
      </c>
      <c r="J256" s="17">
        <v>1669000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1669000</v>
      </c>
      <c r="Q256" s="17">
        <v>0</v>
      </c>
      <c r="R256" s="19">
        <v>2669000</v>
      </c>
      <c r="S256" s="20" t="s">
        <v>34</v>
      </c>
      <c r="T256" s="21" t="s">
        <v>34</v>
      </c>
      <c r="U256" s="19">
        <v>0</v>
      </c>
      <c r="V256" s="17" t="s">
        <v>34</v>
      </c>
      <c r="W256" s="22" t="s">
        <v>35</v>
      </c>
      <c r="X256" s="23" t="str">
        <f t="shared" si="15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36</v>
      </c>
    </row>
    <row r="257" spans="1:29">
      <c r="A257" s="13" t="str">
        <f t="shared" si="12"/>
        <v>ZeroZero</v>
      </c>
      <c r="B257" s="14" t="s">
        <v>228</v>
      </c>
      <c r="C257" s="15" t="s">
        <v>218</v>
      </c>
      <c r="D257" s="16" t="str">
        <f t="shared" si="13"/>
        <v>--</v>
      </c>
      <c r="E257" s="18" t="str">
        <f t="shared" si="14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8000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8000</v>
      </c>
      <c r="Q257" s="17">
        <v>0</v>
      </c>
      <c r="R257" s="19">
        <v>8000</v>
      </c>
      <c r="S257" s="20" t="s">
        <v>34</v>
      </c>
      <c r="T257" s="21" t="s">
        <v>34</v>
      </c>
      <c r="U257" s="19">
        <v>0</v>
      </c>
      <c r="V257" s="17" t="s">
        <v>34</v>
      </c>
      <c r="W257" s="22" t="s">
        <v>35</v>
      </c>
      <c r="X257" s="23" t="str">
        <f t="shared" si="15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36</v>
      </c>
    </row>
    <row r="258" spans="1:29">
      <c r="A258" s="13" t="str">
        <f t="shared" si="12"/>
        <v>FCST</v>
      </c>
      <c r="B258" s="14" t="s">
        <v>231</v>
      </c>
      <c r="C258" s="15" t="s">
        <v>218</v>
      </c>
      <c r="D258" s="16">
        <f t="shared" si="13"/>
        <v>22.5</v>
      </c>
      <c r="E258" s="18" t="str">
        <f t="shared" si="14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20000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20000</v>
      </c>
      <c r="Q258" s="17">
        <v>0</v>
      </c>
      <c r="R258" s="19">
        <v>20000</v>
      </c>
      <c r="S258" s="20" t="s">
        <v>34</v>
      </c>
      <c r="T258" s="21">
        <v>22.5</v>
      </c>
      <c r="U258" s="19">
        <v>0</v>
      </c>
      <c r="V258" s="17">
        <v>889</v>
      </c>
      <c r="W258" s="22" t="s">
        <v>42</v>
      </c>
      <c r="X258" s="23" t="str">
        <f t="shared" si="15"/>
        <v>F</v>
      </c>
      <c r="Y258" s="17">
        <v>0</v>
      </c>
      <c r="Z258" s="17">
        <v>0</v>
      </c>
      <c r="AA258" s="17">
        <v>8000</v>
      </c>
      <c r="AB258" s="17">
        <v>0</v>
      </c>
      <c r="AC258" s="15" t="s">
        <v>36</v>
      </c>
    </row>
    <row r="259" spans="1:29">
      <c r="A259" s="13" t="str">
        <f t="shared" si="12"/>
        <v>ZeroZero</v>
      </c>
      <c r="B259" s="14" t="s">
        <v>480</v>
      </c>
      <c r="C259" s="15" t="s">
        <v>218</v>
      </c>
      <c r="D259" s="16" t="str">
        <f t="shared" si="13"/>
        <v>--</v>
      </c>
      <c r="E259" s="18" t="str">
        <f t="shared" si="14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99000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99000</v>
      </c>
      <c r="Q259" s="17">
        <v>0</v>
      </c>
      <c r="R259" s="19">
        <v>99000</v>
      </c>
      <c r="S259" s="20" t="s">
        <v>34</v>
      </c>
      <c r="T259" s="21" t="s">
        <v>34</v>
      </c>
      <c r="U259" s="19">
        <v>0</v>
      </c>
      <c r="V259" s="17" t="s">
        <v>34</v>
      </c>
      <c r="W259" s="22" t="s">
        <v>35</v>
      </c>
      <c r="X259" s="23" t="str">
        <f t="shared" si="15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36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ZeroZero</v>
      </c>
      <c r="B260" s="14" t="s">
        <v>481</v>
      </c>
      <c r="C260" s="15" t="s">
        <v>218</v>
      </c>
      <c r="D260" s="16" t="str">
        <f t="shared" ref="D260:D323" si="17">IF(OR(V260=0,LEN(V260)=0),"--",ROUND(J260/V260,1))</f>
        <v>--</v>
      </c>
      <c r="E260" s="18" t="str">
        <f t="shared" ref="E260:E323" si="18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52500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52500</v>
      </c>
      <c r="Q260" s="17">
        <v>0</v>
      </c>
      <c r="R260" s="19">
        <v>52500</v>
      </c>
      <c r="S260" s="20" t="s">
        <v>34</v>
      </c>
      <c r="T260" s="21" t="s">
        <v>34</v>
      </c>
      <c r="U260" s="19">
        <v>0</v>
      </c>
      <c r="V260" s="17" t="s">
        <v>34</v>
      </c>
      <c r="W260" s="22" t="s">
        <v>35</v>
      </c>
      <c r="X260" s="23" t="str">
        <f t="shared" ref="X260:X323" si="19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36</v>
      </c>
    </row>
    <row r="261" spans="1:29">
      <c r="A261" s="13" t="str">
        <f t="shared" si="16"/>
        <v>OverStock</v>
      </c>
      <c r="B261" s="14" t="s">
        <v>482</v>
      </c>
      <c r="C261" s="15" t="s">
        <v>218</v>
      </c>
      <c r="D261" s="16">
        <f t="shared" si="17"/>
        <v>16</v>
      </c>
      <c r="E261" s="18">
        <f t="shared" si="18"/>
        <v>32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24000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24000</v>
      </c>
      <c r="Q261" s="17">
        <v>0</v>
      </c>
      <c r="R261" s="19">
        <v>24000</v>
      </c>
      <c r="S261" s="20">
        <v>32</v>
      </c>
      <c r="T261" s="21">
        <v>16</v>
      </c>
      <c r="U261" s="19">
        <v>750</v>
      </c>
      <c r="V261" s="17">
        <v>1500</v>
      </c>
      <c r="W261" s="22">
        <v>2</v>
      </c>
      <c r="X261" s="23">
        <f t="shared" si="19"/>
        <v>150</v>
      </c>
      <c r="Y261" s="17">
        <v>13500</v>
      </c>
      <c r="Z261" s="17">
        <v>0</v>
      </c>
      <c r="AA261" s="17">
        <v>0</v>
      </c>
      <c r="AB261" s="17">
        <v>0</v>
      </c>
      <c r="AC261" s="15" t="s">
        <v>36</v>
      </c>
    </row>
    <row r="262" spans="1:29">
      <c r="A262" s="13" t="str">
        <f t="shared" si="16"/>
        <v>OverStock</v>
      </c>
      <c r="B262" s="14" t="s">
        <v>483</v>
      </c>
      <c r="C262" s="15" t="s">
        <v>218</v>
      </c>
      <c r="D262" s="16" t="str">
        <f t="shared" si="17"/>
        <v>--</v>
      </c>
      <c r="E262" s="18">
        <f t="shared" si="18"/>
        <v>37.200000000000003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7000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7000</v>
      </c>
      <c r="Q262" s="17">
        <v>0</v>
      </c>
      <c r="R262" s="19">
        <v>7000</v>
      </c>
      <c r="S262" s="20">
        <v>37.200000000000003</v>
      </c>
      <c r="T262" s="21" t="s">
        <v>34</v>
      </c>
      <c r="U262" s="19">
        <v>188</v>
      </c>
      <c r="V262" s="17" t="s">
        <v>34</v>
      </c>
      <c r="W262" s="22" t="s">
        <v>35</v>
      </c>
      <c r="X262" s="23" t="str">
        <f t="shared" si="19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36</v>
      </c>
    </row>
    <row r="263" spans="1:29">
      <c r="A263" s="13" t="str">
        <f t="shared" si="16"/>
        <v>OverStock</v>
      </c>
      <c r="B263" s="14" t="s">
        <v>484</v>
      </c>
      <c r="C263" s="15" t="s">
        <v>218</v>
      </c>
      <c r="D263" s="16">
        <f t="shared" si="17"/>
        <v>15</v>
      </c>
      <c r="E263" s="18">
        <f t="shared" si="18"/>
        <v>26.6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5000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5000</v>
      </c>
      <c r="Q263" s="17">
        <v>0</v>
      </c>
      <c r="R263" s="19">
        <v>5000</v>
      </c>
      <c r="S263" s="20">
        <v>26.6</v>
      </c>
      <c r="T263" s="21">
        <v>15</v>
      </c>
      <c r="U263" s="19">
        <v>188</v>
      </c>
      <c r="V263" s="17">
        <v>333</v>
      </c>
      <c r="W263" s="22">
        <v>1.8</v>
      </c>
      <c r="X263" s="23">
        <f t="shared" si="19"/>
        <v>100</v>
      </c>
      <c r="Y263" s="17">
        <v>3000</v>
      </c>
      <c r="Z263" s="17">
        <v>0</v>
      </c>
      <c r="AA263" s="17">
        <v>0</v>
      </c>
      <c r="AB263" s="17">
        <v>0</v>
      </c>
      <c r="AC263" s="15" t="s">
        <v>36</v>
      </c>
    </row>
    <row r="264" spans="1:29">
      <c r="A264" s="13" t="str">
        <f t="shared" si="16"/>
        <v>Normal</v>
      </c>
      <c r="B264" s="14" t="s">
        <v>485</v>
      </c>
      <c r="C264" s="15" t="s">
        <v>218</v>
      </c>
      <c r="D264" s="16">
        <f t="shared" si="17"/>
        <v>97.5</v>
      </c>
      <c r="E264" s="18">
        <f t="shared" si="18"/>
        <v>3.3</v>
      </c>
      <c r="F264" s="16" t="str">
        <f>IFERROR(VLOOKUP(B264,#REF!,6,FALSE),"")</f>
        <v/>
      </c>
      <c r="G264" s="17">
        <v>105000</v>
      </c>
      <c r="H264" s="17">
        <v>105000</v>
      </c>
      <c r="I264" s="17" t="str">
        <f>IFERROR(VLOOKUP(B264,#REF!,9,FALSE),"")</f>
        <v/>
      </c>
      <c r="J264" s="17">
        <v>65000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65000</v>
      </c>
      <c r="Q264" s="17">
        <v>0</v>
      </c>
      <c r="R264" s="19">
        <v>170000</v>
      </c>
      <c r="S264" s="20">
        <v>8.6999999999999993</v>
      </c>
      <c r="T264" s="21">
        <v>254.9</v>
      </c>
      <c r="U264" s="19">
        <v>19625</v>
      </c>
      <c r="V264" s="17">
        <v>667</v>
      </c>
      <c r="W264" s="22">
        <v>0</v>
      </c>
      <c r="X264" s="23">
        <f t="shared" si="19"/>
        <v>50</v>
      </c>
      <c r="Y264" s="17">
        <v>0</v>
      </c>
      <c r="Z264" s="17">
        <v>6000</v>
      </c>
      <c r="AA264" s="17">
        <v>0</v>
      </c>
      <c r="AB264" s="17">
        <v>0</v>
      </c>
      <c r="AC264" s="15" t="s">
        <v>36</v>
      </c>
    </row>
    <row r="265" spans="1:29">
      <c r="A265" s="13" t="str">
        <f t="shared" si="16"/>
        <v>Normal</v>
      </c>
      <c r="B265" s="14" t="s">
        <v>486</v>
      </c>
      <c r="C265" s="15" t="s">
        <v>218</v>
      </c>
      <c r="D265" s="16" t="str">
        <f t="shared" si="17"/>
        <v>--</v>
      </c>
      <c r="E265" s="18">
        <f t="shared" si="18"/>
        <v>15.4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142690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142690</v>
      </c>
      <c r="Q265" s="17">
        <v>0</v>
      </c>
      <c r="R265" s="19">
        <v>142690</v>
      </c>
      <c r="S265" s="20">
        <v>15.4</v>
      </c>
      <c r="T265" s="21" t="s">
        <v>34</v>
      </c>
      <c r="U265" s="19">
        <v>9250</v>
      </c>
      <c r="V265" s="17" t="s">
        <v>34</v>
      </c>
      <c r="W265" s="22" t="s">
        <v>35</v>
      </c>
      <c r="X265" s="23" t="str">
        <f t="shared" si="19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36</v>
      </c>
    </row>
    <row r="266" spans="1:29">
      <c r="A266" s="13" t="str">
        <f t="shared" si="16"/>
        <v>Normal</v>
      </c>
      <c r="B266" s="14" t="s">
        <v>487</v>
      </c>
      <c r="C266" s="15" t="s">
        <v>218</v>
      </c>
      <c r="D266" s="16">
        <f t="shared" si="17"/>
        <v>7.2</v>
      </c>
      <c r="E266" s="18">
        <f t="shared" si="18"/>
        <v>4</v>
      </c>
      <c r="F266" s="16" t="str">
        <f>IFERROR(VLOOKUP(B266,#REF!,6,FALSE),"")</f>
        <v/>
      </c>
      <c r="G266" s="17">
        <v>4000</v>
      </c>
      <c r="H266" s="17">
        <v>4000</v>
      </c>
      <c r="I266" s="17" t="str">
        <f>IFERROR(VLOOKUP(B266,#REF!,9,FALSE),"")</f>
        <v/>
      </c>
      <c r="J266" s="17">
        <v>48000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48000</v>
      </c>
      <c r="Q266" s="17">
        <v>0</v>
      </c>
      <c r="R266" s="19">
        <v>52000</v>
      </c>
      <c r="S266" s="20">
        <v>4.3</v>
      </c>
      <c r="T266" s="21">
        <v>7.8</v>
      </c>
      <c r="U266" s="19">
        <v>12000</v>
      </c>
      <c r="V266" s="17">
        <v>6667</v>
      </c>
      <c r="W266" s="22">
        <v>0.6</v>
      </c>
      <c r="X266" s="23">
        <f t="shared" si="19"/>
        <v>100</v>
      </c>
      <c r="Y266" s="17">
        <v>0</v>
      </c>
      <c r="Z266" s="17">
        <v>60000</v>
      </c>
      <c r="AA266" s="17">
        <v>0</v>
      </c>
      <c r="AB266" s="17">
        <v>0</v>
      </c>
      <c r="AC266" s="15" t="s">
        <v>36</v>
      </c>
    </row>
    <row r="267" spans="1:29">
      <c r="A267" s="13" t="str">
        <f t="shared" si="16"/>
        <v>Normal</v>
      </c>
      <c r="B267" s="14" t="s">
        <v>489</v>
      </c>
      <c r="C267" s="15" t="s">
        <v>218</v>
      </c>
      <c r="D267" s="16" t="str">
        <f t="shared" si="17"/>
        <v>--</v>
      </c>
      <c r="E267" s="18">
        <f t="shared" si="18"/>
        <v>14.3</v>
      </c>
      <c r="F267" s="16" t="str">
        <f>IFERROR(VLOOKUP(B267,#REF!,6,FALSE),"")</f>
        <v/>
      </c>
      <c r="G267" s="17">
        <v>21102</v>
      </c>
      <c r="H267" s="17">
        <v>21102</v>
      </c>
      <c r="I267" s="17" t="str">
        <f>IFERROR(VLOOKUP(B267,#REF!,9,FALSE),"")</f>
        <v/>
      </c>
      <c r="J267" s="17">
        <v>38704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38704</v>
      </c>
      <c r="Q267" s="17">
        <v>0</v>
      </c>
      <c r="R267" s="19">
        <v>59806</v>
      </c>
      <c r="S267" s="20">
        <v>22.2</v>
      </c>
      <c r="T267" s="21" t="s">
        <v>34</v>
      </c>
      <c r="U267" s="19">
        <v>2700</v>
      </c>
      <c r="V267" s="17" t="s">
        <v>34</v>
      </c>
      <c r="W267" s="22" t="s">
        <v>35</v>
      </c>
      <c r="X267" s="23" t="str">
        <f t="shared" si="19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36</v>
      </c>
    </row>
    <row r="268" spans="1:29">
      <c r="A268" s="13" t="str">
        <f t="shared" si="16"/>
        <v>ZeroZero</v>
      </c>
      <c r="B268" s="14" t="s">
        <v>490</v>
      </c>
      <c r="C268" s="15" t="s">
        <v>218</v>
      </c>
      <c r="D268" s="16" t="str">
        <f t="shared" si="17"/>
        <v>--</v>
      </c>
      <c r="E268" s="18" t="str">
        <f t="shared" si="18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9000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9000</v>
      </c>
      <c r="Q268" s="17">
        <v>0</v>
      </c>
      <c r="R268" s="19">
        <v>9000</v>
      </c>
      <c r="S268" s="20" t="s">
        <v>34</v>
      </c>
      <c r="T268" s="21" t="s">
        <v>34</v>
      </c>
      <c r="U268" s="19">
        <v>0</v>
      </c>
      <c r="V268" s="17" t="s">
        <v>34</v>
      </c>
      <c r="W268" s="22" t="s">
        <v>35</v>
      </c>
      <c r="X268" s="23" t="str">
        <f t="shared" si="19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36</v>
      </c>
    </row>
    <row r="269" spans="1:29">
      <c r="A269" s="13" t="str">
        <f t="shared" si="16"/>
        <v>Normal</v>
      </c>
      <c r="B269" s="14" t="s">
        <v>43</v>
      </c>
      <c r="C269" s="15" t="s">
        <v>44</v>
      </c>
      <c r="D269" s="16" t="str">
        <f t="shared" si="17"/>
        <v>--</v>
      </c>
      <c r="E269" s="18">
        <f t="shared" si="18"/>
        <v>0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>
        <v>0</v>
      </c>
      <c r="T269" s="21" t="s">
        <v>34</v>
      </c>
      <c r="U269" s="19">
        <v>3150</v>
      </c>
      <c r="V269" s="17" t="s">
        <v>34</v>
      </c>
      <c r="W269" s="22" t="s">
        <v>35</v>
      </c>
      <c r="X269" s="23" t="str">
        <f t="shared" si="19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36</v>
      </c>
    </row>
    <row r="270" spans="1:29">
      <c r="A270" s="13" t="str">
        <f t="shared" si="16"/>
        <v>OverStock</v>
      </c>
      <c r="B270" s="14" t="s">
        <v>45</v>
      </c>
      <c r="C270" s="15" t="s">
        <v>44</v>
      </c>
      <c r="D270" s="16">
        <f t="shared" si="17"/>
        <v>0</v>
      </c>
      <c r="E270" s="18">
        <f t="shared" si="18"/>
        <v>0</v>
      </c>
      <c r="F270" s="16" t="str">
        <f>IFERROR(VLOOKUP(B270,#REF!,6,FALSE),"")</f>
        <v/>
      </c>
      <c r="G270" s="17">
        <v>34800</v>
      </c>
      <c r="H270" s="17">
        <v>34800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34800</v>
      </c>
      <c r="S270" s="20">
        <v>25.8</v>
      </c>
      <c r="T270" s="21">
        <v>6.7</v>
      </c>
      <c r="U270" s="19">
        <v>1350</v>
      </c>
      <c r="V270" s="17">
        <v>5200</v>
      </c>
      <c r="W270" s="22">
        <v>3.9</v>
      </c>
      <c r="X270" s="23">
        <f t="shared" si="19"/>
        <v>150</v>
      </c>
      <c r="Y270" s="17">
        <v>36000</v>
      </c>
      <c r="Z270" s="17">
        <v>17100</v>
      </c>
      <c r="AA270" s="17">
        <v>12600</v>
      </c>
      <c r="AB270" s="17">
        <v>3600</v>
      </c>
      <c r="AC270" s="15" t="s">
        <v>36</v>
      </c>
    </row>
    <row r="271" spans="1:29">
      <c r="A271" s="13" t="str">
        <f t="shared" si="16"/>
        <v>Normal</v>
      </c>
      <c r="B271" s="14" t="s">
        <v>46</v>
      </c>
      <c r="C271" s="15" t="s">
        <v>44</v>
      </c>
      <c r="D271" s="16" t="str">
        <f t="shared" si="17"/>
        <v>--</v>
      </c>
      <c r="E271" s="18">
        <f t="shared" si="18"/>
        <v>0</v>
      </c>
      <c r="F271" s="16" t="str">
        <f>IFERROR(VLOOKUP(B271,#REF!,6,FALSE),"")</f>
        <v/>
      </c>
      <c r="G271" s="17">
        <v>60000</v>
      </c>
      <c r="H271" s="17">
        <v>60000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60000</v>
      </c>
      <c r="S271" s="20">
        <v>15.8</v>
      </c>
      <c r="T271" s="21" t="s">
        <v>34</v>
      </c>
      <c r="U271" s="19">
        <v>3800</v>
      </c>
      <c r="V271" s="17" t="s">
        <v>34</v>
      </c>
      <c r="W271" s="22" t="s">
        <v>35</v>
      </c>
      <c r="X271" s="23" t="str">
        <f t="shared" si="19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36</v>
      </c>
    </row>
    <row r="272" spans="1:29">
      <c r="A272" s="13" t="str">
        <f t="shared" si="16"/>
        <v>Normal</v>
      </c>
      <c r="B272" s="14" t="s">
        <v>47</v>
      </c>
      <c r="C272" s="15" t="s">
        <v>44</v>
      </c>
      <c r="D272" s="16" t="str">
        <f t="shared" si="17"/>
        <v>--</v>
      </c>
      <c r="E272" s="18">
        <f t="shared" si="18"/>
        <v>0</v>
      </c>
      <c r="F272" s="16" t="str">
        <f>IFERROR(VLOOKUP(B272,#REF!,6,FALSE),"")</f>
        <v/>
      </c>
      <c r="G272" s="17">
        <v>1520</v>
      </c>
      <c r="H272" s="17">
        <v>1520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1520</v>
      </c>
      <c r="S272" s="20">
        <v>4</v>
      </c>
      <c r="T272" s="21" t="s">
        <v>34</v>
      </c>
      <c r="U272" s="19">
        <v>380</v>
      </c>
      <c r="V272" s="17" t="s">
        <v>34</v>
      </c>
      <c r="W272" s="22" t="s">
        <v>35</v>
      </c>
      <c r="X272" s="23" t="str">
        <f t="shared" si="19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36</v>
      </c>
    </row>
    <row r="273" spans="1:29">
      <c r="A273" s="13" t="str">
        <f t="shared" si="16"/>
        <v>FCST</v>
      </c>
      <c r="B273" s="14" t="s">
        <v>48</v>
      </c>
      <c r="C273" s="15" t="s">
        <v>44</v>
      </c>
      <c r="D273" s="16">
        <f t="shared" si="17"/>
        <v>0</v>
      </c>
      <c r="E273" s="18" t="str">
        <f t="shared" si="18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 t="s">
        <v>34</v>
      </c>
      <c r="T273" s="21">
        <v>0</v>
      </c>
      <c r="U273" s="19">
        <v>0</v>
      </c>
      <c r="V273" s="17">
        <v>511</v>
      </c>
      <c r="W273" s="22" t="s">
        <v>42</v>
      </c>
      <c r="X273" s="23" t="str">
        <f t="shared" si="19"/>
        <v>F</v>
      </c>
      <c r="Y273" s="17">
        <v>3600</v>
      </c>
      <c r="Z273" s="17">
        <v>1700</v>
      </c>
      <c r="AA273" s="17">
        <v>1200</v>
      </c>
      <c r="AB273" s="17">
        <v>200</v>
      </c>
      <c r="AC273" s="15" t="s">
        <v>36</v>
      </c>
    </row>
    <row r="274" spans="1:29">
      <c r="A274" s="13" t="str">
        <f t="shared" si="16"/>
        <v>Normal</v>
      </c>
      <c r="B274" s="14" t="s">
        <v>49</v>
      </c>
      <c r="C274" s="15" t="s">
        <v>44</v>
      </c>
      <c r="D274" s="16" t="str">
        <f t="shared" si="17"/>
        <v>--</v>
      </c>
      <c r="E274" s="18">
        <f t="shared" si="18"/>
        <v>0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>
        <v>0</v>
      </c>
      <c r="T274" s="21" t="s">
        <v>34</v>
      </c>
      <c r="U274" s="19">
        <v>2513</v>
      </c>
      <c r="V274" s="17" t="s">
        <v>34</v>
      </c>
      <c r="W274" s="22" t="s">
        <v>35</v>
      </c>
      <c r="X274" s="23" t="str">
        <f t="shared" si="19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36</v>
      </c>
    </row>
    <row r="275" spans="1:29">
      <c r="A275" s="13" t="str">
        <f t="shared" si="16"/>
        <v>Normal</v>
      </c>
      <c r="B275" s="14" t="s">
        <v>50</v>
      </c>
      <c r="C275" s="15" t="s">
        <v>44</v>
      </c>
      <c r="D275" s="16" t="str">
        <f t="shared" si="17"/>
        <v>--</v>
      </c>
      <c r="E275" s="18">
        <f t="shared" si="18"/>
        <v>0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>
        <v>0</v>
      </c>
      <c r="T275" s="21" t="s">
        <v>34</v>
      </c>
      <c r="U275" s="19">
        <v>950</v>
      </c>
      <c r="V275" s="17" t="s">
        <v>34</v>
      </c>
      <c r="W275" s="22" t="s">
        <v>35</v>
      </c>
      <c r="X275" s="23" t="str">
        <f t="shared" si="19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36</v>
      </c>
    </row>
    <row r="276" spans="1:29">
      <c r="A276" s="13" t="str">
        <f t="shared" si="16"/>
        <v>ZeroZero</v>
      </c>
      <c r="B276" s="14" t="s">
        <v>51</v>
      </c>
      <c r="C276" s="15" t="s">
        <v>44</v>
      </c>
      <c r="D276" s="16" t="str">
        <f t="shared" si="17"/>
        <v>--</v>
      </c>
      <c r="E276" s="18" t="str">
        <f t="shared" si="18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5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5</v>
      </c>
      <c r="Q276" s="17">
        <v>0</v>
      </c>
      <c r="R276" s="19">
        <v>5</v>
      </c>
      <c r="S276" s="20" t="s">
        <v>34</v>
      </c>
      <c r="T276" s="21" t="s">
        <v>34</v>
      </c>
      <c r="U276" s="19">
        <v>0</v>
      </c>
      <c r="V276" s="17" t="s">
        <v>34</v>
      </c>
      <c r="W276" s="22" t="s">
        <v>35</v>
      </c>
      <c r="X276" s="23" t="str">
        <f t="shared" si="19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36</v>
      </c>
    </row>
    <row r="277" spans="1:29">
      <c r="A277" s="13" t="str">
        <f t="shared" si="16"/>
        <v>OverStock</v>
      </c>
      <c r="B277" s="14" t="s">
        <v>53</v>
      </c>
      <c r="C277" s="15" t="s">
        <v>44</v>
      </c>
      <c r="D277" s="16" t="str">
        <f t="shared" si="17"/>
        <v>--</v>
      </c>
      <c r="E277" s="18">
        <f t="shared" si="18"/>
        <v>0</v>
      </c>
      <c r="F277" s="16" t="str">
        <f>IFERROR(VLOOKUP(B277,#REF!,6,FALSE),"")</f>
        <v/>
      </c>
      <c r="G277" s="17">
        <v>30000</v>
      </c>
      <c r="H277" s="17">
        <v>13000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30000</v>
      </c>
      <c r="S277" s="20">
        <v>2307.6999999999998</v>
      </c>
      <c r="T277" s="21" t="s">
        <v>34</v>
      </c>
      <c r="U277" s="19">
        <v>13</v>
      </c>
      <c r="V277" s="17" t="s">
        <v>34</v>
      </c>
      <c r="W277" s="22" t="s">
        <v>35</v>
      </c>
      <c r="X277" s="23" t="str">
        <f t="shared" si="19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36</v>
      </c>
    </row>
    <row r="278" spans="1:29">
      <c r="A278" s="13" t="str">
        <f t="shared" si="16"/>
        <v>ZeroZero</v>
      </c>
      <c r="B278" s="14" t="s">
        <v>54</v>
      </c>
      <c r="C278" s="15" t="s">
        <v>44</v>
      </c>
      <c r="D278" s="16" t="str">
        <f t="shared" si="17"/>
        <v>--</v>
      </c>
      <c r="E278" s="18" t="str">
        <f t="shared" si="18"/>
        <v>前八週無拉料</v>
      </c>
      <c r="F278" s="16" t="str">
        <f>IFERROR(VLOOKUP(B278,#REF!,6,FALSE),"")</f>
        <v/>
      </c>
      <c r="G278" s="17">
        <v>18</v>
      </c>
      <c r="H278" s="17">
        <v>18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18</v>
      </c>
      <c r="S278" s="20" t="s">
        <v>34</v>
      </c>
      <c r="T278" s="21" t="s">
        <v>34</v>
      </c>
      <c r="U278" s="19">
        <v>0</v>
      </c>
      <c r="V278" s="17">
        <v>0</v>
      </c>
      <c r="W278" s="22" t="s">
        <v>35</v>
      </c>
      <c r="X278" s="23" t="str">
        <f t="shared" si="19"/>
        <v>E</v>
      </c>
      <c r="Y278" s="17">
        <v>272</v>
      </c>
      <c r="Z278" s="17">
        <v>0</v>
      </c>
      <c r="AA278" s="17">
        <v>0</v>
      </c>
      <c r="AB278" s="17">
        <v>0</v>
      </c>
      <c r="AC278" s="15" t="s">
        <v>36</v>
      </c>
    </row>
    <row r="279" spans="1:29">
      <c r="A279" s="13" t="str">
        <f t="shared" si="16"/>
        <v>Normal</v>
      </c>
      <c r="B279" s="14" t="s">
        <v>55</v>
      </c>
      <c r="C279" s="15" t="s">
        <v>44</v>
      </c>
      <c r="D279" s="16">
        <f t="shared" si="17"/>
        <v>3.8</v>
      </c>
      <c r="E279" s="18">
        <f t="shared" si="18"/>
        <v>5.0999999999999996</v>
      </c>
      <c r="F279" s="16" t="str">
        <f>IFERROR(VLOOKUP(B279,#REF!,6,FALSE),"")</f>
        <v/>
      </c>
      <c r="G279" s="17">
        <v>2514</v>
      </c>
      <c r="H279" s="17">
        <v>2514</v>
      </c>
      <c r="I279" s="17" t="str">
        <f>IFERROR(VLOOKUP(B279,#REF!,9,FALSE),"")</f>
        <v/>
      </c>
      <c r="J279" s="17">
        <v>3304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3304</v>
      </c>
      <c r="Q279" s="17">
        <v>0</v>
      </c>
      <c r="R279" s="19">
        <v>5818</v>
      </c>
      <c r="S279" s="20">
        <v>9</v>
      </c>
      <c r="T279" s="21">
        <v>6.7</v>
      </c>
      <c r="U279" s="19">
        <v>650</v>
      </c>
      <c r="V279" s="17">
        <v>867</v>
      </c>
      <c r="W279" s="22">
        <v>1.3</v>
      </c>
      <c r="X279" s="23">
        <f t="shared" si="19"/>
        <v>100</v>
      </c>
      <c r="Y279" s="17">
        <v>8572</v>
      </c>
      <c r="Z279" s="17">
        <v>3350</v>
      </c>
      <c r="AA279" s="17">
        <v>1650</v>
      </c>
      <c r="AB279" s="17">
        <v>0</v>
      </c>
      <c r="AC279" s="15" t="s">
        <v>36</v>
      </c>
    </row>
    <row r="280" spans="1:29">
      <c r="A280" s="13" t="str">
        <f t="shared" si="16"/>
        <v>FCST</v>
      </c>
      <c r="B280" s="14" t="s">
        <v>199</v>
      </c>
      <c r="C280" s="15" t="s">
        <v>44</v>
      </c>
      <c r="D280" s="16">
        <f t="shared" si="17"/>
        <v>0</v>
      </c>
      <c r="E280" s="18" t="str">
        <f t="shared" si="18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34</v>
      </c>
      <c r="T280" s="21">
        <v>0</v>
      </c>
      <c r="U280" s="19">
        <v>0</v>
      </c>
      <c r="V280" s="17">
        <v>2778</v>
      </c>
      <c r="W280" s="22" t="s">
        <v>42</v>
      </c>
      <c r="X280" s="23" t="str">
        <f t="shared" si="19"/>
        <v>F</v>
      </c>
      <c r="Y280" s="17">
        <v>23130</v>
      </c>
      <c r="Z280" s="17">
        <v>11000</v>
      </c>
      <c r="AA280" s="17">
        <v>10000</v>
      </c>
      <c r="AB280" s="17">
        <v>0</v>
      </c>
      <c r="AC280" s="15" t="s">
        <v>36</v>
      </c>
    </row>
    <row r="281" spans="1:29">
      <c r="A281" s="13" t="str">
        <f t="shared" si="16"/>
        <v>Normal</v>
      </c>
      <c r="B281" s="14" t="s">
        <v>200</v>
      </c>
      <c r="C281" s="15" t="s">
        <v>44</v>
      </c>
      <c r="D281" s="16" t="str">
        <f t="shared" si="17"/>
        <v>--</v>
      </c>
      <c r="E281" s="18">
        <f t="shared" si="18"/>
        <v>4.9000000000000004</v>
      </c>
      <c r="F281" s="16" t="str">
        <f>IFERROR(VLOOKUP(B281,#REF!,6,FALSE),"")</f>
        <v/>
      </c>
      <c r="G281" s="17">
        <v>11000</v>
      </c>
      <c r="H281" s="17">
        <v>11000</v>
      </c>
      <c r="I281" s="17" t="str">
        <f>IFERROR(VLOOKUP(B281,#REF!,9,FALSE),"")</f>
        <v/>
      </c>
      <c r="J281" s="17">
        <v>16800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16800</v>
      </c>
      <c r="Q281" s="17">
        <v>0</v>
      </c>
      <c r="R281" s="19">
        <v>27800</v>
      </c>
      <c r="S281" s="20">
        <v>8.1999999999999993</v>
      </c>
      <c r="T281" s="21" t="s">
        <v>34</v>
      </c>
      <c r="U281" s="19">
        <v>3400</v>
      </c>
      <c r="V281" s="17" t="s">
        <v>34</v>
      </c>
      <c r="W281" s="22" t="s">
        <v>35</v>
      </c>
      <c r="X281" s="23" t="str">
        <f t="shared" si="19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36</v>
      </c>
    </row>
    <row r="282" spans="1:29">
      <c r="A282" s="13" t="str">
        <f t="shared" si="16"/>
        <v>Normal</v>
      </c>
      <c r="B282" s="14" t="s">
        <v>203</v>
      </c>
      <c r="C282" s="15" t="s">
        <v>204</v>
      </c>
      <c r="D282" s="16">
        <f t="shared" si="17"/>
        <v>0</v>
      </c>
      <c r="E282" s="18">
        <f t="shared" si="18"/>
        <v>0</v>
      </c>
      <c r="F282" s="16" t="str">
        <f>IFERROR(VLOOKUP(B282,#REF!,6,FALSE),"")</f>
        <v/>
      </c>
      <c r="G282" s="17">
        <v>9000</v>
      </c>
      <c r="H282" s="17">
        <v>9000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9000</v>
      </c>
      <c r="S282" s="20">
        <v>4</v>
      </c>
      <c r="T282" s="21">
        <v>9</v>
      </c>
      <c r="U282" s="19">
        <v>2250</v>
      </c>
      <c r="V282" s="17">
        <v>1000</v>
      </c>
      <c r="W282" s="22">
        <v>0.4</v>
      </c>
      <c r="X282" s="23">
        <f t="shared" si="19"/>
        <v>50</v>
      </c>
      <c r="Y282" s="17">
        <v>0</v>
      </c>
      <c r="Z282" s="17">
        <v>9000</v>
      </c>
      <c r="AA282" s="17">
        <v>0</v>
      </c>
      <c r="AB282" s="17">
        <v>0</v>
      </c>
      <c r="AC282" s="15" t="s">
        <v>36</v>
      </c>
    </row>
    <row r="283" spans="1:29">
      <c r="A283" s="13" t="str">
        <f t="shared" si="16"/>
        <v>ZeroZero</v>
      </c>
      <c r="B283" s="14" t="s">
        <v>205</v>
      </c>
      <c r="C283" s="15" t="s">
        <v>204</v>
      </c>
      <c r="D283" s="16" t="str">
        <f t="shared" si="17"/>
        <v>--</v>
      </c>
      <c r="E283" s="18" t="str">
        <f t="shared" si="18"/>
        <v>前八週無拉料</v>
      </c>
      <c r="F283" s="16" t="str">
        <f>IFERROR(VLOOKUP(B283,#REF!,6,FALSE),"")</f>
        <v/>
      </c>
      <c r="G283" s="17">
        <v>28000</v>
      </c>
      <c r="H283" s="17">
        <v>28000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28000</v>
      </c>
      <c r="S283" s="20" t="s">
        <v>34</v>
      </c>
      <c r="T283" s="21" t="s">
        <v>34</v>
      </c>
      <c r="U283" s="19">
        <v>0</v>
      </c>
      <c r="V283" s="17" t="s">
        <v>34</v>
      </c>
      <c r="W283" s="22" t="s">
        <v>35</v>
      </c>
      <c r="X283" s="23" t="str">
        <f t="shared" si="19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36</v>
      </c>
    </row>
    <row r="284" spans="1:29">
      <c r="A284" s="13" t="str">
        <f t="shared" si="16"/>
        <v>Normal</v>
      </c>
      <c r="B284" s="14" t="s">
        <v>206</v>
      </c>
      <c r="C284" s="15" t="s">
        <v>204</v>
      </c>
      <c r="D284" s="16" t="str">
        <f t="shared" si="17"/>
        <v>--</v>
      </c>
      <c r="E284" s="18">
        <f t="shared" si="18"/>
        <v>0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>
        <v>0</v>
      </c>
      <c r="T284" s="21" t="s">
        <v>34</v>
      </c>
      <c r="U284" s="19">
        <v>750</v>
      </c>
      <c r="V284" s="17" t="s">
        <v>34</v>
      </c>
      <c r="W284" s="22" t="s">
        <v>35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36</v>
      </c>
    </row>
    <row r="285" spans="1:29">
      <c r="A285" s="13" t="str">
        <f t="shared" si="16"/>
        <v>ZeroZero</v>
      </c>
      <c r="B285" s="14" t="s">
        <v>207</v>
      </c>
      <c r="C285" s="15" t="s">
        <v>204</v>
      </c>
      <c r="D285" s="16" t="str">
        <f t="shared" si="17"/>
        <v>--</v>
      </c>
      <c r="E285" s="18" t="str">
        <f t="shared" si="18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9000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9000</v>
      </c>
      <c r="Q285" s="17">
        <v>0</v>
      </c>
      <c r="R285" s="19">
        <v>9000</v>
      </c>
      <c r="S285" s="20" t="s">
        <v>34</v>
      </c>
      <c r="T285" s="21" t="s">
        <v>34</v>
      </c>
      <c r="U285" s="19">
        <v>0</v>
      </c>
      <c r="V285" s="17" t="s">
        <v>34</v>
      </c>
      <c r="W285" s="22" t="s">
        <v>35</v>
      </c>
      <c r="X285" s="23" t="str">
        <f t="shared" si="19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36</v>
      </c>
    </row>
    <row r="286" spans="1:29">
      <c r="A286" s="13" t="str">
        <f t="shared" si="16"/>
        <v>ZeroZero</v>
      </c>
      <c r="B286" s="14" t="s">
        <v>208</v>
      </c>
      <c r="C286" s="15" t="s">
        <v>204</v>
      </c>
      <c r="D286" s="16" t="str">
        <f t="shared" si="17"/>
        <v>--</v>
      </c>
      <c r="E286" s="18" t="str">
        <f t="shared" si="18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518000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518000</v>
      </c>
      <c r="Q286" s="17">
        <v>0</v>
      </c>
      <c r="R286" s="19">
        <v>518000</v>
      </c>
      <c r="S286" s="20" t="s">
        <v>34</v>
      </c>
      <c r="T286" s="21" t="s">
        <v>34</v>
      </c>
      <c r="U286" s="19">
        <v>0</v>
      </c>
      <c r="V286" s="17" t="s">
        <v>34</v>
      </c>
      <c r="W286" s="22" t="s">
        <v>35</v>
      </c>
      <c r="X286" s="23" t="str">
        <f t="shared" si="19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36</v>
      </c>
    </row>
    <row r="287" spans="1:29">
      <c r="A287" s="13" t="str">
        <f t="shared" si="16"/>
        <v>Normal</v>
      </c>
      <c r="B287" s="14" t="s">
        <v>209</v>
      </c>
      <c r="C287" s="15" t="s">
        <v>204</v>
      </c>
      <c r="D287" s="16" t="str">
        <f t="shared" si="17"/>
        <v>--</v>
      </c>
      <c r="E287" s="18">
        <f t="shared" si="18"/>
        <v>0.5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14000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14000</v>
      </c>
      <c r="Q287" s="17">
        <v>0</v>
      </c>
      <c r="R287" s="19">
        <v>14000</v>
      </c>
      <c r="S287" s="20">
        <v>0.5</v>
      </c>
      <c r="T287" s="21" t="s">
        <v>34</v>
      </c>
      <c r="U287" s="19">
        <v>26250</v>
      </c>
      <c r="V287" s="17" t="s">
        <v>34</v>
      </c>
      <c r="W287" s="22" t="s">
        <v>35</v>
      </c>
      <c r="X287" s="23" t="str">
        <f t="shared" si="19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36</v>
      </c>
    </row>
    <row r="288" spans="1:29">
      <c r="A288" s="13" t="str">
        <f t="shared" si="16"/>
        <v>ZeroZero</v>
      </c>
      <c r="B288" s="14" t="s">
        <v>210</v>
      </c>
      <c r="C288" s="15" t="s">
        <v>204</v>
      </c>
      <c r="D288" s="16" t="str">
        <f t="shared" si="17"/>
        <v>--</v>
      </c>
      <c r="E288" s="18" t="str">
        <f t="shared" si="18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3000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3000</v>
      </c>
      <c r="Q288" s="17">
        <v>0</v>
      </c>
      <c r="R288" s="19">
        <v>3000</v>
      </c>
      <c r="S288" s="20" t="s">
        <v>34</v>
      </c>
      <c r="T288" s="21" t="s">
        <v>34</v>
      </c>
      <c r="U288" s="19">
        <v>0</v>
      </c>
      <c r="V288" s="17" t="s">
        <v>34</v>
      </c>
      <c r="W288" s="22" t="s">
        <v>35</v>
      </c>
      <c r="X288" s="23" t="str">
        <f t="shared" si="19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36</v>
      </c>
    </row>
    <row r="289" spans="1:29">
      <c r="A289" s="13" t="str">
        <f t="shared" si="16"/>
        <v>Normal</v>
      </c>
      <c r="B289" s="14" t="s">
        <v>211</v>
      </c>
      <c r="C289" s="15" t="s">
        <v>204</v>
      </c>
      <c r="D289" s="16" t="str">
        <f t="shared" si="17"/>
        <v>--</v>
      </c>
      <c r="E289" s="18">
        <f t="shared" si="18"/>
        <v>2</v>
      </c>
      <c r="F289" s="16" t="str">
        <f>IFERROR(VLOOKUP(B289,#REF!,6,FALSE),"")</f>
        <v/>
      </c>
      <c r="G289" s="17">
        <v>9000</v>
      </c>
      <c r="H289" s="17">
        <v>9000</v>
      </c>
      <c r="I289" s="17" t="str">
        <f>IFERROR(VLOOKUP(B289,#REF!,9,FALSE),"")</f>
        <v/>
      </c>
      <c r="J289" s="17">
        <v>3000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3000</v>
      </c>
      <c r="Q289" s="17">
        <v>0</v>
      </c>
      <c r="R289" s="19">
        <v>12000</v>
      </c>
      <c r="S289" s="20">
        <v>8</v>
      </c>
      <c r="T289" s="21" t="s">
        <v>34</v>
      </c>
      <c r="U289" s="19">
        <v>1500</v>
      </c>
      <c r="V289" s="17" t="s">
        <v>34</v>
      </c>
      <c r="W289" s="22" t="s">
        <v>35</v>
      </c>
      <c r="X289" s="23" t="str">
        <f t="shared" si="19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36</v>
      </c>
    </row>
    <row r="290" spans="1:29">
      <c r="A290" s="13" t="str">
        <f t="shared" si="16"/>
        <v>Normal</v>
      </c>
      <c r="B290" s="14" t="s">
        <v>38</v>
      </c>
      <c r="C290" s="15" t="s">
        <v>39</v>
      </c>
      <c r="D290" s="16">
        <f t="shared" si="17"/>
        <v>9</v>
      </c>
      <c r="E290" s="18">
        <f t="shared" si="18"/>
        <v>12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7500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7500</v>
      </c>
      <c r="Q290" s="17">
        <v>0</v>
      </c>
      <c r="R290" s="19">
        <v>7500</v>
      </c>
      <c r="S290" s="20">
        <v>12</v>
      </c>
      <c r="T290" s="21">
        <v>9</v>
      </c>
      <c r="U290" s="19">
        <v>625</v>
      </c>
      <c r="V290" s="17">
        <v>833</v>
      </c>
      <c r="W290" s="22">
        <v>1.3</v>
      </c>
      <c r="X290" s="23">
        <f t="shared" si="19"/>
        <v>100</v>
      </c>
      <c r="Y290" s="17">
        <v>0</v>
      </c>
      <c r="Z290" s="17">
        <v>5000</v>
      </c>
      <c r="AA290" s="17">
        <v>2500</v>
      </c>
      <c r="AB290" s="17">
        <v>2500</v>
      </c>
      <c r="AC290" s="15" t="s">
        <v>36</v>
      </c>
    </row>
    <row r="291" spans="1:29">
      <c r="A291" s="13" t="str">
        <f t="shared" si="16"/>
        <v>Normal</v>
      </c>
      <c r="B291" s="14" t="s">
        <v>52</v>
      </c>
      <c r="C291" s="15" t="s">
        <v>39</v>
      </c>
      <c r="D291" s="16" t="str">
        <f t="shared" si="17"/>
        <v>--</v>
      </c>
      <c r="E291" s="18">
        <f t="shared" si="18"/>
        <v>13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232300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232300</v>
      </c>
      <c r="Q291" s="17">
        <v>0</v>
      </c>
      <c r="R291" s="19">
        <v>232300</v>
      </c>
      <c r="S291" s="20">
        <v>13</v>
      </c>
      <c r="T291" s="21" t="s">
        <v>34</v>
      </c>
      <c r="U291" s="19">
        <v>17813</v>
      </c>
      <c r="V291" s="17" t="s">
        <v>34</v>
      </c>
      <c r="W291" s="22" t="s">
        <v>35</v>
      </c>
      <c r="X291" s="23" t="str">
        <f t="shared" si="19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36</v>
      </c>
    </row>
    <row r="292" spans="1:29">
      <c r="A292" s="13" t="str">
        <f t="shared" si="16"/>
        <v>Normal</v>
      </c>
      <c r="B292" s="14" t="s">
        <v>56</v>
      </c>
      <c r="C292" s="15" t="s">
        <v>39</v>
      </c>
      <c r="D292" s="16">
        <f t="shared" si="17"/>
        <v>4.0999999999999996</v>
      </c>
      <c r="E292" s="18">
        <f t="shared" si="18"/>
        <v>4</v>
      </c>
      <c r="F292" s="16" t="str">
        <f>IFERROR(VLOOKUP(B292,#REF!,6,FALSE),"")</f>
        <v/>
      </c>
      <c r="G292" s="17">
        <v>950000</v>
      </c>
      <c r="H292" s="17">
        <v>300000</v>
      </c>
      <c r="I292" s="17" t="str">
        <f>IFERROR(VLOOKUP(B292,#REF!,9,FALSE),"")</f>
        <v/>
      </c>
      <c r="J292" s="17">
        <v>286653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286653</v>
      </c>
      <c r="Q292" s="17">
        <v>0</v>
      </c>
      <c r="R292" s="19">
        <v>1236653</v>
      </c>
      <c r="S292" s="20">
        <v>17.3</v>
      </c>
      <c r="T292" s="21">
        <v>17.899999999999999</v>
      </c>
      <c r="U292" s="19">
        <v>71606</v>
      </c>
      <c r="V292" s="17">
        <v>69167</v>
      </c>
      <c r="W292" s="22">
        <v>1</v>
      </c>
      <c r="X292" s="23">
        <f t="shared" si="19"/>
        <v>100</v>
      </c>
      <c r="Y292" s="17">
        <v>60000</v>
      </c>
      <c r="Z292" s="17">
        <v>297500</v>
      </c>
      <c r="AA292" s="17">
        <v>352500</v>
      </c>
      <c r="AB292" s="17">
        <v>70000</v>
      </c>
      <c r="AC292" s="15" t="s">
        <v>36</v>
      </c>
    </row>
    <row r="293" spans="1:29">
      <c r="A293" s="13" t="str">
        <f t="shared" si="16"/>
        <v>Normal</v>
      </c>
      <c r="B293" s="14" t="s">
        <v>57</v>
      </c>
      <c r="C293" s="15" t="s">
        <v>39</v>
      </c>
      <c r="D293" s="16">
        <f t="shared" si="17"/>
        <v>4.5</v>
      </c>
      <c r="E293" s="18">
        <f t="shared" si="18"/>
        <v>2.7</v>
      </c>
      <c r="F293" s="16" t="str">
        <f>IFERROR(VLOOKUP(B293,#REF!,6,FALSE),"")</f>
        <v/>
      </c>
      <c r="G293" s="17">
        <v>30000</v>
      </c>
      <c r="H293" s="17">
        <v>15000</v>
      </c>
      <c r="I293" s="17" t="str">
        <f>IFERROR(VLOOKUP(B293,#REF!,9,FALSE),"")</f>
        <v/>
      </c>
      <c r="J293" s="17">
        <v>10000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10000</v>
      </c>
      <c r="Q293" s="17">
        <v>0</v>
      </c>
      <c r="R293" s="19">
        <v>40000</v>
      </c>
      <c r="S293" s="20">
        <v>10.7</v>
      </c>
      <c r="T293" s="21">
        <v>18</v>
      </c>
      <c r="U293" s="19">
        <v>3750</v>
      </c>
      <c r="V293" s="17">
        <v>2223</v>
      </c>
      <c r="W293" s="22">
        <v>0.6</v>
      </c>
      <c r="X293" s="23">
        <f t="shared" si="19"/>
        <v>100</v>
      </c>
      <c r="Y293" s="17">
        <v>5000</v>
      </c>
      <c r="Z293" s="17">
        <v>15000</v>
      </c>
      <c r="AA293" s="17">
        <v>0</v>
      </c>
      <c r="AB293" s="17">
        <v>0</v>
      </c>
      <c r="AC293" s="15" t="s">
        <v>36</v>
      </c>
    </row>
    <row r="294" spans="1:29">
      <c r="A294" s="13" t="str">
        <f t="shared" si="16"/>
        <v>Normal</v>
      </c>
      <c r="B294" s="14" t="s">
        <v>58</v>
      </c>
      <c r="C294" s="15" t="s">
        <v>39</v>
      </c>
      <c r="D294" s="16">
        <f t="shared" si="17"/>
        <v>3.7</v>
      </c>
      <c r="E294" s="18">
        <f t="shared" si="18"/>
        <v>2.9</v>
      </c>
      <c r="F294" s="16" t="str">
        <f>IFERROR(VLOOKUP(B294,#REF!,6,FALSE),"")</f>
        <v/>
      </c>
      <c r="G294" s="17">
        <v>1728000</v>
      </c>
      <c r="H294" s="17">
        <v>600000</v>
      </c>
      <c r="I294" s="17" t="str">
        <f>IFERROR(VLOOKUP(B294,#REF!,9,FALSE),"")</f>
        <v/>
      </c>
      <c r="J294" s="17">
        <v>316000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316000</v>
      </c>
      <c r="Q294" s="17">
        <v>0</v>
      </c>
      <c r="R294" s="19">
        <v>2044000</v>
      </c>
      <c r="S294" s="20">
        <v>18.8</v>
      </c>
      <c r="T294" s="21">
        <v>24</v>
      </c>
      <c r="U294" s="19">
        <v>108750</v>
      </c>
      <c r="V294" s="17">
        <v>85000</v>
      </c>
      <c r="W294" s="22">
        <v>0.8</v>
      </c>
      <c r="X294" s="23">
        <f t="shared" si="19"/>
        <v>100</v>
      </c>
      <c r="Y294" s="17">
        <v>84000</v>
      </c>
      <c r="Z294" s="17">
        <v>429000</v>
      </c>
      <c r="AA294" s="17">
        <v>387000</v>
      </c>
      <c r="AB294" s="17">
        <v>111000</v>
      </c>
      <c r="AC294" s="15" t="s">
        <v>36</v>
      </c>
    </row>
    <row r="295" spans="1:29">
      <c r="A295" s="13" t="str">
        <f t="shared" si="16"/>
        <v>Normal</v>
      </c>
      <c r="B295" s="14" t="s">
        <v>59</v>
      </c>
      <c r="C295" s="15" t="s">
        <v>39</v>
      </c>
      <c r="D295" s="16">
        <f t="shared" si="17"/>
        <v>10.8</v>
      </c>
      <c r="E295" s="18">
        <f t="shared" si="18"/>
        <v>3.8</v>
      </c>
      <c r="F295" s="16" t="str">
        <f>IFERROR(VLOOKUP(B295,#REF!,6,FALSE),"")</f>
        <v/>
      </c>
      <c r="G295" s="17">
        <v>9930000</v>
      </c>
      <c r="H295" s="17">
        <v>1500000</v>
      </c>
      <c r="I295" s="17" t="str">
        <f>IFERROR(VLOOKUP(B295,#REF!,9,FALSE),"")</f>
        <v/>
      </c>
      <c r="J295" s="17">
        <v>2050250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2050250</v>
      </c>
      <c r="Q295" s="17">
        <v>0</v>
      </c>
      <c r="R295" s="19">
        <v>11980250</v>
      </c>
      <c r="S295" s="20">
        <v>22.1</v>
      </c>
      <c r="T295" s="21">
        <v>63.4</v>
      </c>
      <c r="U295" s="19">
        <v>541125</v>
      </c>
      <c r="V295" s="17">
        <v>189000</v>
      </c>
      <c r="W295" s="22">
        <v>0.3</v>
      </c>
      <c r="X295" s="23">
        <f t="shared" si="19"/>
        <v>50</v>
      </c>
      <c r="Y295" s="17">
        <v>369000</v>
      </c>
      <c r="Z295" s="17">
        <v>1107000</v>
      </c>
      <c r="AA295" s="17">
        <v>249000</v>
      </c>
      <c r="AB295" s="17">
        <v>111000</v>
      </c>
      <c r="AC295" s="15" t="s">
        <v>36</v>
      </c>
    </row>
    <row r="296" spans="1:29">
      <c r="A296" s="13" t="str">
        <f t="shared" si="16"/>
        <v>Normal</v>
      </c>
      <c r="B296" s="14" t="s">
        <v>60</v>
      </c>
      <c r="C296" s="15" t="s">
        <v>39</v>
      </c>
      <c r="D296" s="16">
        <f t="shared" si="17"/>
        <v>12.8</v>
      </c>
      <c r="E296" s="18">
        <f t="shared" si="18"/>
        <v>10.9</v>
      </c>
      <c r="F296" s="16" t="str">
        <f>IFERROR(VLOOKUP(B296,#REF!,6,FALSE),"")</f>
        <v/>
      </c>
      <c r="G296" s="17">
        <v>1800000</v>
      </c>
      <c r="H296" s="17">
        <v>900000</v>
      </c>
      <c r="I296" s="17" t="str">
        <f>IFERROR(VLOOKUP(B296,#REF!,9,FALSE),"")</f>
        <v/>
      </c>
      <c r="J296" s="17">
        <v>2079000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2079000</v>
      </c>
      <c r="Q296" s="17">
        <v>0</v>
      </c>
      <c r="R296" s="19">
        <v>3879000</v>
      </c>
      <c r="S296" s="20">
        <v>20.3</v>
      </c>
      <c r="T296" s="21">
        <v>23.8</v>
      </c>
      <c r="U296" s="19">
        <v>190875</v>
      </c>
      <c r="V296" s="17">
        <v>162667</v>
      </c>
      <c r="W296" s="22">
        <v>0.9</v>
      </c>
      <c r="X296" s="23">
        <f t="shared" si="19"/>
        <v>100</v>
      </c>
      <c r="Y296" s="17">
        <v>126000</v>
      </c>
      <c r="Z296" s="17">
        <v>807000</v>
      </c>
      <c r="AA296" s="17">
        <v>807000</v>
      </c>
      <c r="AB296" s="17">
        <v>693000</v>
      </c>
      <c r="AC296" s="15" t="s">
        <v>36</v>
      </c>
    </row>
    <row r="297" spans="1:29">
      <c r="A297" s="13" t="str">
        <f t="shared" si="16"/>
        <v>OverStock</v>
      </c>
      <c r="B297" s="14" t="s">
        <v>61</v>
      </c>
      <c r="C297" s="15" t="s">
        <v>39</v>
      </c>
      <c r="D297" s="16">
        <f t="shared" si="17"/>
        <v>3.3</v>
      </c>
      <c r="E297" s="18">
        <f t="shared" si="18"/>
        <v>5.2</v>
      </c>
      <c r="F297" s="16" t="str">
        <f>IFERROR(VLOOKUP(B297,#REF!,6,FALSE),"")</f>
        <v/>
      </c>
      <c r="G297" s="17">
        <v>9300000</v>
      </c>
      <c r="H297" s="17">
        <v>3900000</v>
      </c>
      <c r="I297" s="17" t="str">
        <f>IFERROR(VLOOKUP(B297,#REF!,9,FALSE),"")</f>
        <v/>
      </c>
      <c r="J297" s="17">
        <v>1953000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1953000</v>
      </c>
      <c r="Q297" s="17">
        <v>0</v>
      </c>
      <c r="R297" s="19">
        <v>11253000</v>
      </c>
      <c r="S297" s="20">
        <v>30</v>
      </c>
      <c r="T297" s="21">
        <v>18.8</v>
      </c>
      <c r="U297" s="19">
        <v>374625</v>
      </c>
      <c r="V297" s="17">
        <v>598667</v>
      </c>
      <c r="W297" s="22">
        <v>1.6</v>
      </c>
      <c r="X297" s="23">
        <f t="shared" si="19"/>
        <v>100</v>
      </c>
      <c r="Y297" s="17">
        <v>657000</v>
      </c>
      <c r="Z297" s="17">
        <v>2580000</v>
      </c>
      <c r="AA297" s="17">
        <v>2961000</v>
      </c>
      <c r="AB297" s="17">
        <v>603000</v>
      </c>
      <c r="AC297" s="15" t="s">
        <v>36</v>
      </c>
    </row>
    <row r="298" spans="1:29">
      <c r="A298" s="13" t="str">
        <f t="shared" si="16"/>
        <v>OverStock</v>
      </c>
      <c r="B298" s="14" t="s">
        <v>62</v>
      </c>
      <c r="C298" s="15" t="s">
        <v>39</v>
      </c>
      <c r="D298" s="16">
        <f t="shared" si="17"/>
        <v>7.1</v>
      </c>
      <c r="E298" s="18">
        <f t="shared" si="18"/>
        <v>5.9</v>
      </c>
      <c r="F298" s="16" t="str">
        <f>IFERROR(VLOOKUP(B298,#REF!,6,FALSE),"")</f>
        <v/>
      </c>
      <c r="G298" s="17">
        <v>300000</v>
      </c>
      <c r="H298" s="17">
        <v>180000</v>
      </c>
      <c r="I298" s="17" t="str">
        <f>IFERROR(VLOOKUP(B298,#REF!,9,FALSE),"")</f>
        <v/>
      </c>
      <c r="J298" s="17">
        <v>69000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69000</v>
      </c>
      <c r="Q298" s="17">
        <v>0</v>
      </c>
      <c r="R298" s="19">
        <v>369000</v>
      </c>
      <c r="S298" s="20">
        <v>31.7</v>
      </c>
      <c r="T298" s="21">
        <v>38.200000000000003</v>
      </c>
      <c r="U298" s="19">
        <v>11625</v>
      </c>
      <c r="V298" s="17">
        <v>9666</v>
      </c>
      <c r="W298" s="22">
        <v>0.8</v>
      </c>
      <c r="X298" s="23">
        <f t="shared" si="19"/>
        <v>100</v>
      </c>
      <c r="Y298" s="17">
        <v>18000</v>
      </c>
      <c r="Z298" s="17">
        <v>48000</v>
      </c>
      <c r="AA298" s="17">
        <v>33000</v>
      </c>
      <c r="AB298" s="17">
        <v>9000</v>
      </c>
      <c r="AC298" s="15" t="s">
        <v>36</v>
      </c>
    </row>
    <row r="299" spans="1:29">
      <c r="A299" s="13" t="str">
        <f t="shared" si="16"/>
        <v>OverStock</v>
      </c>
      <c r="B299" s="14" t="s">
        <v>63</v>
      </c>
      <c r="C299" s="15" t="s">
        <v>39</v>
      </c>
      <c r="D299" s="16">
        <f t="shared" si="17"/>
        <v>12</v>
      </c>
      <c r="E299" s="18">
        <f t="shared" si="18"/>
        <v>12.1</v>
      </c>
      <c r="F299" s="16" t="str">
        <f>IFERROR(VLOOKUP(B299,#REF!,6,FALSE),"")</f>
        <v/>
      </c>
      <c r="G299" s="17">
        <v>390000</v>
      </c>
      <c r="H299" s="17">
        <v>270000</v>
      </c>
      <c r="I299" s="17" t="str">
        <f>IFERROR(VLOOKUP(B299,#REF!,9,FALSE),"")</f>
        <v/>
      </c>
      <c r="J299" s="17">
        <v>255000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255000</v>
      </c>
      <c r="Q299" s="17">
        <v>0</v>
      </c>
      <c r="R299" s="19">
        <v>645000</v>
      </c>
      <c r="S299" s="20">
        <v>30.7</v>
      </c>
      <c r="T299" s="21">
        <v>30.2</v>
      </c>
      <c r="U299" s="19">
        <v>21000</v>
      </c>
      <c r="V299" s="17">
        <v>21333</v>
      </c>
      <c r="W299" s="22">
        <v>1</v>
      </c>
      <c r="X299" s="23">
        <f t="shared" si="19"/>
        <v>100</v>
      </c>
      <c r="Y299" s="17">
        <v>72000</v>
      </c>
      <c r="Z299" s="17">
        <v>117000</v>
      </c>
      <c r="AA299" s="17">
        <v>69000</v>
      </c>
      <c r="AB299" s="17">
        <v>36000</v>
      </c>
      <c r="AC299" s="15" t="s">
        <v>36</v>
      </c>
    </row>
    <row r="300" spans="1:29">
      <c r="A300" s="13" t="str">
        <f t="shared" si="16"/>
        <v>OverStock</v>
      </c>
      <c r="B300" s="14" t="s">
        <v>64</v>
      </c>
      <c r="C300" s="15" t="s">
        <v>39</v>
      </c>
      <c r="D300" s="16">
        <f t="shared" si="17"/>
        <v>20.7</v>
      </c>
      <c r="E300" s="18">
        <f t="shared" si="18"/>
        <v>19.399999999999999</v>
      </c>
      <c r="F300" s="16" t="str">
        <f>IFERROR(VLOOKUP(B300,#REF!,6,FALSE),"")</f>
        <v/>
      </c>
      <c r="G300" s="17">
        <v>60000</v>
      </c>
      <c r="H300" s="17">
        <v>0</v>
      </c>
      <c r="I300" s="17" t="str">
        <f>IFERROR(VLOOKUP(B300,#REF!,9,FALSE),"")</f>
        <v/>
      </c>
      <c r="J300" s="17">
        <v>138000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138000</v>
      </c>
      <c r="Q300" s="17">
        <v>0</v>
      </c>
      <c r="R300" s="19">
        <v>198000</v>
      </c>
      <c r="S300" s="20">
        <v>27.8</v>
      </c>
      <c r="T300" s="21">
        <v>29.7</v>
      </c>
      <c r="U300" s="19">
        <v>7125</v>
      </c>
      <c r="V300" s="17">
        <v>6667</v>
      </c>
      <c r="W300" s="22">
        <v>0.9</v>
      </c>
      <c r="X300" s="23">
        <f t="shared" si="19"/>
        <v>100</v>
      </c>
      <c r="Y300" s="17">
        <v>9000</v>
      </c>
      <c r="Z300" s="17">
        <v>27000</v>
      </c>
      <c r="AA300" s="17">
        <v>33000</v>
      </c>
      <c r="AB300" s="17">
        <v>15000</v>
      </c>
      <c r="AC300" s="15" t="s">
        <v>36</v>
      </c>
    </row>
    <row r="301" spans="1:29">
      <c r="A301" s="13" t="str">
        <f t="shared" si="16"/>
        <v>Normal</v>
      </c>
      <c r="B301" s="14" t="s">
        <v>65</v>
      </c>
      <c r="C301" s="15" t="s">
        <v>39</v>
      </c>
      <c r="D301" s="16">
        <f t="shared" si="17"/>
        <v>77.400000000000006</v>
      </c>
      <c r="E301" s="18">
        <f t="shared" si="18"/>
        <v>9.6999999999999993</v>
      </c>
      <c r="F301" s="16" t="str">
        <f>IFERROR(VLOOKUP(B301,#REF!,6,FALSE),"")</f>
        <v/>
      </c>
      <c r="G301" s="17">
        <v>360000</v>
      </c>
      <c r="H301" s="17">
        <v>360000</v>
      </c>
      <c r="I301" s="17" t="str">
        <f>IFERROR(VLOOKUP(B301,#REF!,9,FALSE),"")</f>
        <v/>
      </c>
      <c r="J301" s="17">
        <v>258000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258000</v>
      </c>
      <c r="Q301" s="17">
        <v>0</v>
      </c>
      <c r="R301" s="19">
        <v>618000</v>
      </c>
      <c r="S301" s="20">
        <v>23.2</v>
      </c>
      <c r="T301" s="21">
        <v>185.4</v>
      </c>
      <c r="U301" s="19">
        <v>26625</v>
      </c>
      <c r="V301" s="17">
        <v>3333</v>
      </c>
      <c r="W301" s="22">
        <v>0.1</v>
      </c>
      <c r="X301" s="23">
        <f t="shared" si="19"/>
        <v>50</v>
      </c>
      <c r="Y301" s="17">
        <v>0</v>
      </c>
      <c r="Z301" s="17">
        <v>30000</v>
      </c>
      <c r="AA301" s="17">
        <v>0</v>
      </c>
      <c r="AB301" s="17">
        <v>0</v>
      </c>
      <c r="AC301" s="15" t="s">
        <v>36</v>
      </c>
    </row>
    <row r="302" spans="1:29">
      <c r="A302" s="13" t="str">
        <f t="shared" si="16"/>
        <v>OverStock</v>
      </c>
      <c r="B302" s="14" t="s">
        <v>66</v>
      </c>
      <c r="C302" s="15" t="s">
        <v>39</v>
      </c>
      <c r="D302" s="16">
        <f t="shared" si="17"/>
        <v>15</v>
      </c>
      <c r="E302" s="18">
        <f t="shared" si="18"/>
        <v>43.2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64800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64800</v>
      </c>
      <c r="Q302" s="17">
        <v>0</v>
      </c>
      <c r="R302" s="19">
        <v>64800</v>
      </c>
      <c r="S302" s="20">
        <v>43.2</v>
      </c>
      <c r="T302" s="21">
        <v>15</v>
      </c>
      <c r="U302" s="19">
        <v>1500</v>
      </c>
      <c r="V302" s="17">
        <v>4333</v>
      </c>
      <c r="W302" s="22">
        <v>2.9</v>
      </c>
      <c r="X302" s="23">
        <f t="shared" si="19"/>
        <v>150</v>
      </c>
      <c r="Y302" s="17">
        <v>0</v>
      </c>
      <c r="Z302" s="17">
        <v>24000</v>
      </c>
      <c r="AA302" s="17">
        <v>15000</v>
      </c>
      <c r="AB302" s="17">
        <v>9000</v>
      </c>
      <c r="AC302" s="15" t="s">
        <v>36</v>
      </c>
    </row>
    <row r="303" spans="1:29">
      <c r="A303" s="13" t="str">
        <f t="shared" si="16"/>
        <v>Normal</v>
      </c>
      <c r="B303" s="14" t="s">
        <v>67</v>
      </c>
      <c r="C303" s="15" t="s">
        <v>39</v>
      </c>
      <c r="D303" s="16">
        <f t="shared" si="17"/>
        <v>11.1</v>
      </c>
      <c r="E303" s="18">
        <f t="shared" si="18"/>
        <v>11.2</v>
      </c>
      <c r="F303" s="16" t="str">
        <f>IFERROR(VLOOKUP(B303,#REF!,6,FALSE),"")</f>
        <v/>
      </c>
      <c r="G303" s="17">
        <v>90000</v>
      </c>
      <c r="H303" s="17">
        <v>90000</v>
      </c>
      <c r="I303" s="17" t="str">
        <f>IFERROR(VLOOKUP(B303,#REF!,9,FALSE),"")</f>
        <v/>
      </c>
      <c r="J303" s="17">
        <v>126000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126000</v>
      </c>
      <c r="Q303" s="17">
        <v>0</v>
      </c>
      <c r="R303" s="19">
        <v>216000</v>
      </c>
      <c r="S303" s="20">
        <v>19.2</v>
      </c>
      <c r="T303" s="21">
        <v>19.100000000000001</v>
      </c>
      <c r="U303" s="19">
        <v>11250</v>
      </c>
      <c r="V303" s="17">
        <v>11333</v>
      </c>
      <c r="W303" s="22">
        <v>1</v>
      </c>
      <c r="X303" s="23">
        <f t="shared" si="19"/>
        <v>100</v>
      </c>
      <c r="Y303" s="17">
        <v>12000</v>
      </c>
      <c r="Z303" s="17">
        <v>51000</v>
      </c>
      <c r="AA303" s="17">
        <v>51000</v>
      </c>
      <c r="AB303" s="17">
        <v>27000</v>
      </c>
      <c r="AC303" s="15" t="s">
        <v>36</v>
      </c>
    </row>
    <row r="304" spans="1:29">
      <c r="A304" s="13" t="str">
        <f t="shared" si="16"/>
        <v>OverStock</v>
      </c>
      <c r="B304" s="14" t="s">
        <v>68</v>
      </c>
      <c r="C304" s="15" t="s">
        <v>39</v>
      </c>
      <c r="D304" s="16" t="str">
        <f t="shared" si="17"/>
        <v>--</v>
      </c>
      <c r="E304" s="18">
        <f t="shared" si="18"/>
        <v>9.6999999999999993</v>
      </c>
      <c r="F304" s="16" t="str">
        <f>IFERROR(VLOOKUP(B304,#REF!,6,FALSE),"")</f>
        <v/>
      </c>
      <c r="G304" s="17">
        <v>156000</v>
      </c>
      <c r="H304" s="17">
        <v>45000</v>
      </c>
      <c r="I304" s="17" t="str">
        <f>IFERROR(VLOOKUP(B304,#REF!,9,FALSE),"")</f>
        <v/>
      </c>
      <c r="J304" s="17">
        <v>58000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58000</v>
      </c>
      <c r="Q304" s="17">
        <v>0</v>
      </c>
      <c r="R304" s="19">
        <v>214000</v>
      </c>
      <c r="S304" s="20">
        <v>35.700000000000003</v>
      </c>
      <c r="T304" s="21" t="s">
        <v>34</v>
      </c>
      <c r="U304" s="19">
        <v>6000</v>
      </c>
      <c r="V304" s="17" t="s">
        <v>34</v>
      </c>
      <c r="W304" s="22" t="s">
        <v>35</v>
      </c>
      <c r="X304" s="23" t="str">
        <f t="shared" si="19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36</v>
      </c>
    </row>
    <row r="305" spans="1:29">
      <c r="A305" s="13" t="str">
        <f t="shared" si="16"/>
        <v>OverStock</v>
      </c>
      <c r="B305" s="14" t="s">
        <v>69</v>
      </c>
      <c r="C305" s="15" t="s">
        <v>39</v>
      </c>
      <c r="D305" s="16">
        <f t="shared" si="17"/>
        <v>21.3</v>
      </c>
      <c r="E305" s="18">
        <f t="shared" si="18"/>
        <v>340</v>
      </c>
      <c r="F305" s="16" t="str">
        <f>IFERROR(VLOOKUP(B305,#REF!,6,FALSE),"")</f>
        <v/>
      </c>
      <c r="G305" s="17">
        <v>300000</v>
      </c>
      <c r="H305" s="17">
        <v>300000</v>
      </c>
      <c r="I305" s="17" t="str">
        <f>IFERROR(VLOOKUP(B305,#REF!,9,FALSE),"")</f>
        <v/>
      </c>
      <c r="J305" s="17">
        <v>212500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212500</v>
      </c>
      <c r="Q305" s="17">
        <v>0</v>
      </c>
      <c r="R305" s="19">
        <v>512500</v>
      </c>
      <c r="S305" s="20">
        <v>820</v>
      </c>
      <c r="T305" s="21">
        <v>51.3</v>
      </c>
      <c r="U305" s="19">
        <v>625</v>
      </c>
      <c r="V305" s="17">
        <v>10000</v>
      </c>
      <c r="W305" s="22">
        <v>16</v>
      </c>
      <c r="X305" s="23">
        <f t="shared" si="19"/>
        <v>150</v>
      </c>
      <c r="Y305" s="17">
        <v>0</v>
      </c>
      <c r="Z305" s="17">
        <v>2500</v>
      </c>
      <c r="AA305" s="17">
        <v>132500</v>
      </c>
      <c r="AB305" s="17">
        <v>77500</v>
      </c>
      <c r="AC305" s="15" t="s">
        <v>36</v>
      </c>
    </row>
    <row r="306" spans="1:29">
      <c r="A306" s="13" t="str">
        <f t="shared" si="16"/>
        <v>Normal</v>
      </c>
      <c r="B306" s="14" t="s">
        <v>70</v>
      </c>
      <c r="C306" s="15" t="s">
        <v>39</v>
      </c>
      <c r="D306" s="16">
        <f t="shared" si="17"/>
        <v>3.9</v>
      </c>
      <c r="E306" s="18">
        <f t="shared" si="18"/>
        <v>2.1</v>
      </c>
      <c r="F306" s="16" t="str">
        <f>IFERROR(VLOOKUP(B306,#REF!,6,FALSE),"")</f>
        <v/>
      </c>
      <c r="G306" s="17">
        <v>2180500</v>
      </c>
      <c r="H306" s="17">
        <v>357500</v>
      </c>
      <c r="I306" s="17" t="str">
        <f>IFERROR(VLOOKUP(B306,#REF!,9,FALSE),"")</f>
        <v/>
      </c>
      <c r="J306" s="17">
        <v>255000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255000</v>
      </c>
      <c r="Q306" s="17">
        <v>0</v>
      </c>
      <c r="R306" s="19">
        <v>2435500</v>
      </c>
      <c r="S306" s="20">
        <v>19.7</v>
      </c>
      <c r="T306" s="21">
        <v>37.6</v>
      </c>
      <c r="U306" s="19">
        <v>123750</v>
      </c>
      <c r="V306" s="17">
        <v>64722</v>
      </c>
      <c r="W306" s="22">
        <v>0.5</v>
      </c>
      <c r="X306" s="23">
        <f t="shared" si="19"/>
        <v>100</v>
      </c>
      <c r="Y306" s="17">
        <v>0</v>
      </c>
      <c r="Z306" s="17">
        <v>317500</v>
      </c>
      <c r="AA306" s="17">
        <v>322500</v>
      </c>
      <c r="AB306" s="17">
        <v>117500</v>
      </c>
      <c r="AC306" s="15" t="s">
        <v>36</v>
      </c>
    </row>
    <row r="307" spans="1:29">
      <c r="A307" s="13" t="str">
        <f t="shared" si="16"/>
        <v>Normal</v>
      </c>
      <c r="B307" s="14" t="s">
        <v>71</v>
      </c>
      <c r="C307" s="15" t="s">
        <v>39</v>
      </c>
      <c r="D307" s="16">
        <f t="shared" si="17"/>
        <v>21.9</v>
      </c>
      <c r="E307" s="18">
        <f t="shared" si="18"/>
        <v>6.5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407500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407500</v>
      </c>
      <c r="Q307" s="17">
        <v>0</v>
      </c>
      <c r="R307" s="19">
        <v>407500</v>
      </c>
      <c r="S307" s="20">
        <v>6.5</v>
      </c>
      <c r="T307" s="21">
        <v>21.9</v>
      </c>
      <c r="U307" s="19">
        <v>63125</v>
      </c>
      <c r="V307" s="17">
        <v>18611</v>
      </c>
      <c r="W307" s="22">
        <v>0.3</v>
      </c>
      <c r="X307" s="23">
        <f t="shared" si="19"/>
        <v>50</v>
      </c>
      <c r="Y307" s="17">
        <v>55000</v>
      </c>
      <c r="Z307" s="17">
        <v>112500</v>
      </c>
      <c r="AA307" s="17">
        <v>0</v>
      </c>
      <c r="AB307" s="17">
        <v>57500</v>
      </c>
      <c r="AC307" s="15" t="s">
        <v>36</v>
      </c>
    </row>
    <row r="308" spans="1:29">
      <c r="A308" s="13" t="str">
        <f t="shared" si="16"/>
        <v>Normal</v>
      </c>
      <c r="B308" s="14" t="s">
        <v>72</v>
      </c>
      <c r="C308" s="15" t="s">
        <v>39</v>
      </c>
      <c r="D308" s="16">
        <f t="shared" si="17"/>
        <v>5</v>
      </c>
      <c r="E308" s="18">
        <f t="shared" si="18"/>
        <v>2.7</v>
      </c>
      <c r="F308" s="16" t="str">
        <f>IFERROR(VLOOKUP(B308,#REF!,6,FALSE),"")</f>
        <v/>
      </c>
      <c r="G308" s="17">
        <v>30000</v>
      </c>
      <c r="H308" s="17">
        <v>30000</v>
      </c>
      <c r="I308" s="17" t="str">
        <f>IFERROR(VLOOKUP(B308,#REF!,9,FALSE),"")</f>
        <v/>
      </c>
      <c r="J308" s="17">
        <v>15000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15000</v>
      </c>
      <c r="Q308" s="17">
        <v>0</v>
      </c>
      <c r="R308" s="19">
        <v>45000</v>
      </c>
      <c r="S308" s="20">
        <v>8</v>
      </c>
      <c r="T308" s="21">
        <v>15</v>
      </c>
      <c r="U308" s="19">
        <v>5625</v>
      </c>
      <c r="V308" s="17">
        <v>3000</v>
      </c>
      <c r="W308" s="22">
        <v>0.5</v>
      </c>
      <c r="X308" s="23">
        <f t="shared" si="19"/>
        <v>100</v>
      </c>
      <c r="Y308" s="17">
        <v>8024</v>
      </c>
      <c r="Z308" s="17">
        <v>18976</v>
      </c>
      <c r="AA308" s="17">
        <v>0</v>
      </c>
      <c r="AB308" s="17">
        <v>0</v>
      </c>
      <c r="AC308" s="15" t="s">
        <v>36</v>
      </c>
    </row>
    <row r="309" spans="1:29">
      <c r="A309" s="13" t="str">
        <f t="shared" si="16"/>
        <v>Normal</v>
      </c>
      <c r="B309" s="14" t="s">
        <v>73</v>
      </c>
      <c r="C309" s="15" t="s">
        <v>39</v>
      </c>
      <c r="D309" s="16">
        <f t="shared" si="17"/>
        <v>9.1999999999999993</v>
      </c>
      <c r="E309" s="18">
        <f t="shared" si="18"/>
        <v>4.2</v>
      </c>
      <c r="F309" s="16" t="str">
        <f>IFERROR(VLOOKUP(B309,#REF!,6,FALSE),"")</f>
        <v/>
      </c>
      <c r="G309" s="17">
        <v>210000</v>
      </c>
      <c r="H309" s="17">
        <v>90000</v>
      </c>
      <c r="I309" s="17" t="str">
        <f>IFERROR(VLOOKUP(B309,#REF!,9,FALSE),"")</f>
        <v/>
      </c>
      <c r="J309" s="17">
        <v>120000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120000</v>
      </c>
      <c r="Q309" s="17">
        <v>0</v>
      </c>
      <c r="R309" s="19">
        <v>330000</v>
      </c>
      <c r="S309" s="20">
        <v>11.4</v>
      </c>
      <c r="T309" s="21">
        <v>25.4</v>
      </c>
      <c r="U309" s="19">
        <v>28875</v>
      </c>
      <c r="V309" s="17">
        <v>13000</v>
      </c>
      <c r="W309" s="22">
        <v>0.5</v>
      </c>
      <c r="X309" s="23">
        <f t="shared" si="19"/>
        <v>100</v>
      </c>
      <c r="Y309" s="17">
        <v>0</v>
      </c>
      <c r="Z309" s="17">
        <v>84000</v>
      </c>
      <c r="AA309" s="17">
        <v>42000</v>
      </c>
      <c r="AB309" s="17">
        <v>0</v>
      </c>
      <c r="AC309" s="15" t="s">
        <v>36</v>
      </c>
    </row>
    <row r="310" spans="1:29">
      <c r="A310" s="13" t="str">
        <f t="shared" si="16"/>
        <v>Normal</v>
      </c>
      <c r="B310" s="14" t="s">
        <v>74</v>
      </c>
      <c r="C310" s="15" t="s">
        <v>39</v>
      </c>
      <c r="D310" s="16">
        <f t="shared" si="17"/>
        <v>4.0999999999999996</v>
      </c>
      <c r="E310" s="18">
        <f t="shared" si="18"/>
        <v>4.2</v>
      </c>
      <c r="F310" s="16" t="str">
        <f>IFERROR(VLOOKUP(B310,#REF!,6,FALSE),"")</f>
        <v/>
      </c>
      <c r="G310" s="17">
        <v>2250000</v>
      </c>
      <c r="H310" s="17">
        <v>1200000</v>
      </c>
      <c r="I310" s="17" t="str">
        <f>IFERROR(VLOOKUP(B310,#REF!,9,FALSE),"")</f>
        <v/>
      </c>
      <c r="J310" s="17">
        <v>509250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509250</v>
      </c>
      <c r="Q310" s="17">
        <v>0</v>
      </c>
      <c r="R310" s="19">
        <v>2759250</v>
      </c>
      <c r="S310" s="20">
        <v>22.6</v>
      </c>
      <c r="T310" s="21">
        <v>22.3</v>
      </c>
      <c r="U310" s="19">
        <v>121875</v>
      </c>
      <c r="V310" s="17">
        <v>124000</v>
      </c>
      <c r="W310" s="22">
        <v>1</v>
      </c>
      <c r="X310" s="23">
        <f t="shared" si="19"/>
        <v>100</v>
      </c>
      <c r="Y310" s="17">
        <v>291000</v>
      </c>
      <c r="Z310" s="17">
        <v>642000</v>
      </c>
      <c r="AA310" s="17">
        <v>273000</v>
      </c>
      <c r="AB310" s="17">
        <v>69000</v>
      </c>
      <c r="AC310" s="15" t="s">
        <v>36</v>
      </c>
    </row>
    <row r="311" spans="1:29">
      <c r="A311" s="13" t="str">
        <f t="shared" si="16"/>
        <v>Normal</v>
      </c>
      <c r="B311" s="14" t="s">
        <v>75</v>
      </c>
      <c r="C311" s="15" t="s">
        <v>39</v>
      </c>
      <c r="D311" s="16">
        <f t="shared" si="17"/>
        <v>11.5</v>
      </c>
      <c r="E311" s="18">
        <f t="shared" si="18"/>
        <v>5.7</v>
      </c>
      <c r="F311" s="16" t="str">
        <f>IFERROR(VLOOKUP(B311,#REF!,6,FALSE),"")</f>
        <v/>
      </c>
      <c r="G311" s="17">
        <v>390000</v>
      </c>
      <c r="H311" s="17">
        <v>120000</v>
      </c>
      <c r="I311" s="17" t="str">
        <f>IFERROR(VLOOKUP(B311,#REF!,9,FALSE),"")</f>
        <v/>
      </c>
      <c r="J311" s="17">
        <v>306000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306000</v>
      </c>
      <c r="Q311" s="17">
        <v>0</v>
      </c>
      <c r="R311" s="19">
        <v>696000</v>
      </c>
      <c r="S311" s="20">
        <v>12.9</v>
      </c>
      <c r="T311" s="21">
        <v>26.1</v>
      </c>
      <c r="U311" s="19">
        <v>54000</v>
      </c>
      <c r="V311" s="17">
        <v>26667</v>
      </c>
      <c r="W311" s="22">
        <v>0.5</v>
      </c>
      <c r="X311" s="23">
        <f t="shared" si="19"/>
        <v>100</v>
      </c>
      <c r="Y311" s="17">
        <v>21000</v>
      </c>
      <c r="Z311" s="17">
        <v>105000</v>
      </c>
      <c r="AA311" s="17">
        <v>132000</v>
      </c>
      <c r="AB311" s="17">
        <v>12000</v>
      </c>
      <c r="AC311" s="15" t="s">
        <v>36</v>
      </c>
    </row>
    <row r="312" spans="1:29">
      <c r="A312" s="13" t="str">
        <f t="shared" si="16"/>
        <v>OverStock</v>
      </c>
      <c r="B312" s="14" t="s">
        <v>76</v>
      </c>
      <c r="C312" s="15" t="s">
        <v>39</v>
      </c>
      <c r="D312" s="16">
        <f t="shared" si="17"/>
        <v>13.6</v>
      </c>
      <c r="E312" s="18">
        <f t="shared" si="18"/>
        <v>7.5</v>
      </c>
      <c r="F312" s="16" t="str">
        <f>IFERROR(VLOOKUP(B312,#REF!,6,FALSE),"")</f>
        <v/>
      </c>
      <c r="G312" s="17">
        <v>480000</v>
      </c>
      <c r="H312" s="17">
        <v>120000</v>
      </c>
      <c r="I312" s="17" t="str">
        <f>IFERROR(VLOOKUP(B312,#REF!,9,FALSE),"")</f>
        <v/>
      </c>
      <c r="J312" s="17">
        <v>140400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140400</v>
      </c>
      <c r="Q312" s="17">
        <v>0</v>
      </c>
      <c r="R312" s="19">
        <v>620400</v>
      </c>
      <c r="S312" s="20">
        <v>33.1</v>
      </c>
      <c r="T312" s="21">
        <v>60</v>
      </c>
      <c r="U312" s="19">
        <v>18750</v>
      </c>
      <c r="V312" s="17">
        <v>10333</v>
      </c>
      <c r="W312" s="22">
        <v>0.6</v>
      </c>
      <c r="X312" s="23">
        <f t="shared" si="19"/>
        <v>100</v>
      </c>
      <c r="Y312" s="17">
        <v>0</v>
      </c>
      <c r="Z312" s="17">
        <v>54000</v>
      </c>
      <c r="AA312" s="17">
        <v>126000</v>
      </c>
      <c r="AB312" s="17">
        <v>141000</v>
      </c>
      <c r="AC312" s="15" t="s">
        <v>36</v>
      </c>
    </row>
    <row r="313" spans="1:29">
      <c r="A313" s="13" t="str">
        <f t="shared" si="16"/>
        <v>Normal</v>
      </c>
      <c r="B313" s="14" t="s">
        <v>77</v>
      </c>
      <c r="C313" s="15" t="s">
        <v>39</v>
      </c>
      <c r="D313" s="16">
        <f t="shared" si="17"/>
        <v>4.2</v>
      </c>
      <c r="E313" s="18">
        <f t="shared" si="18"/>
        <v>2.1</v>
      </c>
      <c r="F313" s="16" t="str">
        <f>IFERROR(VLOOKUP(B313,#REF!,6,FALSE),"")</f>
        <v/>
      </c>
      <c r="G313" s="17">
        <v>300000</v>
      </c>
      <c r="H313" s="17">
        <v>100000</v>
      </c>
      <c r="I313" s="17" t="str">
        <f>IFERROR(VLOOKUP(B313,#REF!,9,FALSE),"")</f>
        <v/>
      </c>
      <c r="J313" s="17">
        <v>70000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70000</v>
      </c>
      <c r="Q313" s="17">
        <v>0</v>
      </c>
      <c r="R313" s="19">
        <v>370000</v>
      </c>
      <c r="S313" s="20">
        <v>11.2</v>
      </c>
      <c r="T313" s="21">
        <v>22.2</v>
      </c>
      <c r="U313" s="19">
        <v>33125</v>
      </c>
      <c r="V313" s="17">
        <v>16666</v>
      </c>
      <c r="W313" s="22">
        <v>0.5</v>
      </c>
      <c r="X313" s="23">
        <f t="shared" si="19"/>
        <v>100</v>
      </c>
      <c r="Y313" s="17">
        <v>15000</v>
      </c>
      <c r="Z313" s="17">
        <v>75000</v>
      </c>
      <c r="AA313" s="17">
        <v>65000</v>
      </c>
      <c r="AB313" s="17">
        <v>20000</v>
      </c>
      <c r="AC313" s="15" t="s">
        <v>36</v>
      </c>
    </row>
    <row r="314" spans="1:29">
      <c r="A314" s="13" t="str">
        <f t="shared" si="16"/>
        <v>OverStock</v>
      </c>
      <c r="B314" s="14" t="s">
        <v>78</v>
      </c>
      <c r="C314" s="15" t="s">
        <v>39</v>
      </c>
      <c r="D314" s="16" t="str">
        <f t="shared" si="17"/>
        <v>--</v>
      </c>
      <c r="E314" s="18">
        <f t="shared" si="18"/>
        <v>0</v>
      </c>
      <c r="F314" s="16" t="str">
        <f>IFERROR(VLOOKUP(B314,#REF!,6,FALSE),"")</f>
        <v/>
      </c>
      <c r="G314" s="17">
        <v>20000</v>
      </c>
      <c r="H314" s="17">
        <v>10000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20000</v>
      </c>
      <c r="S314" s="20">
        <v>32</v>
      </c>
      <c r="T314" s="21" t="s">
        <v>34</v>
      </c>
      <c r="U314" s="19">
        <v>625</v>
      </c>
      <c r="V314" s="17" t="s">
        <v>34</v>
      </c>
      <c r="W314" s="22" t="s">
        <v>35</v>
      </c>
      <c r="X314" s="23" t="str">
        <f t="shared" si="19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36</v>
      </c>
    </row>
    <row r="315" spans="1:29">
      <c r="A315" s="13" t="str">
        <f t="shared" si="16"/>
        <v>ZeroZero</v>
      </c>
      <c r="B315" s="14" t="s">
        <v>79</v>
      </c>
      <c r="C315" s="15" t="s">
        <v>39</v>
      </c>
      <c r="D315" s="16" t="str">
        <f t="shared" si="17"/>
        <v>--</v>
      </c>
      <c r="E315" s="18" t="str">
        <f t="shared" si="18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7500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7500</v>
      </c>
      <c r="Q315" s="17">
        <v>0</v>
      </c>
      <c r="R315" s="19">
        <v>7500</v>
      </c>
      <c r="S315" s="20" t="s">
        <v>34</v>
      </c>
      <c r="T315" s="21" t="s">
        <v>34</v>
      </c>
      <c r="U315" s="19">
        <v>0</v>
      </c>
      <c r="V315" s="17" t="s">
        <v>34</v>
      </c>
      <c r="W315" s="22" t="s">
        <v>35</v>
      </c>
      <c r="X315" s="23" t="str">
        <f t="shared" si="19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36</v>
      </c>
    </row>
    <row r="316" spans="1:29">
      <c r="A316" s="13" t="str">
        <f t="shared" si="16"/>
        <v>Normal</v>
      </c>
      <c r="B316" s="14" t="s">
        <v>80</v>
      </c>
      <c r="C316" s="15" t="s">
        <v>39</v>
      </c>
      <c r="D316" s="16">
        <f t="shared" si="17"/>
        <v>57</v>
      </c>
      <c r="E316" s="18">
        <f t="shared" si="18"/>
        <v>19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95000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95000</v>
      </c>
      <c r="Q316" s="17">
        <v>0</v>
      </c>
      <c r="R316" s="19">
        <v>95000</v>
      </c>
      <c r="S316" s="20">
        <v>19</v>
      </c>
      <c r="T316" s="21">
        <v>57</v>
      </c>
      <c r="U316" s="19">
        <v>5000</v>
      </c>
      <c r="V316" s="17">
        <v>1667</v>
      </c>
      <c r="W316" s="22">
        <v>0.3</v>
      </c>
      <c r="X316" s="23">
        <f t="shared" si="19"/>
        <v>50</v>
      </c>
      <c r="Y316" s="17">
        <v>0</v>
      </c>
      <c r="Z316" s="17">
        <v>0</v>
      </c>
      <c r="AA316" s="17">
        <v>20000</v>
      </c>
      <c r="AB316" s="17">
        <v>0</v>
      </c>
      <c r="AC316" s="15" t="s">
        <v>36</v>
      </c>
    </row>
    <row r="317" spans="1:29">
      <c r="A317" s="13" t="str">
        <f t="shared" si="16"/>
        <v>Normal</v>
      </c>
      <c r="B317" s="14" t="s">
        <v>81</v>
      </c>
      <c r="C317" s="15" t="s">
        <v>39</v>
      </c>
      <c r="D317" s="16">
        <f t="shared" si="17"/>
        <v>9.6999999999999993</v>
      </c>
      <c r="E317" s="18">
        <f t="shared" si="18"/>
        <v>7.7</v>
      </c>
      <c r="F317" s="16" t="str">
        <f>IFERROR(VLOOKUP(B317,#REF!,6,FALSE),"")</f>
        <v/>
      </c>
      <c r="G317" s="17">
        <v>600000</v>
      </c>
      <c r="H317" s="17">
        <v>0</v>
      </c>
      <c r="I317" s="17" t="str">
        <f>IFERROR(VLOOKUP(B317,#REF!,9,FALSE),"")</f>
        <v/>
      </c>
      <c r="J317" s="17">
        <v>699000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699000</v>
      </c>
      <c r="Q317" s="17">
        <v>0</v>
      </c>
      <c r="R317" s="19">
        <v>1299000</v>
      </c>
      <c r="S317" s="20">
        <v>14.4</v>
      </c>
      <c r="T317" s="21">
        <v>18</v>
      </c>
      <c r="U317" s="19">
        <v>90375</v>
      </c>
      <c r="V317" s="17">
        <v>72000</v>
      </c>
      <c r="W317" s="22">
        <v>0.8</v>
      </c>
      <c r="X317" s="23">
        <f t="shared" si="19"/>
        <v>100</v>
      </c>
      <c r="Y317" s="17">
        <v>63000</v>
      </c>
      <c r="Z317" s="17">
        <v>327000</v>
      </c>
      <c r="AA317" s="17">
        <v>348000</v>
      </c>
      <c r="AB317" s="17">
        <v>27000</v>
      </c>
      <c r="AC317" s="15" t="s">
        <v>36</v>
      </c>
    </row>
    <row r="318" spans="1:29">
      <c r="A318" s="13" t="str">
        <f t="shared" si="16"/>
        <v>Normal</v>
      </c>
      <c r="B318" s="14" t="s">
        <v>82</v>
      </c>
      <c r="C318" s="15" t="s">
        <v>39</v>
      </c>
      <c r="D318" s="16">
        <f t="shared" si="17"/>
        <v>4.5</v>
      </c>
      <c r="E318" s="18">
        <f t="shared" si="18"/>
        <v>2.7</v>
      </c>
      <c r="F318" s="16" t="str">
        <f>IFERROR(VLOOKUP(B318,#REF!,6,FALSE),"")</f>
        <v/>
      </c>
      <c r="G318" s="17">
        <v>5000</v>
      </c>
      <c r="H318" s="17">
        <v>0</v>
      </c>
      <c r="I318" s="17" t="str">
        <f>IFERROR(VLOOKUP(B318,#REF!,9,FALSE),"")</f>
        <v/>
      </c>
      <c r="J318" s="17">
        <v>2500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2500</v>
      </c>
      <c r="Q318" s="17">
        <v>0</v>
      </c>
      <c r="R318" s="19">
        <v>7500</v>
      </c>
      <c r="S318" s="20">
        <v>8</v>
      </c>
      <c r="T318" s="21">
        <v>13.5</v>
      </c>
      <c r="U318" s="19">
        <v>938</v>
      </c>
      <c r="V318" s="17">
        <v>556</v>
      </c>
      <c r="W318" s="22">
        <v>0.6</v>
      </c>
      <c r="X318" s="23">
        <f t="shared" si="19"/>
        <v>100</v>
      </c>
      <c r="Y318" s="17">
        <v>0</v>
      </c>
      <c r="Z318" s="17">
        <v>0</v>
      </c>
      <c r="AA318" s="17">
        <v>5000</v>
      </c>
      <c r="AB318" s="17">
        <v>0</v>
      </c>
      <c r="AC318" s="15" t="s">
        <v>36</v>
      </c>
    </row>
    <row r="319" spans="1:29">
      <c r="A319" s="13" t="str">
        <f t="shared" si="16"/>
        <v>ZeroZero</v>
      </c>
      <c r="B319" s="14" t="s">
        <v>83</v>
      </c>
      <c r="C319" s="15" t="s">
        <v>39</v>
      </c>
      <c r="D319" s="16" t="str">
        <f t="shared" si="17"/>
        <v>--</v>
      </c>
      <c r="E319" s="18" t="str">
        <f t="shared" si="18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12140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12140</v>
      </c>
      <c r="Q319" s="17">
        <v>0</v>
      </c>
      <c r="R319" s="19">
        <v>12140</v>
      </c>
      <c r="S319" s="20" t="s">
        <v>34</v>
      </c>
      <c r="T319" s="21" t="s">
        <v>34</v>
      </c>
      <c r="U319" s="19">
        <v>0</v>
      </c>
      <c r="V319" s="17" t="s">
        <v>34</v>
      </c>
      <c r="W319" s="22" t="s">
        <v>35</v>
      </c>
      <c r="X319" s="23" t="str">
        <f t="shared" si="19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36</v>
      </c>
    </row>
    <row r="320" spans="1:29">
      <c r="A320" s="13" t="str">
        <f t="shared" si="16"/>
        <v>OverStock</v>
      </c>
      <c r="B320" s="14" t="s">
        <v>84</v>
      </c>
      <c r="C320" s="15" t="s">
        <v>39</v>
      </c>
      <c r="D320" s="16" t="str">
        <f t="shared" si="17"/>
        <v>--</v>
      </c>
      <c r="E320" s="18">
        <f t="shared" si="18"/>
        <v>3.8</v>
      </c>
      <c r="F320" s="16" t="str">
        <f>IFERROR(VLOOKUP(B320,#REF!,6,FALSE),"")</f>
        <v/>
      </c>
      <c r="G320" s="17">
        <v>30000</v>
      </c>
      <c r="H320" s="17">
        <v>0</v>
      </c>
      <c r="I320" s="17" t="str">
        <f>IFERROR(VLOOKUP(B320,#REF!,9,FALSE),"")</f>
        <v/>
      </c>
      <c r="J320" s="17">
        <v>2400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2400</v>
      </c>
      <c r="Q320" s="17">
        <v>0</v>
      </c>
      <c r="R320" s="19">
        <v>32400</v>
      </c>
      <c r="S320" s="20">
        <v>51.8</v>
      </c>
      <c r="T320" s="21" t="s">
        <v>34</v>
      </c>
      <c r="U320" s="19">
        <v>625</v>
      </c>
      <c r="V320" s="17" t="s">
        <v>34</v>
      </c>
      <c r="W320" s="22" t="s">
        <v>35</v>
      </c>
      <c r="X320" s="23" t="str">
        <f t="shared" si="19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36</v>
      </c>
    </row>
    <row r="321" spans="1:29">
      <c r="A321" s="13" t="str">
        <f t="shared" si="16"/>
        <v>OverStock</v>
      </c>
      <c r="B321" s="14" t="s">
        <v>85</v>
      </c>
      <c r="C321" s="15" t="s">
        <v>39</v>
      </c>
      <c r="D321" s="16">
        <f t="shared" si="17"/>
        <v>58.9</v>
      </c>
      <c r="E321" s="18">
        <f t="shared" si="18"/>
        <v>21.8</v>
      </c>
      <c r="F321" s="16" t="str">
        <f>IFERROR(VLOOKUP(B321,#REF!,6,FALSE),"")</f>
        <v/>
      </c>
      <c r="G321" s="17">
        <v>165000</v>
      </c>
      <c r="H321" s="17">
        <v>115000</v>
      </c>
      <c r="I321" s="17" t="str">
        <f>IFERROR(VLOOKUP(B321,#REF!,9,FALSE),"")</f>
        <v/>
      </c>
      <c r="J321" s="17">
        <v>163660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163660</v>
      </c>
      <c r="Q321" s="17">
        <v>0</v>
      </c>
      <c r="R321" s="19">
        <v>328660</v>
      </c>
      <c r="S321" s="20">
        <v>43.8</v>
      </c>
      <c r="T321" s="21">
        <v>118.3</v>
      </c>
      <c r="U321" s="19">
        <v>7500</v>
      </c>
      <c r="V321" s="17">
        <v>2778</v>
      </c>
      <c r="W321" s="22">
        <v>0.4</v>
      </c>
      <c r="X321" s="23">
        <f t="shared" si="19"/>
        <v>50</v>
      </c>
      <c r="Y321" s="17">
        <v>0</v>
      </c>
      <c r="Z321" s="17">
        <v>25000</v>
      </c>
      <c r="AA321" s="17">
        <v>5000</v>
      </c>
      <c r="AB321" s="17">
        <v>25000</v>
      </c>
      <c r="AC321" s="15" t="s">
        <v>36</v>
      </c>
    </row>
    <row r="322" spans="1:29">
      <c r="A322" s="13" t="str">
        <f t="shared" si="16"/>
        <v>OverStock</v>
      </c>
      <c r="B322" s="14" t="s">
        <v>86</v>
      </c>
      <c r="C322" s="15" t="s">
        <v>39</v>
      </c>
      <c r="D322" s="16">
        <f t="shared" si="17"/>
        <v>22.8</v>
      </c>
      <c r="E322" s="18">
        <f t="shared" si="18"/>
        <v>45.7</v>
      </c>
      <c r="F322" s="16" t="str">
        <f>IFERROR(VLOOKUP(B322,#REF!,6,FALSE),"")</f>
        <v/>
      </c>
      <c r="G322" s="17">
        <v>175000</v>
      </c>
      <c r="H322" s="17">
        <v>75000</v>
      </c>
      <c r="I322" s="17" t="str">
        <f>IFERROR(VLOOKUP(B322,#REF!,9,FALSE),"")</f>
        <v/>
      </c>
      <c r="J322" s="17">
        <v>114170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114170</v>
      </c>
      <c r="Q322" s="17">
        <v>0</v>
      </c>
      <c r="R322" s="19">
        <v>289170</v>
      </c>
      <c r="S322" s="20">
        <v>115.7</v>
      </c>
      <c r="T322" s="21">
        <v>57.8</v>
      </c>
      <c r="U322" s="19">
        <v>2500</v>
      </c>
      <c r="V322" s="17">
        <v>5000</v>
      </c>
      <c r="W322" s="22">
        <v>2</v>
      </c>
      <c r="X322" s="23">
        <f t="shared" si="19"/>
        <v>150</v>
      </c>
      <c r="Y322" s="17">
        <v>10000</v>
      </c>
      <c r="Z322" s="17">
        <v>35000</v>
      </c>
      <c r="AA322" s="17">
        <v>5000</v>
      </c>
      <c r="AB322" s="17">
        <v>15000</v>
      </c>
      <c r="AC322" s="15" t="s">
        <v>36</v>
      </c>
    </row>
    <row r="323" spans="1:29">
      <c r="A323" s="13" t="str">
        <f t="shared" si="16"/>
        <v>OverStock</v>
      </c>
      <c r="B323" s="14" t="s">
        <v>87</v>
      </c>
      <c r="C323" s="15" t="s">
        <v>39</v>
      </c>
      <c r="D323" s="16">
        <f t="shared" si="17"/>
        <v>8.1999999999999993</v>
      </c>
      <c r="E323" s="18">
        <f t="shared" si="18"/>
        <v>29.2</v>
      </c>
      <c r="F323" s="16" t="str">
        <f>IFERROR(VLOOKUP(B323,#REF!,6,FALSE),"")</f>
        <v/>
      </c>
      <c r="G323" s="17">
        <v>35000</v>
      </c>
      <c r="H323" s="17">
        <v>0</v>
      </c>
      <c r="I323" s="17" t="str">
        <f>IFERROR(VLOOKUP(B323,#REF!,9,FALSE),"")</f>
        <v/>
      </c>
      <c r="J323" s="17">
        <v>18250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18250</v>
      </c>
      <c r="Q323" s="17">
        <v>0</v>
      </c>
      <c r="R323" s="19">
        <v>53250</v>
      </c>
      <c r="S323" s="20">
        <v>85.2</v>
      </c>
      <c r="T323" s="21">
        <v>24</v>
      </c>
      <c r="U323" s="19">
        <v>625</v>
      </c>
      <c r="V323" s="17">
        <v>2222</v>
      </c>
      <c r="W323" s="22">
        <v>3.6</v>
      </c>
      <c r="X323" s="23">
        <f t="shared" si="19"/>
        <v>150</v>
      </c>
      <c r="Y323" s="17">
        <v>5000</v>
      </c>
      <c r="Z323" s="17">
        <v>5000</v>
      </c>
      <c r="AA323" s="17">
        <v>15000</v>
      </c>
      <c r="AB323" s="17">
        <v>10000</v>
      </c>
      <c r="AC323" s="15" t="s">
        <v>36</v>
      </c>
    </row>
    <row r="324" spans="1:29">
      <c r="A324" s="13" t="str">
        <f t="shared" ref="A324:A387" si="20">IF(OR(U324=0,LEN(U324)=0)*OR(V324=0,LEN(V324)=0),IF(R324&gt;0,"ZeroZero","None"),IF(IF(LEN(S324)=0,0,S324)&gt;24,"OverStock",IF(U324=0,"FCST","Normal")))</f>
        <v>FCST</v>
      </c>
      <c r="B324" s="14" t="s">
        <v>88</v>
      </c>
      <c r="C324" s="15" t="s">
        <v>39</v>
      </c>
      <c r="D324" s="16">
        <f t="shared" ref="D324:D387" si="21">IF(OR(V324=0,LEN(V324)=0),"--",ROUND(J324/V324,1))</f>
        <v>0</v>
      </c>
      <c r="E324" s="18" t="str">
        <f t="shared" ref="E324:E387" si="22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34</v>
      </c>
      <c r="T324" s="21">
        <v>0</v>
      </c>
      <c r="U324" s="19">
        <v>0</v>
      </c>
      <c r="V324" s="17">
        <v>556</v>
      </c>
      <c r="W324" s="22" t="s">
        <v>42</v>
      </c>
      <c r="X324" s="23" t="str">
        <f t="shared" ref="X324:X387" si="23">IF($W324="E","E",IF($W324="F","F",IF($W324&lt;0.5,50,IF($W324&lt;2,100,150))))</f>
        <v>F</v>
      </c>
      <c r="Y324" s="17">
        <v>0</v>
      </c>
      <c r="Z324" s="17">
        <v>5000</v>
      </c>
      <c r="AA324" s="17">
        <v>0</v>
      </c>
      <c r="AB324" s="17">
        <v>0</v>
      </c>
      <c r="AC324" s="15" t="s">
        <v>36</v>
      </c>
    </row>
    <row r="325" spans="1:29">
      <c r="A325" s="13" t="str">
        <f t="shared" si="20"/>
        <v>ZeroZero</v>
      </c>
      <c r="B325" s="14" t="s">
        <v>89</v>
      </c>
      <c r="C325" s="15" t="s">
        <v>39</v>
      </c>
      <c r="D325" s="16" t="str">
        <f t="shared" si="21"/>
        <v>--</v>
      </c>
      <c r="E325" s="18" t="str">
        <f t="shared" si="22"/>
        <v>前八週無拉料</v>
      </c>
      <c r="F325" s="16" t="str">
        <f>IFERROR(VLOOKUP(B325,#REF!,6,FALSE),"")</f>
        <v/>
      </c>
      <c r="G325" s="17">
        <v>6000</v>
      </c>
      <c r="H325" s="17">
        <v>6000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6000</v>
      </c>
      <c r="S325" s="20" t="s">
        <v>34</v>
      </c>
      <c r="T325" s="21" t="s">
        <v>34</v>
      </c>
      <c r="U325" s="19">
        <v>0</v>
      </c>
      <c r="V325" s="17" t="s">
        <v>34</v>
      </c>
      <c r="W325" s="22" t="s">
        <v>35</v>
      </c>
      <c r="X325" s="23" t="str">
        <f t="shared" si="23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36</v>
      </c>
    </row>
    <row r="326" spans="1:29">
      <c r="A326" s="13" t="str">
        <f t="shared" si="20"/>
        <v>OverStock</v>
      </c>
      <c r="B326" s="14" t="s">
        <v>90</v>
      </c>
      <c r="C326" s="15" t="s">
        <v>39</v>
      </c>
      <c r="D326" s="16" t="str">
        <f t="shared" si="21"/>
        <v>--</v>
      </c>
      <c r="E326" s="18">
        <f t="shared" si="22"/>
        <v>18.7</v>
      </c>
      <c r="F326" s="16" t="str">
        <f>IFERROR(VLOOKUP(B326,#REF!,6,FALSE),"")</f>
        <v/>
      </c>
      <c r="G326" s="17">
        <v>110000</v>
      </c>
      <c r="H326" s="17">
        <v>50000</v>
      </c>
      <c r="I326" s="17" t="str">
        <f>IFERROR(VLOOKUP(B326,#REF!,9,FALSE),"")</f>
        <v/>
      </c>
      <c r="J326" s="17">
        <v>105000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105000</v>
      </c>
      <c r="Q326" s="17">
        <v>0</v>
      </c>
      <c r="R326" s="19">
        <v>215000</v>
      </c>
      <c r="S326" s="20">
        <v>38.200000000000003</v>
      </c>
      <c r="T326" s="21" t="s">
        <v>34</v>
      </c>
      <c r="U326" s="19">
        <v>5625</v>
      </c>
      <c r="V326" s="17" t="s">
        <v>34</v>
      </c>
      <c r="W326" s="22" t="s">
        <v>35</v>
      </c>
      <c r="X326" s="23" t="str">
        <f t="shared" si="23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36</v>
      </c>
    </row>
    <row r="327" spans="1:29">
      <c r="A327" s="13" t="str">
        <f t="shared" si="20"/>
        <v>Normal</v>
      </c>
      <c r="B327" s="14" t="s">
        <v>91</v>
      </c>
      <c r="C327" s="15" t="s">
        <v>39</v>
      </c>
      <c r="D327" s="16">
        <f t="shared" si="21"/>
        <v>3.2</v>
      </c>
      <c r="E327" s="18">
        <f t="shared" si="22"/>
        <v>3.5</v>
      </c>
      <c r="F327" s="16" t="str">
        <f>IFERROR(VLOOKUP(B327,#REF!,6,FALSE),"")</f>
        <v/>
      </c>
      <c r="G327" s="17">
        <v>300000</v>
      </c>
      <c r="H327" s="17">
        <v>200000</v>
      </c>
      <c r="I327" s="17" t="str">
        <f>IFERROR(VLOOKUP(B327,#REF!,9,FALSE),"")</f>
        <v/>
      </c>
      <c r="J327" s="17">
        <v>70000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70000</v>
      </c>
      <c r="Q327" s="17">
        <v>0</v>
      </c>
      <c r="R327" s="19">
        <v>370000</v>
      </c>
      <c r="S327" s="20">
        <v>18.5</v>
      </c>
      <c r="T327" s="21">
        <v>16.7</v>
      </c>
      <c r="U327" s="19">
        <v>20000</v>
      </c>
      <c r="V327" s="17">
        <v>22222</v>
      </c>
      <c r="W327" s="22">
        <v>1.1000000000000001</v>
      </c>
      <c r="X327" s="23">
        <f t="shared" si="23"/>
        <v>100</v>
      </c>
      <c r="Y327" s="17">
        <v>55000</v>
      </c>
      <c r="Z327" s="17">
        <v>135000</v>
      </c>
      <c r="AA327" s="17">
        <v>55000</v>
      </c>
      <c r="AB327" s="17">
        <v>35000</v>
      </c>
      <c r="AC327" s="15" t="s">
        <v>36</v>
      </c>
    </row>
    <row r="328" spans="1:29">
      <c r="A328" s="13" t="str">
        <f t="shared" si="20"/>
        <v>Normal</v>
      </c>
      <c r="B328" s="14" t="s">
        <v>92</v>
      </c>
      <c r="C328" s="15" t="s">
        <v>39</v>
      </c>
      <c r="D328" s="16">
        <f t="shared" si="21"/>
        <v>6.5</v>
      </c>
      <c r="E328" s="18">
        <f t="shared" si="22"/>
        <v>7.8</v>
      </c>
      <c r="F328" s="16" t="str">
        <f>IFERROR(VLOOKUP(B328,#REF!,6,FALSE),"")</f>
        <v/>
      </c>
      <c r="G328" s="17">
        <v>200000</v>
      </c>
      <c r="H328" s="17">
        <v>100000</v>
      </c>
      <c r="I328" s="17" t="str">
        <f>IFERROR(VLOOKUP(B328,#REF!,9,FALSE),"")</f>
        <v/>
      </c>
      <c r="J328" s="17">
        <v>100000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100000</v>
      </c>
      <c r="Q328" s="17">
        <v>0</v>
      </c>
      <c r="R328" s="19">
        <v>300000</v>
      </c>
      <c r="S328" s="20">
        <v>23.4</v>
      </c>
      <c r="T328" s="21">
        <v>19.600000000000001</v>
      </c>
      <c r="U328" s="19">
        <v>12813</v>
      </c>
      <c r="V328" s="17">
        <v>15278</v>
      </c>
      <c r="W328" s="22">
        <v>1.2</v>
      </c>
      <c r="X328" s="23">
        <f t="shared" si="23"/>
        <v>100</v>
      </c>
      <c r="Y328" s="17">
        <v>12500</v>
      </c>
      <c r="Z328" s="17">
        <v>65000</v>
      </c>
      <c r="AA328" s="17">
        <v>60000</v>
      </c>
      <c r="AB328" s="17">
        <v>10000</v>
      </c>
      <c r="AC328" s="15" t="s">
        <v>36</v>
      </c>
    </row>
    <row r="329" spans="1:29">
      <c r="A329" s="13" t="str">
        <f t="shared" si="20"/>
        <v>OverStock</v>
      </c>
      <c r="B329" s="14" t="s">
        <v>93</v>
      </c>
      <c r="C329" s="15" t="s">
        <v>39</v>
      </c>
      <c r="D329" s="16" t="str">
        <f t="shared" si="21"/>
        <v>--</v>
      </c>
      <c r="E329" s="18">
        <f t="shared" si="22"/>
        <v>13</v>
      </c>
      <c r="F329" s="16" t="str">
        <f>IFERROR(VLOOKUP(B329,#REF!,6,FALSE),"")</f>
        <v/>
      </c>
      <c r="G329" s="17">
        <v>100000</v>
      </c>
      <c r="H329" s="17">
        <v>0</v>
      </c>
      <c r="I329" s="17" t="str">
        <f>IFERROR(VLOOKUP(B329,#REF!,9,FALSE),"")</f>
        <v/>
      </c>
      <c r="J329" s="17">
        <v>65000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65000</v>
      </c>
      <c r="Q329" s="17">
        <v>0</v>
      </c>
      <c r="R329" s="19">
        <v>165000</v>
      </c>
      <c r="S329" s="20">
        <v>33</v>
      </c>
      <c r="T329" s="21" t="s">
        <v>34</v>
      </c>
      <c r="U329" s="19">
        <v>5000</v>
      </c>
      <c r="V329" s="17" t="s">
        <v>34</v>
      </c>
      <c r="W329" s="22" t="s">
        <v>35</v>
      </c>
      <c r="X329" s="23" t="str">
        <f t="shared" si="23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36</v>
      </c>
    </row>
    <row r="330" spans="1:29">
      <c r="A330" s="13" t="str">
        <f t="shared" si="20"/>
        <v>OverStock</v>
      </c>
      <c r="B330" s="14" t="s">
        <v>94</v>
      </c>
      <c r="C330" s="15" t="s">
        <v>39</v>
      </c>
      <c r="D330" s="16">
        <f t="shared" si="21"/>
        <v>18.2</v>
      </c>
      <c r="E330" s="18">
        <f t="shared" si="22"/>
        <v>27.3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225000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225000</v>
      </c>
      <c r="Q330" s="17">
        <v>0</v>
      </c>
      <c r="R330" s="19">
        <v>225000</v>
      </c>
      <c r="S330" s="20">
        <v>27.3</v>
      </c>
      <c r="T330" s="21">
        <v>18.2</v>
      </c>
      <c r="U330" s="19">
        <v>8250</v>
      </c>
      <c r="V330" s="17">
        <v>12333</v>
      </c>
      <c r="W330" s="22">
        <v>1.5</v>
      </c>
      <c r="X330" s="23">
        <f t="shared" si="23"/>
        <v>100</v>
      </c>
      <c r="Y330" s="17">
        <v>12000</v>
      </c>
      <c r="Z330" s="17">
        <v>63000</v>
      </c>
      <c r="AA330" s="17">
        <v>36000</v>
      </c>
      <c r="AB330" s="17">
        <v>15000</v>
      </c>
      <c r="AC330" s="15" t="s">
        <v>36</v>
      </c>
    </row>
    <row r="331" spans="1:29">
      <c r="A331" s="13" t="str">
        <f t="shared" si="20"/>
        <v>FCST</v>
      </c>
      <c r="B331" s="14" t="s">
        <v>95</v>
      </c>
      <c r="C331" s="15" t="s">
        <v>39</v>
      </c>
      <c r="D331" s="16">
        <f t="shared" si="21"/>
        <v>6.3</v>
      </c>
      <c r="E331" s="18" t="str">
        <f t="shared" si="22"/>
        <v>前八週無拉料</v>
      </c>
      <c r="F331" s="16" t="str">
        <f>IFERROR(VLOOKUP(B331,#REF!,6,FALSE),"")</f>
        <v/>
      </c>
      <c r="G331" s="17">
        <v>100000</v>
      </c>
      <c r="H331" s="17">
        <v>50000</v>
      </c>
      <c r="I331" s="17" t="str">
        <f>IFERROR(VLOOKUP(B331,#REF!,9,FALSE),"")</f>
        <v/>
      </c>
      <c r="J331" s="17">
        <v>75000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75000</v>
      </c>
      <c r="Q331" s="17">
        <v>0</v>
      </c>
      <c r="R331" s="19">
        <v>175000</v>
      </c>
      <c r="S331" s="20" t="s">
        <v>34</v>
      </c>
      <c r="T331" s="21">
        <v>14.7</v>
      </c>
      <c r="U331" s="19">
        <v>0</v>
      </c>
      <c r="V331" s="17">
        <v>11944</v>
      </c>
      <c r="W331" s="22" t="s">
        <v>42</v>
      </c>
      <c r="X331" s="23" t="str">
        <f t="shared" si="23"/>
        <v>F</v>
      </c>
      <c r="Y331" s="17">
        <v>7500</v>
      </c>
      <c r="Z331" s="17">
        <v>65000</v>
      </c>
      <c r="AA331" s="17">
        <v>35000</v>
      </c>
      <c r="AB331" s="17">
        <v>5000</v>
      </c>
      <c r="AC331" s="15" t="s">
        <v>36</v>
      </c>
    </row>
    <row r="332" spans="1:29">
      <c r="A332" s="13" t="str">
        <f t="shared" si="20"/>
        <v>Normal</v>
      </c>
      <c r="B332" s="14" t="s">
        <v>96</v>
      </c>
      <c r="C332" s="15" t="s">
        <v>39</v>
      </c>
      <c r="D332" s="16">
        <f t="shared" si="21"/>
        <v>88.4</v>
      </c>
      <c r="E332" s="18">
        <f t="shared" si="22"/>
        <v>6.3</v>
      </c>
      <c r="F332" s="16" t="str">
        <f>IFERROR(VLOOKUP(B332,#REF!,6,FALSE),"")</f>
        <v/>
      </c>
      <c r="G332" s="17">
        <v>600000</v>
      </c>
      <c r="H332" s="17">
        <v>600000</v>
      </c>
      <c r="I332" s="17" t="str">
        <f>IFERROR(VLOOKUP(B332,#REF!,9,FALSE),"")</f>
        <v/>
      </c>
      <c r="J332" s="17">
        <v>678000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678000</v>
      </c>
      <c r="Q332" s="17">
        <v>0</v>
      </c>
      <c r="R332" s="19">
        <v>1278000</v>
      </c>
      <c r="S332" s="20">
        <v>11.8</v>
      </c>
      <c r="T332" s="21">
        <v>166.7</v>
      </c>
      <c r="U332" s="19">
        <v>108375</v>
      </c>
      <c r="V332" s="17">
        <v>7667</v>
      </c>
      <c r="W332" s="22">
        <v>0.1</v>
      </c>
      <c r="X332" s="23">
        <f t="shared" si="23"/>
        <v>50</v>
      </c>
      <c r="Y332" s="17">
        <v>69000</v>
      </c>
      <c r="Z332" s="17">
        <v>0</v>
      </c>
      <c r="AA332" s="17">
        <v>0</v>
      </c>
      <c r="AB332" s="17">
        <v>0</v>
      </c>
      <c r="AC332" s="15" t="s">
        <v>36</v>
      </c>
    </row>
    <row r="333" spans="1:29">
      <c r="A333" s="13" t="str">
        <f t="shared" si="20"/>
        <v>ZeroZero</v>
      </c>
      <c r="B333" s="14" t="s">
        <v>97</v>
      </c>
      <c r="C333" s="15" t="s">
        <v>39</v>
      </c>
      <c r="D333" s="16" t="str">
        <f t="shared" si="21"/>
        <v>--</v>
      </c>
      <c r="E333" s="18" t="str">
        <f t="shared" si="22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4900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4900</v>
      </c>
      <c r="Q333" s="17">
        <v>0</v>
      </c>
      <c r="R333" s="19">
        <v>4900</v>
      </c>
      <c r="S333" s="20" t="s">
        <v>34</v>
      </c>
      <c r="T333" s="21" t="s">
        <v>34</v>
      </c>
      <c r="U333" s="19">
        <v>0</v>
      </c>
      <c r="V333" s="17" t="s">
        <v>34</v>
      </c>
      <c r="W333" s="22" t="s">
        <v>35</v>
      </c>
      <c r="X333" s="23" t="str">
        <f t="shared" si="23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36</v>
      </c>
    </row>
    <row r="334" spans="1:29">
      <c r="A334" s="13" t="str">
        <f t="shared" si="20"/>
        <v>Normal</v>
      </c>
      <c r="B334" s="14" t="s">
        <v>98</v>
      </c>
      <c r="C334" s="15" t="s">
        <v>39</v>
      </c>
      <c r="D334" s="16">
        <f t="shared" si="21"/>
        <v>367.7</v>
      </c>
      <c r="E334" s="18">
        <f t="shared" si="22"/>
        <v>5.8</v>
      </c>
      <c r="F334" s="16" t="str">
        <f>IFERROR(VLOOKUP(B334,#REF!,6,FALSE),"")</f>
        <v/>
      </c>
      <c r="G334" s="17">
        <v>200000</v>
      </c>
      <c r="H334" s="17">
        <v>100000</v>
      </c>
      <c r="I334" s="17" t="str">
        <f>IFERROR(VLOOKUP(B334,#REF!,9,FALSE),"")</f>
        <v/>
      </c>
      <c r="J334" s="17">
        <v>204420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204420</v>
      </c>
      <c r="Q334" s="17">
        <v>0</v>
      </c>
      <c r="R334" s="19">
        <v>404420</v>
      </c>
      <c r="S334" s="20">
        <v>11.6</v>
      </c>
      <c r="T334" s="21">
        <v>727.4</v>
      </c>
      <c r="U334" s="19">
        <v>35000</v>
      </c>
      <c r="V334" s="17">
        <v>556</v>
      </c>
      <c r="W334" s="22">
        <v>0</v>
      </c>
      <c r="X334" s="23">
        <f t="shared" si="23"/>
        <v>50</v>
      </c>
      <c r="Y334" s="17">
        <v>0</v>
      </c>
      <c r="Z334" s="17">
        <v>0</v>
      </c>
      <c r="AA334" s="17">
        <v>5000</v>
      </c>
      <c r="AB334" s="17">
        <v>0</v>
      </c>
      <c r="AC334" s="15" t="s">
        <v>36</v>
      </c>
    </row>
    <row r="335" spans="1:29">
      <c r="A335" s="13" t="str">
        <f t="shared" si="20"/>
        <v>OverStock</v>
      </c>
      <c r="B335" s="14" t="s">
        <v>99</v>
      </c>
      <c r="C335" s="15" t="s">
        <v>39</v>
      </c>
      <c r="D335" s="16" t="str">
        <f t="shared" si="21"/>
        <v>--</v>
      </c>
      <c r="E335" s="18">
        <f t="shared" si="22"/>
        <v>20</v>
      </c>
      <c r="F335" s="16" t="str">
        <f>IFERROR(VLOOKUP(B335,#REF!,6,FALSE),"")</f>
        <v/>
      </c>
      <c r="G335" s="17">
        <v>50000</v>
      </c>
      <c r="H335" s="17">
        <v>0</v>
      </c>
      <c r="I335" s="17" t="str">
        <f>IFERROR(VLOOKUP(B335,#REF!,9,FALSE),"")</f>
        <v/>
      </c>
      <c r="J335" s="17">
        <v>100000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100000</v>
      </c>
      <c r="Q335" s="17">
        <v>0</v>
      </c>
      <c r="R335" s="19">
        <v>150000</v>
      </c>
      <c r="S335" s="20">
        <v>30</v>
      </c>
      <c r="T335" s="21" t="s">
        <v>34</v>
      </c>
      <c r="U335" s="19">
        <v>5000</v>
      </c>
      <c r="V335" s="17" t="s">
        <v>34</v>
      </c>
      <c r="W335" s="22" t="s">
        <v>35</v>
      </c>
      <c r="X335" s="23" t="str">
        <f t="shared" si="23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36</v>
      </c>
    </row>
    <row r="336" spans="1:29">
      <c r="A336" s="13" t="str">
        <f t="shared" si="20"/>
        <v>Normal</v>
      </c>
      <c r="B336" s="14" t="s">
        <v>100</v>
      </c>
      <c r="C336" s="15" t="s">
        <v>39</v>
      </c>
      <c r="D336" s="16">
        <f t="shared" si="21"/>
        <v>0</v>
      </c>
      <c r="E336" s="18">
        <f t="shared" si="22"/>
        <v>0</v>
      </c>
      <c r="F336" s="16" t="str">
        <f>IFERROR(VLOOKUP(B336,#REF!,6,FALSE),"")</f>
        <v/>
      </c>
      <c r="G336" s="17">
        <v>144000</v>
      </c>
      <c r="H336" s="17">
        <v>60000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144000</v>
      </c>
      <c r="S336" s="20">
        <v>12.4</v>
      </c>
      <c r="T336" s="21">
        <v>144</v>
      </c>
      <c r="U336" s="19">
        <v>11625</v>
      </c>
      <c r="V336" s="17">
        <v>1000</v>
      </c>
      <c r="W336" s="22">
        <v>0.1</v>
      </c>
      <c r="X336" s="23">
        <f t="shared" si="23"/>
        <v>50</v>
      </c>
      <c r="Y336" s="17">
        <v>0</v>
      </c>
      <c r="Z336" s="17">
        <v>9000</v>
      </c>
      <c r="AA336" s="17">
        <v>0</v>
      </c>
      <c r="AB336" s="17">
        <v>3000</v>
      </c>
      <c r="AC336" s="15" t="s">
        <v>36</v>
      </c>
    </row>
    <row r="337" spans="1:29">
      <c r="A337" s="13" t="str">
        <f t="shared" si="20"/>
        <v>Normal</v>
      </c>
      <c r="B337" s="14" t="s">
        <v>101</v>
      </c>
      <c r="C337" s="15" t="s">
        <v>39</v>
      </c>
      <c r="D337" s="16">
        <f t="shared" si="21"/>
        <v>185.4</v>
      </c>
      <c r="E337" s="18">
        <f t="shared" si="22"/>
        <v>4</v>
      </c>
      <c r="F337" s="16" t="str">
        <f>IFERROR(VLOOKUP(B337,#REF!,6,FALSE),"")</f>
        <v/>
      </c>
      <c r="G337" s="17">
        <v>780000</v>
      </c>
      <c r="H337" s="17">
        <v>780000</v>
      </c>
      <c r="I337" s="17" t="str">
        <f>IFERROR(VLOOKUP(B337,#REF!,9,FALSE),"")</f>
        <v/>
      </c>
      <c r="J337" s="17">
        <v>515000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515000</v>
      </c>
      <c r="Q337" s="17">
        <v>0</v>
      </c>
      <c r="R337" s="19">
        <v>1295000</v>
      </c>
      <c r="S337" s="20">
        <v>10.1</v>
      </c>
      <c r="T337" s="21">
        <v>466.2</v>
      </c>
      <c r="U337" s="19">
        <v>128750</v>
      </c>
      <c r="V337" s="17">
        <v>2778</v>
      </c>
      <c r="W337" s="22">
        <v>0</v>
      </c>
      <c r="X337" s="23">
        <f t="shared" si="23"/>
        <v>50</v>
      </c>
      <c r="Y337" s="17">
        <v>0</v>
      </c>
      <c r="Z337" s="17">
        <v>20000</v>
      </c>
      <c r="AA337" s="17">
        <v>5000</v>
      </c>
      <c r="AB337" s="17">
        <v>0</v>
      </c>
      <c r="AC337" s="15" t="s">
        <v>36</v>
      </c>
    </row>
    <row r="338" spans="1:29">
      <c r="A338" s="13" t="str">
        <f t="shared" si="20"/>
        <v>Normal</v>
      </c>
      <c r="B338" s="14" t="s">
        <v>102</v>
      </c>
      <c r="C338" s="15" t="s">
        <v>39</v>
      </c>
      <c r="D338" s="16">
        <f t="shared" si="21"/>
        <v>3.5</v>
      </c>
      <c r="E338" s="18">
        <f t="shared" si="22"/>
        <v>3.2</v>
      </c>
      <c r="F338" s="16" t="str">
        <f>IFERROR(VLOOKUP(B338,#REF!,6,FALSE),"")</f>
        <v/>
      </c>
      <c r="G338" s="17">
        <v>340000</v>
      </c>
      <c r="H338" s="17">
        <v>220000</v>
      </c>
      <c r="I338" s="17" t="str">
        <f>IFERROR(VLOOKUP(B338,#REF!,9,FALSE),"")</f>
        <v/>
      </c>
      <c r="J338" s="17">
        <v>85000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85000</v>
      </c>
      <c r="Q338" s="17">
        <v>0</v>
      </c>
      <c r="R338" s="19">
        <v>425000</v>
      </c>
      <c r="S338" s="20">
        <v>16.2</v>
      </c>
      <c r="T338" s="21">
        <v>17.399999999999999</v>
      </c>
      <c r="U338" s="19">
        <v>26213</v>
      </c>
      <c r="V338" s="17">
        <v>24444</v>
      </c>
      <c r="W338" s="22">
        <v>0.9</v>
      </c>
      <c r="X338" s="23">
        <f t="shared" si="23"/>
        <v>100</v>
      </c>
      <c r="Y338" s="17">
        <v>55000</v>
      </c>
      <c r="Z338" s="17">
        <v>75000</v>
      </c>
      <c r="AA338" s="17">
        <v>140000</v>
      </c>
      <c r="AB338" s="17">
        <v>55000</v>
      </c>
      <c r="AC338" s="15" t="s">
        <v>36</v>
      </c>
    </row>
    <row r="339" spans="1:29">
      <c r="A339" s="13" t="str">
        <f t="shared" si="20"/>
        <v>Normal</v>
      </c>
      <c r="B339" s="14" t="s">
        <v>103</v>
      </c>
      <c r="C339" s="15" t="s">
        <v>39</v>
      </c>
      <c r="D339" s="16">
        <f t="shared" si="21"/>
        <v>0.3</v>
      </c>
      <c r="E339" s="18">
        <f t="shared" si="22"/>
        <v>0.1</v>
      </c>
      <c r="F339" s="16" t="str">
        <f>IFERROR(VLOOKUP(B339,#REF!,6,FALSE),"")</f>
        <v/>
      </c>
      <c r="G339" s="17">
        <v>141000</v>
      </c>
      <c r="H339" s="17">
        <v>141000</v>
      </c>
      <c r="I339" s="17" t="str">
        <f>IFERROR(VLOOKUP(B339,#REF!,9,FALSE),"")</f>
        <v/>
      </c>
      <c r="J339" s="17">
        <v>2580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2580</v>
      </c>
      <c r="Q339" s="17">
        <v>0</v>
      </c>
      <c r="R339" s="19">
        <v>143580</v>
      </c>
      <c r="S339" s="20">
        <v>7.8</v>
      </c>
      <c r="T339" s="21">
        <v>18.7</v>
      </c>
      <c r="U339" s="19">
        <v>18375</v>
      </c>
      <c r="V339" s="17">
        <v>7667</v>
      </c>
      <c r="W339" s="22">
        <v>0.4</v>
      </c>
      <c r="X339" s="23">
        <f t="shared" si="23"/>
        <v>50</v>
      </c>
      <c r="Y339" s="17">
        <v>0</v>
      </c>
      <c r="Z339" s="17">
        <v>69000</v>
      </c>
      <c r="AA339" s="17">
        <v>0</v>
      </c>
      <c r="AB339" s="17">
        <v>0</v>
      </c>
      <c r="AC339" s="15" t="s">
        <v>36</v>
      </c>
    </row>
    <row r="340" spans="1:29">
      <c r="A340" s="13" t="str">
        <f t="shared" si="20"/>
        <v>OverStock</v>
      </c>
      <c r="B340" s="14" t="s">
        <v>104</v>
      </c>
      <c r="C340" s="15" t="s">
        <v>39</v>
      </c>
      <c r="D340" s="16">
        <f t="shared" si="21"/>
        <v>6.7</v>
      </c>
      <c r="E340" s="18">
        <f t="shared" si="22"/>
        <v>6.5</v>
      </c>
      <c r="F340" s="16" t="str">
        <f>IFERROR(VLOOKUP(B340,#REF!,6,FALSE),"")</f>
        <v/>
      </c>
      <c r="G340" s="17">
        <v>900000</v>
      </c>
      <c r="H340" s="17">
        <v>600000</v>
      </c>
      <c r="I340" s="17" t="str">
        <f>IFERROR(VLOOKUP(B340,#REF!,9,FALSE),"")</f>
        <v/>
      </c>
      <c r="J340" s="17">
        <v>315000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315000</v>
      </c>
      <c r="Q340" s="17">
        <v>0</v>
      </c>
      <c r="R340" s="19">
        <v>1215000</v>
      </c>
      <c r="S340" s="20">
        <v>25.1</v>
      </c>
      <c r="T340" s="21">
        <v>25.9</v>
      </c>
      <c r="U340" s="19">
        <v>48375</v>
      </c>
      <c r="V340" s="17">
        <v>47000</v>
      </c>
      <c r="W340" s="22">
        <v>1</v>
      </c>
      <c r="X340" s="23">
        <f t="shared" si="23"/>
        <v>100</v>
      </c>
      <c r="Y340" s="17">
        <v>132000</v>
      </c>
      <c r="Z340" s="17">
        <v>249000</v>
      </c>
      <c r="AA340" s="17">
        <v>126000</v>
      </c>
      <c r="AB340" s="17">
        <v>24000</v>
      </c>
      <c r="AC340" s="15" t="s">
        <v>36</v>
      </c>
    </row>
    <row r="341" spans="1:29">
      <c r="A341" s="13" t="str">
        <f t="shared" si="20"/>
        <v>Normal</v>
      </c>
      <c r="B341" s="14" t="s">
        <v>105</v>
      </c>
      <c r="C341" s="15" t="s">
        <v>39</v>
      </c>
      <c r="D341" s="16">
        <f t="shared" si="21"/>
        <v>19.3</v>
      </c>
      <c r="E341" s="18">
        <f t="shared" si="22"/>
        <v>9.1999999999999993</v>
      </c>
      <c r="F341" s="16" t="str">
        <f>IFERROR(VLOOKUP(B341,#REF!,6,FALSE),"")</f>
        <v/>
      </c>
      <c r="G341" s="17">
        <v>741000</v>
      </c>
      <c r="H341" s="17">
        <v>741000</v>
      </c>
      <c r="I341" s="17" t="str">
        <f>IFERROR(VLOOKUP(B341,#REF!,9,FALSE),"")</f>
        <v/>
      </c>
      <c r="J341" s="17">
        <v>457930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457930</v>
      </c>
      <c r="Q341" s="17">
        <v>0</v>
      </c>
      <c r="R341" s="19">
        <v>1198930</v>
      </c>
      <c r="S341" s="20">
        <v>24</v>
      </c>
      <c r="T341" s="21">
        <v>50.7</v>
      </c>
      <c r="U341" s="19">
        <v>49875</v>
      </c>
      <c r="V341" s="17">
        <v>23667</v>
      </c>
      <c r="W341" s="22">
        <v>0.5</v>
      </c>
      <c r="X341" s="23">
        <f t="shared" si="23"/>
        <v>100</v>
      </c>
      <c r="Y341" s="17">
        <v>12000</v>
      </c>
      <c r="Z341" s="17">
        <v>138000</v>
      </c>
      <c r="AA341" s="17">
        <v>105000</v>
      </c>
      <c r="AB341" s="17">
        <v>48000</v>
      </c>
      <c r="AC341" s="15" t="s">
        <v>36</v>
      </c>
    </row>
    <row r="342" spans="1:29">
      <c r="A342" s="13" t="str">
        <f t="shared" si="20"/>
        <v>FCST</v>
      </c>
      <c r="B342" s="14" t="s">
        <v>106</v>
      </c>
      <c r="C342" s="15" t="s">
        <v>39</v>
      </c>
      <c r="D342" s="16">
        <f t="shared" si="21"/>
        <v>108.1</v>
      </c>
      <c r="E342" s="18" t="str">
        <f t="shared" si="22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12000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12000</v>
      </c>
      <c r="Q342" s="17">
        <v>0</v>
      </c>
      <c r="R342" s="19">
        <v>12000</v>
      </c>
      <c r="S342" s="20" t="s">
        <v>34</v>
      </c>
      <c r="T342" s="21">
        <v>108.1</v>
      </c>
      <c r="U342" s="19">
        <v>0</v>
      </c>
      <c r="V342" s="17">
        <v>111</v>
      </c>
      <c r="W342" s="22" t="s">
        <v>42</v>
      </c>
      <c r="X342" s="23" t="str">
        <f t="shared" si="23"/>
        <v>F</v>
      </c>
      <c r="Y342" s="17">
        <v>0</v>
      </c>
      <c r="Z342" s="17">
        <v>0</v>
      </c>
      <c r="AA342" s="17">
        <v>1000</v>
      </c>
      <c r="AB342" s="17">
        <v>0</v>
      </c>
      <c r="AC342" s="15" t="s">
        <v>36</v>
      </c>
    </row>
    <row r="343" spans="1:29">
      <c r="A343" s="13" t="str">
        <f t="shared" si="20"/>
        <v>OverStock</v>
      </c>
      <c r="B343" s="14" t="s">
        <v>107</v>
      </c>
      <c r="C343" s="15" t="s">
        <v>39</v>
      </c>
      <c r="D343" s="16">
        <f t="shared" si="21"/>
        <v>58.2</v>
      </c>
      <c r="E343" s="18">
        <f t="shared" si="22"/>
        <v>141.1</v>
      </c>
      <c r="F343" s="16" t="str">
        <f>IFERROR(VLOOKUP(B343,#REF!,6,FALSE),"")</f>
        <v/>
      </c>
      <c r="G343" s="17">
        <v>170000</v>
      </c>
      <c r="H343" s="17">
        <v>170000</v>
      </c>
      <c r="I343" s="17" t="str">
        <f>IFERROR(VLOOKUP(B343,#REF!,9,FALSE),"")</f>
        <v/>
      </c>
      <c r="J343" s="17">
        <v>194000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194000</v>
      </c>
      <c r="Q343" s="17">
        <v>0</v>
      </c>
      <c r="R343" s="19">
        <v>364000</v>
      </c>
      <c r="S343" s="20">
        <v>264.7</v>
      </c>
      <c r="T343" s="21">
        <v>109.2</v>
      </c>
      <c r="U343" s="19">
        <v>1375</v>
      </c>
      <c r="V343" s="17">
        <v>3333</v>
      </c>
      <c r="W343" s="22">
        <v>2.4</v>
      </c>
      <c r="X343" s="23">
        <f t="shared" si="23"/>
        <v>150</v>
      </c>
      <c r="Y343" s="17">
        <v>0</v>
      </c>
      <c r="Z343" s="17">
        <v>30000</v>
      </c>
      <c r="AA343" s="17">
        <v>60000</v>
      </c>
      <c r="AB343" s="17">
        <v>105000</v>
      </c>
      <c r="AC343" s="15" t="s">
        <v>36</v>
      </c>
    </row>
    <row r="344" spans="1:29">
      <c r="A344" s="13" t="str">
        <f t="shared" si="20"/>
        <v>OverStock</v>
      </c>
      <c r="B344" s="14" t="s">
        <v>108</v>
      </c>
      <c r="C344" s="15" t="s">
        <v>39</v>
      </c>
      <c r="D344" s="16">
        <f t="shared" si="21"/>
        <v>8.6999999999999993</v>
      </c>
      <c r="E344" s="18">
        <f t="shared" si="22"/>
        <v>8.9</v>
      </c>
      <c r="F344" s="16" t="str">
        <f>IFERROR(VLOOKUP(B344,#REF!,6,FALSE),"")</f>
        <v/>
      </c>
      <c r="G344" s="17">
        <v>600000</v>
      </c>
      <c r="H344" s="17">
        <v>150000</v>
      </c>
      <c r="I344" s="17" t="str">
        <f>IFERROR(VLOOKUP(B344,#REF!,9,FALSE),"")</f>
        <v/>
      </c>
      <c r="J344" s="17">
        <v>276400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276400</v>
      </c>
      <c r="Q344" s="17">
        <v>0</v>
      </c>
      <c r="R344" s="19">
        <v>876400</v>
      </c>
      <c r="S344" s="20">
        <v>28.2</v>
      </c>
      <c r="T344" s="21">
        <v>27.7</v>
      </c>
      <c r="U344" s="19">
        <v>31125</v>
      </c>
      <c r="V344" s="17">
        <v>31667</v>
      </c>
      <c r="W344" s="22">
        <v>1</v>
      </c>
      <c r="X344" s="23">
        <f t="shared" si="23"/>
        <v>100</v>
      </c>
      <c r="Y344" s="17">
        <v>0</v>
      </c>
      <c r="Z344" s="17">
        <v>174000</v>
      </c>
      <c r="AA344" s="17">
        <v>171000</v>
      </c>
      <c r="AB344" s="17">
        <v>177000</v>
      </c>
      <c r="AC344" s="15" t="s">
        <v>36</v>
      </c>
    </row>
    <row r="345" spans="1:29">
      <c r="A345" s="13" t="str">
        <f t="shared" si="20"/>
        <v>OverStock</v>
      </c>
      <c r="B345" s="14" t="s">
        <v>109</v>
      </c>
      <c r="C345" s="15" t="s">
        <v>39</v>
      </c>
      <c r="D345" s="16">
        <f t="shared" si="21"/>
        <v>23.4</v>
      </c>
      <c r="E345" s="18">
        <f t="shared" si="22"/>
        <v>9.4</v>
      </c>
      <c r="F345" s="16" t="str">
        <f>IFERROR(VLOOKUP(B345,#REF!,6,FALSE),"")</f>
        <v/>
      </c>
      <c r="G345" s="17">
        <v>2361000</v>
      </c>
      <c r="H345" s="17">
        <v>1200000</v>
      </c>
      <c r="I345" s="17" t="str">
        <f>IFERROR(VLOOKUP(B345,#REF!,9,FALSE),"")</f>
        <v/>
      </c>
      <c r="J345" s="17">
        <v>1044000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1044000</v>
      </c>
      <c r="Q345" s="17">
        <v>0</v>
      </c>
      <c r="R345" s="19">
        <v>3405000</v>
      </c>
      <c r="S345" s="20">
        <v>30.7</v>
      </c>
      <c r="T345" s="21">
        <v>76.2</v>
      </c>
      <c r="U345" s="19">
        <v>111000</v>
      </c>
      <c r="V345" s="17">
        <v>44667</v>
      </c>
      <c r="W345" s="22">
        <v>0.4</v>
      </c>
      <c r="X345" s="23">
        <f t="shared" si="23"/>
        <v>50</v>
      </c>
      <c r="Y345" s="17">
        <v>48000</v>
      </c>
      <c r="Z345" s="17">
        <v>210000</v>
      </c>
      <c r="AA345" s="17">
        <v>144000</v>
      </c>
      <c r="AB345" s="17">
        <v>63000</v>
      </c>
      <c r="AC345" s="15" t="s">
        <v>36</v>
      </c>
    </row>
    <row r="346" spans="1:29">
      <c r="A346" s="13" t="str">
        <f t="shared" si="20"/>
        <v>OverStock</v>
      </c>
      <c r="B346" s="14" t="s">
        <v>110</v>
      </c>
      <c r="C346" s="15" t="s">
        <v>39</v>
      </c>
      <c r="D346" s="16">
        <f t="shared" si="21"/>
        <v>18</v>
      </c>
      <c r="E346" s="18">
        <f t="shared" si="22"/>
        <v>5.3</v>
      </c>
      <c r="F346" s="16" t="str">
        <f>IFERROR(VLOOKUP(B346,#REF!,6,FALSE),"")</f>
        <v/>
      </c>
      <c r="G346" s="17">
        <v>1530000</v>
      </c>
      <c r="H346" s="17">
        <v>420000</v>
      </c>
      <c r="I346" s="17" t="str">
        <f>IFERROR(VLOOKUP(B346,#REF!,9,FALSE),"")</f>
        <v/>
      </c>
      <c r="J346" s="17">
        <v>18000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18000</v>
      </c>
      <c r="Q346" s="17">
        <v>0</v>
      </c>
      <c r="R346" s="19">
        <v>1548000</v>
      </c>
      <c r="S346" s="20">
        <v>458.7</v>
      </c>
      <c r="T346" s="21">
        <v>1548</v>
      </c>
      <c r="U346" s="19">
        <v>3375</v>
      </c>
      <c r="V346" s="17">
        <v>1000</v>
      </c>
      <c r="W346" s="22">
        <v>0.3</v>
      </c>
      <c r="X346" s="23">
        <f t="shared" si="23"/>
        <v>50</v>
      </c>
      <c r="Y346" s="17">
        <v>0</v>
      </c>
      <c r="Z346" s="17">
        <v>9000</v>
      </c>
      <c r="AA346" s="17">
        <v>0</v>
      </c>
      <c r="AB346" s="17">
        <v>0</v>
      </c>
      <c r="AC346" s="15" t="s">
        <v>36</v>
      </c>
    </row>
    <row r="347" spans="1:29">
      <c r="A347" s="13" t="str">
        <f t="shared" si="20"/>
        <v>OverStock</v>
      </c>
      <c r="B347" s="14" t="s">
        <v>111</v>
      </c>
      <c r="C347" s="15" t="s">
        <v>39</v>
      </c>
      <c r="D347" s="16">
        <f t="shared" si="21"/>
        <v>26.3</v>
      </c>
      <c r="E347" s="18">
        <f t="shared" si="22"/>
        <v>16.600000000000001</v>
      </c>
      <c r="F347" s="16" t="str">
        <f>IFERROR(VLOOKUP(B347,#REF!,6,FALSE),"")</f>
        <v/>
      </c>
      <c r="G347" s="17">
        <v>1155000</v>
      </c>
      <c r="H347" s="17">
        <v>420000</v>
      </c>
      <c r="I347" s="17" t="str">
        <f>IFERROR(VLOOKUP(B347,#REF!,9,FALSE),"")</f>
        <v/>
      </c>
      <c r="J347" s="17">
        <v>1050000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1050000</v>
      </c>
      <c r="Q347" s="17">
        <v>0</v>
      </c>
      <c r="R347" s="19">
        <v>2205000</v>
      </c>
      <c r="S347" s="20">
        <v>34.799999999999997</v>
      </c>
      <c r="T347" s="21">
        <v>55.1</v>
      </c>
      <c r="U347" s="19">
        <v>63375</v>
      </c>
      <c r="V347" s="17">
        <v>40000</v>
      </c>
      <c r="W347" s="22">
        <v>0.6</v>
      </c>
      <c r="X347" s="23">
        <f t="shared" si="23"/>
        <v>100</v>
      </c>
      <c r="Y347" s="17">
        <v>39000</v>
      </c>
      <c r="Z347" s="17">
        <v>198000</v>
      </c>
      <c r="AA347" s="17">
        <v>123000</v>
      </c>
      <c r="AB347" s="17">
        <v>75000</v>
      </c>
      <c r="AC347" s="15" t="s">
        <v>36</v>
      </c>
    </row>
    <row r="348" spans="1:29">
      <c r="A348" s="13" t="str">
        <f t="shared" si="20"/>
        <v>Normal</v>
      </c>
      <c r="B348" s="14" t="s">
        <v>112</v>
      </c>
      <c r="C348" s="15" t="s">
        <v>39</v>
      </c>
      <c r="D348" s="16">
        <f t="shared" si="21"/>
        <v>133.5</v>
      </c>
      <c r="E348" s="18">
        <f t="shared" si="22"/>
        <v>6.2</v>
      </c>
      <c r="F348" s="16" t="str">
        <f>IFERROR(VLOOKUP(B348,#REF!,6,FALSE),"")</f>
        <v/>
      </c>
      <c r="G348" s="17">
        <v>600000</v>
      </c>
      <c r="H348" s="17">
        <v>300000</v>
      </c>
      <c r="I348" s="17" t="str">
        <f>IFERROR(VLOOKUP(B348,#REF!,9,FALSE),"")</f>
        <v/>
      </c>
      <c r="J348" s="17">
        <v>267000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267000</v>
      </c>
      <c r="Q348" s="17">
        <v>0</v>
      </c>
      <c r="R348" s="19">
        <v>867000</v>
      </c>
      <c r="S348" s="20">
        <v>20.3</v>
      </c>
      <c r="T348" s="21">
        <v>433.5</v>
      </c>
      <c r="U348" s="19">
        <v>42750</v>
      </c>
      <c r="V348" s="17">
        <v>2000</v>
      </c>
      <c r="W348" s="22">
        <v>0</v>
      </c>
      <c r="X348" s="23">
        <f t="shared" si="23"/>
        <v>50</v>
      </c>
      <c r="Y348" s="17">
        <v>9000</v>
      </c>
      <c r="Z348" s="17">
        <v>0</v>
      </c>
      <c r="AA348" s="17">
        <v>9000</v>
      </c>
      <c r="AB348" s="17">
        <v>240000</v>
      </c>
      <c r="AC348" s="15" t="s">
        <v>36</v>
      </c>
    </row>
    <row r="349" spans="1:29">
      <c r="A349" s="13" t="str">
        <f t="shared" si="20"/>
        <v>Normal</v>
      </c>
      <c r="B349" s="14" t="s">
        <v>113</v>
      </c>
      <c r="C349" s="15" t="s">
        <v>39</v>
      </c>
      <c r="D349" s="16">
        <f t="shared" si="21"/>
        <v>13.5</v>
      </c>
      <c r="E349" s="18">
        <f t="shared" si="22"/>
        <v>4.8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15000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15000</v>
      </c>
      <c r="Q349" s="17">
        <v>0</v>
      </c>
      <c r="R349" s="19">
        <v>15000</v>
      </c>
      <c r="S349" s="20">
        <v>4.8</v>
      </c>
      <c r="T349" s="21">
        <v>13.5</v>
      </c>
      <c r="U349" s="19">
        <v>3125</v>
      </c>
      <c r="V349" s="17">
        <v>1111</v>
      </c>
      <c r="W349" s="22">
        <v>0.4</v>
      </c>
      <c r="X349" s="23">
        <f t="shared" si="23"/>
        <v>50</v>
      </c>
      <c r="Y349" s="17">
        <v>0</v>
      </c>
      <c r="Z349" s="17">
        <v>10000</v>
      </c>
      <c r="AA349" s="17">
        <v>0</v>
      </c>
      <c r="AB349" s="17">
        <v>5000</v>
      </c>
      <c r="AC349" s="15" t="s">
        <v>36</v>
      </c>
    </row>
    <row r="350" spans="1:29">
      <c r="A350" s="13" t="str">
        <f t="shared" si="20"/>
        <v>Normal</v>
      </c>
      <c r="B350" s="14" t="s">
        <v>114</v>
      </c>
      <c r="C350" s="15" t="s">
        <v>39</v>
      </c>
      <c r="D350" s="16">
        <f t="shared" si="21"/>
        <v>16.899999999999999</v>
      </c>
      <c r="E350" s="18">
        <f t="shared" si="22"/>
        <v>7.1</v>
      </c>
      <c r="F350" s="16" t="str">
        <f>IFERROR(VLOOKUP(B350,#REF!,6,FALSE),"")</f>
        <v/>
      </c>
      <c r="G350" s="17">
        <v>30000</v>
      </c>
      <c r="H350" s="17">
        <v>0</v>
      </c>
      <c r="I350" s="17" t="str">
        <f>IFERROR(VLOOKUP(B350,#REF!,9,FALSE),"")</f>
        <v/>
      </c>
      <c r="J350" s="17">
        <v>45000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45000</v>
      </c>
      <c r="Q350" s="17">
        <v>0</v>
      </c>
      <c r="R350" s="19">
        <v>75000</v>
      </c>
      <c r="S350" s="20">
        <v>11.8</v>
      </c>
      <c r="T350" s="21">
        <v>28.1</v>
      </c>
      <c r="U350" s="19">
        <v>6375</v>
      </c>
      <c r="V350" s="17">
        <v>2667</v>
      </c>
      <c r="W350" s="22">
        <v>0.4</v>
      </c>
      <c r="X350" s="23">
        <f t="shared" si="23"/>
        <v>50</v>
      </c>
      <c r="Y350" s="17">
        <v>0</v>
      </c>
      <c r="Z350" s="17">
        <v>15000</v>
      </c>
      <c r="AA350" s="17">
        <v>12000</v>
      </c>
      <c r="AB350" s="17">
        <v>3000</v>
      </c>
      <c r="AC350" s="15" t="s">
        <v>36</v>
      </c>
    </row>
    <row r="351" spans="1:29">
      <c r="A351" s="13" t="str">
        <f t="shared" si="20"/>
        <v>OverStock</v>
      </c>
      <c r="B351" s="14" t="s">
        <v>115</v>
      </c>
      <c r="C351" s="15" t="s">
        <v>39</v>
      </c>
      <c r="D351" s="16" t="str">
        <f t="shared" si="21"/>
        <v>--</v>
      </c>
      <c r="E351" s="18">
        <f t="shared" si="22"/>
        <v>7.6</v>
      </c>
      <c r="F351" s="16" t="str">
        <f>IFERROR(VLOOKUP(B351,#REF!,6,FALSE),"")</f>
        <v/>
      </c>
      <c r="G351" s="17">
        <v>510000</v>
      </c>
      <c r="H351" s="17">
        <v>510000</v>
      </c>
      <c r="I351" s="17" t="str">
        <f>IFERROR(VLOOKUP(B351,#REF!,9,FALSE),"")</f>
        <v/>
      </c>
      <c r="J351" s="17">
        <v>177000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177000</v>
      </c>
      <c r="Q351" s="17">
        <v>0</v>
      </c>
      <c r="R351" s="19">
        <v>687000</v>
      </c>
      <c r="S351" s="20">
        <v>29.5</v>
      </c>
      <c r="T351" s="21" t="s">
        <v>34</v>
      </c>
      <c r="U351" s="19">
        <v>23250</v>
      </c>
      <c r="V351" s="17" t="s">
        <v>34</v>
      </c>
      <c r="W351" s="22" t="s">
        <v>35</v>
      </c>
      <c r="X351" s="23" t="str">
        <f t="shared" si="23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36</v>
      </c>
    </row>
    <row r="352" spans="1:29">
      <c r="A352" s="13" t="str">
        <f t="shared" si="20"/>
        <v>OverStock</v>
      </c>
      <c r="B352" s="14" t="s">
        <v>116</v>
      </c>
      <c r="C352" s="15" t="s">
        <v>39</v>
      </c>
      <c r="D352" s="16">
        <f t="shared" si="21"/>
        <v>18</v>
      </c>
      <c r="E352" s="18">
        <f t="shared" si="22"/>
        <v>32</v>
      </c>
      <c r="F352" s="16" t="str">
        <f>IFERROR(VLOOKUP(B352,#REF!,6,FALSE),"")</f>
        <v/>
      </c>
      <c r="G352" s="17">
        <v>15000</v>
      </c>
      <c r="H352" s="17">
        <v>15000</v>
      </c>
      <c r="I352" s="17" t="str">
        <f>IFERROR(VLOOKUP(B352,#REF!,9,FALSE),"")</f>
        <v/>
      </c>
      <c r="J352" s="17">
        <v>12000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12000</v>
      </c>
      <c r="Q352" s="17">
        <v>0</v>
      </c>
      <c r="R352" s="19">
        <v>27000</v>
      </c>
      <c r="S352" s="20">
        <v>72</v>
      </c>
      <c r="T352" s="21">
        <v>40.5</v>
      </c>
      <c r="U352" s="19">
        <v>375</v>
      </c>
      <c r="V352" s="17">
        <v>667</v>
      </c>
      <c r="W352" s="22">
        <v>1.8</v>
      </c>
      <c r="X352" s="23">
        <f t="shared" si="23"/>
        <v>100</v>
      </c>
      <c r="Y352" s="17">
        <v>0</v>
      </c>
      <c r="Z352" s="17">
        <v>6000</v>
      </c>
      <c r="AA352" s="17">
        <v>6000</v>
      </c>
      <c r="AB352" s="17">
        <v>0</v>
      </c>
      <c r="AC352" s="15" t="s">
        <v>36</v>
      </c>
    </row>
    <row r="353" spans="1:29">
      <c r="A353" s="13" t="str">
        <f t="shared" si="20"/>
        <v>OverStock</v>
      </c>
      <c r="B353" s="14" t="s">
        <v>117</v>
      </c>
      <c r="C353" s="15" t="s">
        <v>39</v>
      </c>
      <c r="D353" s="16">
        <f t="shared" si="21"/>
        <v>15</v>
      </c>
      <c r="E353" s="18">
        <f t="shared" si="22"/>
        <v>40</v>
      </c>
      <c r="F353" s="16" t="str">
        <f>IFERROR(VLOOKUP(B353,#REF!,6,FALSE),"")</f>
        <v/>
      </c>
      <c r="G353" s="17">
        <v>15000</v>
      </c>
      <c r="H353" s="17">
        <v>0</v>
      </c>
      <c r="I353" s="17" t="str">
        <f>IFERROR(VLOOKUP(B353,#REF!,9,FALSE),"")</f>
        <v/>
      </c>
      <c r="J353" s="17">
        <v>15000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15000</v>
      </c>
      <c r="Q353" s="17">
        <v>0</v>
      </c>
      <c r="R353" s="19">
        <v>30000</v>
      </c>
      <c r="S353" s="20">
        <v>80</v>
      </c>
      <c r="T353" s="21">
        <v>30</v>
      </c>
      <c r="U353" s="19">
        <v>375</v>
      </c>
      <c r="V353" s="17">
        <v>1000</v>
      </c>
      <c r="W353" s="22">
        <v>2.7</v>
      </c>
      <c r="X353" s="23">
        <f t="shared" si="23"/>
        <v>150</v>
      </c>
      <c r="Y353" s="17">
        <v>3000</v>
      </c>
      <c r="Z353" s="17">
        <v>3000</v>
      </c>
      <c r="AA353" s="17">
        <v>6000</v>
      </c>
      <c r="AB353" s="17">
        <v>0</v>
      </c>
      <c r="AC353" s="15" t="s">
        <v>36</v>
      </c>
    </row>
    <row r="354" spans="1:29">
      <c r="A354" s="13" t="str">
        <f t="shared" si="20"/>
        <v>Normal</v>
      </c>
      <c r="B354" s="14" t="s">
        <v>118</v>
      </c>
      <c r="C354" s="15" t="s">
        <v>39</v>
      </c>
      <c r="D354" s="16">
        <f t="shared" si="21"/>
        <v>9</v>
      </c>
      <c r="E354" s="18">
        <f t="shared" si="22"/>
        <v>16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10000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10000</v>
      </c>
      <c r="Q354" s="17">
        <v>0</v>
      </c>
      <c r="R354" s="19">
        <v>10000</v>
      </c>
      <c r="S354" s="20">
        <v>16</v>
      </c>
      <c r="T354" s="21">
        <v>9</v>
      </c>
      <c r="U354" s="19">
        <v>625</v>
      </c>
      <c r="V354" s="17">
        <v>1112</v>
      </c>
      <c r="W354" s="22">
        <v>1.8</v>
      </c>
      <c r="X354" s="23">
        <f t="shared" si="23"/>
        <v>100</v>
      </c>
      <c r="Y354" s="17">
        <v>4658</v>
      </c>
      <c r="Z354" s="17">
        <v>5000</v>
      </c>
      <c r="AA354" s="17">
        <v>342</v>
      </c>
      <c r="AB354" s="17">
        <v>0</v>
      </c>
      <c r="AC354" s="15" t="s">
        <v>36</v>
      </c>
    </row>
    <row r="355" spans="1:29">
      <c r="A355" s="13" t="str">
        <f t="shared" si="20"/>
        <v>OverStock</v>
      </c>
      <c r="B355" s="14" t="s">
        <v>119</v>
      </c>
      <c r="C355" s="15" t="s">
        <v>39</v>
      </c>
      <c r="D355" s="16">
        <f t="shared" si="21"/>
        <v>22.5</v>
      </c>
      <c r="E355" s="18">
        <f t="shared" si="22"/>
        <v>20</v>
      </c>
      <c r="F355" s="16" t="str">
        <f>IFERROR(VLOOKUP(B355,#REF!,6,FALSE),"")</f>
        <v/>
      </c>
      <c r="G355" s="17">
        <v>10000</v>
      </c>
      <c r="H355" s="17">
        <v>10000</v>
      </c>
      <c r="I355" s="17" t="str">
        <f>IFERROR(VLOOKUP(B355,#REF!,9,FALSE),"")</f>
        <v/>
      </c>
      <c r="J355" s="17">
        <v>25000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25000</v>
      </c>
      <c r="Q355" s="17">
        <v>0</v>
      </c>
      <c r="R355" s="19">
        <v>35000</v>
      </c>
      <c r="S355" s="20">
        <v>28</v>
      </c>
      <c r="T355" s="21">
        <v>31.5</v>
      </c>
      <c r="U355" s="19">
        <v>1250</v>
      </c>
      <c r="V355" s="17">
        <v>1111</v>
      </c>
      <c r="W355" s="22">
        <v>0.9</v>
      </c>
      <c r="X355" s="23">
        <f t="shared" si="23"/>
        <v>100</v>
      </c>
      <c r="Y355" s="17">
        <v>0</v>
      </c>
      <c r="Z355" s="17">
        <v>10000</v>
      </c>
      <c r="AA355" s="17">
        <v>0</v>
      </c>
      <c r="AB355" s="17">
        <v>0</v>
      </c>
      <c r="AC355" s="15" t="s">
        <v>36</v>
      </c>
    </row>
    <row r="356" spans="1:29">
      <c r="A356" s="13" t="str">
        <f t="shared" si="20"/>
        <v>ZeroZero</v>
      </c>
      <c r="B356" s="14" t="s">
        <v>120</v>
      </c>
      <c r="C356" s="15" t="s">
        <v>39</v>
      </c>
      <c r="D356" s="16" t="str">
        <f t="shared" si="21"/>
        <v>--</v>
      </c>
      <c r="E356" s="18" t="str">
        <f t="shared" si="22"/>
        <v>前八週無拉料</v>
      </c>
      <c r="F356" s="16" t="str">
        <f>IFERROR(VLOOKUP(B356,#REF!,6,FALSE),"")</f>
        <v/>
      </c>
      <c r="G356" s="17">
        <v>20000</v>
      </c>
      <c r="H356" s="17">
        <v>20000</v>
      </c>
      <c r="I356" s="17" t="str">
        <f>IFERROR(VLOOKUP(B356,#REF!,9,FALSE),"")</f>
        <v/>
      </c>
      <c r="J356" s="17">
        <v>5000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5000</v>
      </c>
      <c r="Q356" s="17">
        <v>0</v>
      </c>
      <c r="R356" s="19">
        <v>25000</v>
      </c>
      <c r="S356" s="20" t="s">
        <v>34</v>
      </c>
      <c r="T356" s="21" t="s">
        <v>34</v>
      </c>
      <c r="U356" s="19">
        <v>0</v>
      </c>
      <c r="V356" s="17" t="s">
        <v>34</v>
      </c>
      <c r="W356" s="22" t="s">
        <v>35</v>
      </c>
      <c r="X356" s="23" t="str">
        <f t="shared" si="23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36</v>
      </c>
    </row>
    <row r="357" spans="1:29">
      <c r="A357" s="13" t="str">
        <f t="shared" si="20"/>
        <v>ZeroZero</v>
      </c>
      <c r="B357" s="14" t="s">
        <v>121</v>
      </c>
      <c r="C357" s="15" t="s">
        <v>39</v>
      </c>
      <c r="D357" s="16" t="str">
        <f t="shared" si="21"/>
        <v>--</v>
      </c>
      <c r="E357" s="18" t="str">
        <f t="shared" si="22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5000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5000</v>
      </c>
      <c r="Q357" s="17">
        <v>0</v>
      </c>
      <c r="R357" s="19">
        <v>5000</v>
      </c>
      <c r="S357" s="20" t="s">
        <v>34</v>
      </c>
      <c r="T357" s="21" t="s">
        <v>34</v>
      </c>
      <c r="U357" s="19">
        <v>0</v>
      </c>
      <c r="V357" s="17" t="s">
        <v>34</v>
      </c>
      <c r="W357" s="22" t="s">
        <v>35</v>
      </c>
      <c r="X357" s="23" t="str">
        <f t="shared" si="23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36</v>
      </c>
    </row>
    <row r="358" spans="1:29">
      <c r="A358" s="13" t="str">
        <f t="shared" si="20"/>
        <v>OverStock</v>
      </c>
      <c r="B358" s="14" t="s">
        <v>122</v>
      </c>
      <c r="C358" s="15" t="s">
        <v>39</v>
      </c>
      <c r="D358" s="16">
        <f t="shared" si="21"/>
        <v>125.9</v>
      </c>
      <c r="E358" s="18">
        <f t="shared" si="22"/>
        <v>56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140000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140000</v>
      </c>
      <c r="Q358" s="17">
        <v>0</v>
      </c>
      <c r="R358" s="19">
        <v>140000</v>
      </c>
      <c r="S358" s="20">
        <v>56</v>
      </c>
      <c r="T358" s="21">
        <v>125.9</v>
      </c>
      <c r="U358" s="19">
        <v>2500</v>
      </c>
      <c r="V358" s="17">
        <v>1112</v>
      </c>
      <c r="W358" s="22">
        <v>0.4</v>
      </c>
      <c r="X358" s="23">
        <f t="shared" si="23"/>
        <v>50</v>
      </c>
      <c r="Y358" s="17">
        <v>0</v>
      </c>
      <c r="Z358" s="17">
        <v>5000</v>
      </c>
      <c r="AA358" s="17">
        <v>5000</v>
      </c>
      <c r="AB358" s="17">
        <v>10000</v>
      </c>
      <c r="AC358" s="15" t="s">
        <v>36</v>
      </c>
    </row>
    <row r="359" spans="1:29">
      <c r="A359" s="13" t="str">
        <f t="shared" si="20"/>
        <v>OverStock</v>
      </c>
      <c r="B359" s="14" t="s">
        <v>123</v>
      </c>
      <c r="C359" s="15" t="s">
        <v>39</v>
      </c>
      <c r="D359" s="16">
        <f t="shared" si="21"/>
        <v>5.0999999999999996</v>
      </c>
      <c r="E359" s="18">
        <f t="shared" si="22"/>
        <v>8.1</v>
      </c>
      <c r="F359" s="16" t="str">
        <f>IFERROR(VLOOKUP(B359,#REF!,6,FALSE),"")</f>
        <v/>
      </c>
      <c r="G359" s="17">
        <v>1000000</v>
      </c>
      <c r="H359" s="17">
        <v>500000</v>
      </c>
      <c r="I359" s="17" t="str">
        <f>IFERROR(VLOOKUP(B359,#REF!,9,FALSE),"")</f>
        <v/>
      </c>
      <c r="J359" s="17">
        <v>390000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390000</v>
      </c>
      <c r="Q359" s="17">
        <v>0</v>
      </c>
      <c r="R359" s="19">
        <v>1390000</v>
      </c>
      <c r="S359" s="20">
        <v>28.9</v>
      </c>
      <c r="T359" s="21">
        <v>18.3</v>
      </c>
      <c r="U359" s="19">
        <v>48125</v>
      </c>
      <c r="V359" s="17">
        <v>75834</v>
      </c>
      <c r="W359" s="22">
        <v>1.6</v>
      </c>
      <c r="X359" s="23">
        <f t="shared" si="23"/>
        <v>100</v>
      </c>
      <c r="Y359" s="17">
        <v>242500</v>
      </c>
      <c r="Z359" s="17">
        <v>412500</v>
      </c>
      <c r="AA359" s="17">
        <v>160000</v>
      </c>
      <c r="AB359" s="17">
        <v>105000</v>
      </c>
      <c r="AC359" s="15" t="s">
        <v>36</v>
      </c>
    </row>
    <row r="360" spans="1:29">
      <c r="A360" s="13" t="str">
        <f t="shared" si="20"/>
        <v>Normal</v>
      </c>
      <c r="B360" s="14" t="s">
        <v>124</v>
      </c>
      <c r="C360" s="15" t="s">
        <v>39</v>
      </c>
      <c r="D360" s="16" t="str">
        <f t="shared" si="21"/>
        <v>--</v>
      </c>
      <c r="E360" s="18">
        <f t="shared" si="22"/>
        <v>8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5000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5000</v>
      </c>
      <c r="Q360" s="17">
        <v>0</v>
      </c>
      <c r="R360" s="19">
        <v>5000</v>
      </c>
      <c r="S360" s="20">
        <v>8</v>
      </c>
      <c r="T360" s="21" t="s">
        <v>34</v>
      </c>
      <c r="U360" s="19">
        <v>625</v>
      </c>
      <c r="V360" s="17" t="s">
        <v>34</v>
      </c>
      <c r="W360" s="22" t="s">
        <v>35</v>
      </c>
      <c r="X360" s="23" t="str">
        <f t="shared" si="23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36</v>
      </c>
    </row>
    <row r="361" spans="1:29">
      <c r="A361" s="13" t="str">
        <f t="shared" si="20"/>
        <v>OverStock</v>
      </c>
      <c r="B361" s="14" t="s">
        <v>125</v>
      </c>
      <c r="C361" s="15" t="s">
        <v>39</v>
      </c>
      <c r="D361" s="16">
        <f t="shared" si="21"/>
        <v>8.1999999999999993</v>
      </c>
      <c r="E361" s="18">
        <f t="shared" si="22"/>
        <v>9.8000000000000007</v>
      </c>
      <c r="F361" s="16" t="str">
        <f>IFERROR(VLOOKUP(B361,#REF!,6,FALSE),"")</f>
        <v/>
      </c>
      <c r="G361" s="17">
        <v>155000</v>
      </c>
      <c r="H361" s="17">
        <v>65000</v>
      </c>
      <c r="I361" s="17" t="str">
        <f>IFERROR(VLOOKUP(B361,#REF!,9,FALSE),"")</f>
        <v/>
      </c>
      <c r="J361" s="17">
        <v>55000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55000</v>
      </c>
      <c r="Q361" s="17">
        <v>0</v>
      </c>
      <c r="R361" s="19">
        <v>210000</v>
      </c>
      <c r="S361" s="20">
        <v>37.299999999999997</v>
      </c>
      <c r="T361" s="21">
        <v>31.5</v>
      </c>
      <c r="U361" s="19">
        <v>5625</v>
      </c>
      <c r="V361" s="17">
        <v>6667</v>
      </c>
      <c r="W361" s="22">
        <v>1.2</v>
      </c>
      <c r="X361" s="23">
        <f t="shared" si="23"/>
        <v>100</v>
      </c>
      <c r="Y361" s="17">
        <v>0</v>
      </c>
      <c r="Z361" s="17">
        <v>40000</v>
      </c>
      <c r="AA361" s="17">
        <v>25000</v>
      </c>
      <c r="AB361" s="17">
        <v>35000</v>
      </c>
      <c r="AC361" s="15" t="s">
        <v>36</v>
      </c>
    </row>
    <row r="362" spans="1:29">
      <c r="A362" s="13" t="str">
        <f t="shared" si="20"/>
        <v>OverStock</v>
      </c>
      <c r="B362" s="14" t="s">
        <v>126</v>
      </c>
      <c r="C362" s="15" t="s">
        <v>39</v>
      </c>
      <c r="D362" s="16">
        <f t="shared" si="21"/>
        <v>4.5</v>
      </c>
      <c r="E362" s="18">
        <f t="shared" si="22"/>
        <v>8</v>
      </c>
      <c r="F362" s="16" t="str">
        <f>IFERROR(VLOOKUP(B362,#REF!,6,FALSE),"")</f>
        <v/>
      </c>
      <c r="G362" s="17">
        <v>90000</v>
      </c>
      <c r="H362" s="17">
        <v>35000</v>
      </c>
      <c r="I362" s="17" t="str">
        <f>IFERROR(VLOOKUP(B362,#REF!,9,FALSE),"")</f>
        <v/>
      </c>
      <c r="J362" s="17">
        <v>20000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20000</v>
      </c>
      <c r="Q362" s="17">
        <v>0</v>
      </c>
      <c r="R362" s="19">
        <v>110000</v>
      </c>
      <c r="S362" s="20">
        <v>44</v>
      </c>
      <c r="T362" s="21">
        <v>24.7</v>
      </c>
      <c r="U362" s="19">
        <v>2500</v>
      </c>
      <c r="V362" s="17">
        <v>4445</v>
      </c>
      <c r="W362" s="22">
        <v>1.8</v>
      </c>
      <c r="X362" s="23">
        <f t="shared" si="23"/>
        <v>100</v>
      </c>
      <c r="Y362" s="17">
        <v>0</v>
      </c>
      <c r="Z362" s="17">
        <v>25000</v>
      </c>
      <c r="AA362" s="17">
        <v>20000</v>
      </c>
      <c r="AB362" s="17">
        <v>15000</v>
      </c>
      <c r="AC362" s="15" t="s">
        <v>36</v>
      </c>
    </row>
    <row r="363" spans="1:29">
      <c r="A363" s="13" t="str">
        <f t="shared" si="20"/>
        <v>FCST</v>
      </c>
      <c r="B363" s="14" t="s">
        <v>127</v>
      </c>
      <c r="C363" s="15" t="s">
        <v>39</v>
      </c>
      <c r="D363" s="16">
        <f t="shared" si="21"/>
        <v>13.5</v>
      </c>
      <c r="E363" s="18" t="str">
        <f t="shared" si="22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15000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15000</v>
      </c>
      <c r="Q363" s="17">
        <v>0</v>
      </c>
      <c r="R363" s="19">
        <v>15000</v>
      </c>
      <c r="S363" s="20" t="s">
        <v>34</v>
      </c>
      <c r="T363" s="21">
        <v>13.5</v>
      </c>
      <c r="U363" s="19">
        <v>0</v>
      </c>
      <c r="V363" s="17">
        <v>1111</v>
      </c>
      <c r="W363" s="22" t="s">
        <v>42</v>
      </c>
      <c r="X363" s="23" t="str">
        <f t="shared" si="23"/>
        <v>F</v>
      </c>
      <c r="Y363" s="17">
        <v>5000</v>
      </c>
      <c r="Z363" s="17">
        <v>5000</v>
      </c>
      <c r="AA363" s="17">
        <v>0</v>
      </c>
      <c r="AB363" s="17">
        <v>0</v>
      </c>
      <c r="AC363" s="15" t="s">
        <v>36</v>
      </c>
    </row>
    <row r="364" spans="1:29">
      <c r="A364" s="13" t="str">
        <f t="shared" si="20"/>
        <v>ZeroZero</v>
      </c>
      <c r="B364" s="14" t="s">
        <v>128</v>
      </c>
      <c r="C364" s="15" t="s">
        <v>39</v>
      </c>
      <c r="D364" s="16" t="str">
        <f t="shared" si="21"/>
        <v>--</v>
      </c>
      <c r="E364" s="18" t="str">
        <f t="shared" si="22"/>
        <v>前八週無拉料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5000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5000</v>
      </c>
      <c r="Q364" s="17">
        <v>0</v>
      </c>
      <c r="R364" s="19">
        <v>5000</v>
      </c>
      <c r="S364" s="20" t="s">
        <v>34</v>
      </c>
      <c r="T364" s="21" t="s">
        <v>34</v>
      </c>
      <c r="U364" s="19">
        <v>0</v>
      </c>
      <c r="V364" s="17" t="s">
        <v>34</v>
      </c>
      <c r="W364" s="22" t="s">
        <v>35</v>
      </c>
      <c r="X364" s="23" t="str">
        <f t="shared" si="23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36</v>
      </c>
    </row>
    <row r="365" spans="1:29">
      <c r="A365" s="13" t="str">
        <f t="shared" si="20"/>
        <v>FCST</v>
      </c>
      <c r="B365" s="14" t="s">
        <v>129</v>
      </c>
      <c r="C365" s="15" t="s">
        <v>39</v>
      </c>
      <c r="D365" s="16">
        <f t="shared" si="21"/>
        <v>44.6</v>
      </c>
      <c r="E365" s="18" t="str">
        <f t="shared" si="22"/>
        <v>前八週無拉料</v>
      </c>
      <c r="F365" s="16" t="str">
        <f>IFERROR(VLOOKUP(B365,#REF!,6,FALSE),"")</f>
        <v/>
      </c>
      <c r="G365" s="17">
        <v>5000</v>
      </c>
      <c r="H365" s="17">
        <v>5000</v>
      </c>
      <c r="I365" s="17" t="str">
        <f>IFERROR(VLOOKUP(B365,#REF!,9,FALSE),"")</f>
        <v/>
      </c>
      <c r="J365" s="17">
        <v>5000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5000</v>
      </c>
      <c r="Q365" s="17">
        <v>0</v>
      </c>
      <c r="R365" s="19">
        <v>10000</v>
      </c>
      <c r="S365" s="20" t="s">
        <v>34</v>
      </c>
      <c r="T365" s="21">
        <v>89.3</v>
      </c>
      <c r="U365" s="19">
        <v>0</v>
      </c>
      <c r="V365" s="17">
        <v>112</v>
      </c>
      <c r="W365" s="22" t="s">
        <v>42</v>
      </c>
      <c r="X365" s="23" t="str">
        <f t="shared" si="23"/>
        <v>F</v>
      </c>
      <c r="Y365" s="17">
        <v>0</v>
      </c>
      <c r="Z365" s="17">
        <v>0</v>
      </c>
      <c r="AA365" s="17">
        <v>1007</v>
      </c>
      <c r="AB365" s="17">
        <v>0</v>
      </c>
      <c r="AC365" s="15" t="s">
        <v>36</v>
      </c>
    </row>
    <row r="366" spans="1:29">
      <c r="A366" s="13" t="str">
        <f t="shared" si="20"/>
        <v>Normal</v>
      </c>
      <c r="B366" s="14" t="s">
        <v>130</v>
      </c>
      <c r="C366" s="15" t="s">
        <v>39</v>
      </c>
      <c r="D366" s="16" t="str">
        <f t="shared" si="21"/>
        <v>--</v>
      </c>
      <c r="E366" s="18">
        <f t="shared" si="22"/>
        <v>0</v>
      </c>
      <c r="F366" s="16" t="str">
        <f>IFERROR(VLOOKUP(B366,#REF!,6,FALSE),"")</f>
        <v/>
      </c>
      <c r="G366" s="17">
        <v>5000</v>
      </c>
      <c r="H366" s="17">
        <v>5000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5000</v>
      </c>
      <c r="S366" s="20">
        <v>8</v>
      </c>
      <c r="T366" s="21" t="s">
        <v>34</v>
      </c>
      <c r="U366" s="19">
        <v>625</v>
      </c>
      <c r="V366" s="17" t="s">
        <v>34</v>
      </c>
      <c r="W366" s="22" t="s">
        <v>35</v>
      </c>
      <c r="X366" s="23" t="str">
        <f t="shared" si="23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36</v>
      </c>
    </row>
    <row r="367" spans="1:29">
      <c r="A367" s="13" t="str">
        <f t="shared" si="20"/>
        <v>ZeroZero</v>
      </c>
      <c r="B367" s="14" t="s">
        <v>131</v>
      </c>
      <c r="C367" s="15" t="s">
        <v>39</v>
      </c>
      <c r="D367" s="16" t="str">
        <f t="shared" si="21"/>
        <v>--</v>
      </c>
      <c r="E367" s="18" t="str">
        <f t="shared" si="22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5000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5000</v>
      </c>
      <c r="Q367" s="17">
        <v>0</v>
      </c>
      <c r="R367" s="19">
        <v>5000</v>
      </c>
      <c r="S367" s="20" t="s">
        <v>34</v>
      </c>
      <c r="T367" s="21" t="s">
        <v>34</v>
      </c>
      <c r="U367" s="19">
        <v>0</v>
      </c>
      <c r="V367" s="17" t="s">
        <v>34</v>
      </c>
      <c r="W367" s="22" t="s">
        <v>35</v>
      </c>
      <c r="X367" s="23" t="str">
        <f t="shared" si="23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36</v>
      </c>
    </row>
    <row r="368" spans="1:29">
      <c r="A368" s="13" t="str">
        <f t="shared" si="20"/>
        <v>OverStock</v>
      </c>
      <c r="B368" s="14" t="s">
        <v>132</v>
      </c>
      <c r="C368" s="15" t="s">
        <v>39</v>
      </c>
      <c r="D368" s="16" t="str">
        <f t="shared" si="21"/>
        <v>--</v>
      </c>
      <c r="E368" s="18">
        <f t="shared" si="22"/>
        <v>13.6</v>
      </c>
      <c r="F368" s="16" t="str">
        <f>IFERROR(VLOOKUP(B368,#REF!,6,FALSE),"")</f>
        <v/>
      </c>
      <c r="G368" s="17">
        <v>5000</v>
      </c>
      <c r="H368" s="17">
        <v>5000</v>
      </c>
      <c r="I368" s="17" t="str">
        <f>IFERROR(VLOOKUP(B368,#REF!,9,FALSE),"")</f>
        <v/>
      </c>
      <c r="J368" s="17">
        <v>3090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3090</v>
      </c>
      <c r="Q368" s="17">
        <v>0</v>
      </c>
      <c r="R368" s="19">
        <v>8090</v>
      </c>
      <c r="S368" s="20">
        <v>35.5</v>
      </c>
      <c r="T368" s="21" t="s">
        <v>34</v>
      </c>
      <c r="U368" s="19">
        <v>228</v>
      </c>
      <c r="V368" s="17" t="s">
        <v>34</v>
      </c>
      <c r="W368" s="22" t="s">
        <v>35</v>
      </c>
      <c r="X368" s="23" t="str">
        <f t="shared" si="23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36</v>
      </c>
    </row>
    <row r="369" spans="1:29">
      <c r="A369" s="13" t="str">
        <f t="shared" si="20"/>
        <v>OverStock</v>
      </c>
      <c r="B369" s="14" t="s">
        <v>133</v>
      </c>
      <c r="C369" s="15" t="s">
        <v>39</v>
      </c>
      <c r="D369" s="16" t="str">
        <f t="shared" si="21"/>
        <v>--</v>
      </c>
      <c r="E369" s="18">
        <f t="shared" si="22"/>
        <v>0.7</v>
      </c>
      <c r="F369" s="16" t="str">
        <f>IFERROR(VLOOKUP(B369,#REF!,6,FALSE),"")</f>
        <v/>
      </c>
      <c r="G369" s="17">
        <v>9500</v>
      </c>
      <c r="H369" s="17">
        <v>9500</v>
      </c>
      <c r="I369" s="17" t="str">
        <f>IFERROR(VLOOKUP(B369,#REF!,9,FALSE),"")</f>
        <v/>
      </c>
      <c r="J369" s="17">
        <v>40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40</v>
      </c>
      <c r="Q369" s="17">
        <v>0</v>
      </c>
      <c r="R369" s="19">
        <v>9540</v>
      </c>
      <c r="S369" s="20">
        <v>164.5</v>
      </c>
      <c r="T369" s="21" t="s">
        <v>34</v>
      </c>
      <c r="U369" s="19">
        <v>58</v>
      </c>
      <c r="V369" s="17" t="s">
        <v>34</v>
      </c>
      <c r="W369" s="22" t="s">
        <v>35</v>
      </c>
      <c r="X369" s="23" t="str">
        <f t="shared" si="23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36</v>
      </c>
    </row>
    <row r="370" spans="1:29">
      <c r="A370" s="13" t="str">
        <f t="shared" si="20"/>
        <v>ZeroZero</v>
      </c>
      <c r="B370" s="14" t="s">
        <v>134</v>
      </c>
      <c r="C370" s="15" t="s">
        <v>39</v>
      </c>
      <c r="D370" s="16" t="str">
        <f t="shared" si="21"/>
        <v>--</v>
      </c>
      <c r="E370" s="18" t="str">
        <f t="shared" si="22"/>
        <v>前八週無拉料</v>
      </c>
      <c r="F370" s="16" t="str">
        <f>IFERROR(VLOOKUP(B370,#REF!,6,FALSE),"")</f>
        <v/>
      </c>
      <c r="G370" s="17">
        <v>9260</v>
      </c>
      <c r="H370" s="17">
        <v>9260</v>
      </c>
      <c r="I370" s="17" t="str">
        <f>IFERROR(VLOOKUP(B370,#REF!,9,FALSE),"")</f>
        <v/>
      </c>
      <c r="J370" s="17">
        <v>280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280</v>
      </c>
      <c r="Q370" s="17">
        <v>0</v>
      </c>
      <c r="R370" s="19">
        <v>9540</v>
      </c>
      <c r="S370" s="20" t="s">
        <v>34</v>
      </c>
      <c r="T370" s="21" t="s">
        <v>34</v>
      </c>
      <c r="U370" s="19">
        <v>0</v>
      </c>
      <c r="V370" s="17" t="s">
        <v>34</v>
      </c>
      <c r="W370" s="22" t="s">
        <v>35</v>
      </c>
      <c r="X370" s="23" t="str">
        <f t="shared" si="23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36</v>
      </c>
    </row>
    <row r="371" spans="1:29">
      <c r="A371" s="13" t="str">
        <f t="shared" si="20"/>
        <v>OverStock</v>
      </c>
      <c r="B371" s="14" t="s">
        <v>135</v>
      </c>
      <c r="C371" s="15" t="s">
        <v>39</v>
      </c>
      <c r="D371" s="16" t="str">
        <f t="shared" si="21"/>
        <v>--</v>
      </c>
      <c r="E371" s="18">
        <f t="shared" si="22"/>
        <v>13.6</v>
      </c>
      <c r="F371" s="16" t="str">
        <f>IFERROR(VLOOKUP(B371,#REF!,6,FALSE),"")</f>
        <v/>
      </c>
      <c r="G371" s="17">
        <v>5000</v>
      </c>
      <c r="H371" s="17">
        <v>5000</v>
      </c>
      <c r="I371" s="17" t="str">
        <f>IFERROR(VLOOKUP(B371,#REF!,9,FALSE),"")</f>
        <v/>
      </c>
      <c r="J371" s="17">
        <v>3090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3090</v>
      </c>
      <c r="Q371" s="17">
        <v>0</v>
      </c>
      <c r="R371" s="19">
        <v>8090</v>
      </c>
      <c r="S371" s="20">
        <v>35.5</v>
      </c>
      <c r="T371" s="21" t="s">
        <v>34</v>
      </c>
      <c r="U371" s="19">
        <v>228</v>
      </c>
      <c r="V371" s="17" t="s">
        <v>34</v>
      </c>
      <c r="W371" s="22" t="s">
        <v>35</v>
      </c>
      <c r="X371" s="23" t="str">
        <f t="shared" si="23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36</v>
      </c>
    </row>
    <row r="372" spans="1:29">
      <c r="A372" s="13" t="str">
        <f t="shared" si="20"/>
        <v>OverStock</v>
      </c>
      <c r="B372" s="14" t="s">
        <v>136</v>
      </c>
      <c r="C372" s="15" t="s">
        <v>39</v>
      </c>
      <c r="D372" s="16" t="str">
        <f t="shared" si="21"/>
        <v>--</v>
      </c>
      <c r="E372" s="18">
        <f t="shared" si="22"/>
        <v>32.299999999999997</v>
      </c>
      <c r="F372" s="16" t="str">
        <f>IFERROR(VLOOKUP(B372,#REF!,6,FALSE),"")</f>
        <v/>
      </c>
      <c r="G372" s="17">
        <v>5000</v>
      </c>
      <c r="H372" s="17">
        <v>5000</v>
      </c>
      <c r="I372" s="17" t="str">
        <f>IFERROR(VLOOKUP(B372,#REF!,9,FALSE),"")</f>
        <v/>
      </c>
      <c r="J372" s="17">
        <v>4010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4010</v>
      </c>
      <c r="Q372" s="17">
        <v>0</v>
      </c>
      <c r="R372" s="19">
        <v>9010</v>
      </c>
      <c r="S372" s="20">
        <v>72.7</v>
      </c>
      <c r="T372" s="21" t="s">
        <v>34</v>
      </c>
      <c r="U372" s="19">
        <v>124</v>
      </c>
      <c r="V372" s="17" t="s">
        <v>34</v>
      </c>
      <c r="W372" s="22" t="s">
        <v>35</v>
      </c>
      <c r="X372" s="23" t="str">
        <f t="shared" si="23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36</v>
      </c>
    </row>
    <row r="373" spans="1:29">
      <c r="A373" s="13" t="str">
        <f t="shared" si="20"/>
        <v>OverStock</v>
      </c>
      <c r="B373" s="14" t="s">
        <v>137</v>
      </c>
      <c r="C373" s="15" t="s">
        <v>39</v>
      </c>
      <c r="D373" s="16" t="str">
        <f t="shared" si="21"/>
        <v>--</v>
      </c>
      <c r="E373" s="18">
        <f t="shared" si="22"/>
        <v>32.299999999999997</v>
      </c>
      <c r="F373" s="16" t="str">
        <f>IFERROR(VLOOKUP(B373,#REF!,6,FALSE),"")</f>
        <v/>
      </c>
      <c r="G373" s="17">
        <v>5000</v>
      </c>
      <c r="H373" s="17">
        <v>5000</v>
      </c>
      <c r="I373" s="17" t="str">
        <f>IFERROR(VLOOKUP(B373,#REF!,9,FALSE),"")</f>
        <v/>
      </c>
      <c r="J373" s="17">
        <v>4010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4010</v>
      </c>
      <c r="Q373" s="17">
        <v>0</v>
      </c>
      <c r="R373" s="19">
        <v>9010</v>
      </c>
      <c r="S373" s="20">
        <v>72.7</v>
      </c>
      <c r="T373" s="21" t="s">
        <v>34</v>
      </c>
      <c r="U373" s="19">
        <v>124</v>
      </c>
      <c r="V373" s="17" t="s">
        <v>34</v>
      </c>
      <c r="W373" s="22" t="s">
        <v>35</v>
      </c>
      <c r="X373" s="23" t="str">
        <f t="shared" si="23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36</v>
      </c>
    </row>
    <row r="374" spans="1:29">
      <c r="A374" s="13" t="str">
        <f t="shared" si="20"/>
        <v>OverStock</v>
      </c>
      <c r="B374" s="14" t="s">
        <v>138</v>
      </c>
      <c r="C374" s="15" t="s">
        <v>39</v>
      </c>
      <c r="D374" s="16">
        <f t="shared" si="21"/>
        <v>17.2</v>
      </c>
      <c r="E374" s="18">
        <f t="shared" si="22"/>
        <v>18.7</v>
      </c>
      <c r="F374" s="16" t="str">
        <f>IFERROR(VLOOKUP(B374,#REF!,6,FALSE),"")</f>
        <v/>
      </c>
      <c r="G374" s="17">
        <v>100000</v>
      </c>
      <c r="H374" s="17">
        <v>50000</v>
      </c>
      <c r="I374" s="17" t="str">
        <f>IFERROR(VLOOKUP(B374,#REF!,9,FALSE),"")</f>
        <v/>
      </c>
      <c r="J374" s="17">
        <v>105000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105000</v>
      </c>
      <c r="Q374" s="17">
        <v>0</v>
      </c>
      <c r="R374" s="19">
        <v>205000</v>
      </c>
      <c r="S374" s="20">
        <v>36.4</v>
      </c>
      <c r="T374" s="21">
        <v>33.5</v>
      </c>
      <c r="U374" s="19">
        <v>5625</v>
      </c>
      <c r="V374" s="17">
        <v>6111</v>
      </c>
      <c r="W374" s="22">
        <v>1.1000000000000001</v>
      </c>
      <c r="X374" s="23">
        <f t="shared" si="23"/>
        <v>100</v>
      </c>
      <c r="Y374" s="17">
        <v>0</v>
      </c>
      <c r="Z374" s="17">
        <v>35000</v>
      </c>
      <c r="AA374" s="17">
        <v>35000</v>
      </c>
      <c r="AB374" s="17">
        <v>20000</v>
      </c>
      <c r="AC374" s="15" t="s">
        <v>36</v>
      </c>
    </row>
    <row r="375" spans="1:29">
      <c r="A375" s="13" t="str">
        <f t="shared" si="20"/>
        <v>OverStock</v>
      </c>
      <c r="B375" s="14" t="s">
        <v>139</v>
      </c>
      <c r="C375" s="15" t="s">
        <v>39</v>
      </c>
      <c r="D375" s="16" t="str">
        <f t="shared" si="21"/>
        <v>--</v>
      </c>
      <c r="E375" s="18">
        <f t="shared" si="22"/>
        <v>13.3</v>
      </c>
      <c r="F375" s="16" t="str">
        <f>IFERROR(VLOOKUP(B375,#REF!,6,FALSE),"")</f>
        <v/>
      </c>
      <c r="G375" s="17">
        <v>100000</v>
      </c>
      <c r="H375" s="17">
        <v>50000</v>
      </c>
      <c r="I375" s="17" t="str">
        <f>IFERROR(VLOOKUP(B375,#REF!,9,FALSE),"")</f>
        <v/>
      </c>
      <c r="J375" s="17">
        <v>75000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75000</v>
      </c>
      <c r="Q375" s="17">
        <v>0</v>
      </c>
      <c r="R375" s="19">
        <v>175000</v>
      </c>
      <c r="S375" s="20">
        <v>31.1</v>
      </c>
      <c r="T375" s="21" t="s">
        <v>34</v>
      </c>
      <c r="U375" s="19">
        <v>5625</v>
      </c>
      <c r="V375" s="17" t="s">
        <v>34</v>
      </c>
      <c r="W375" s="22" t="s">
        <v>35</v>
      </c>
      <c r="X375" s="23" t="str">
        <f t="shared" si="23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36</v>
      </c>
    </row>
    <row r="376" spans="1:29">
      <c r="A376" s="13" t="str">
        <f t="shared" si="20"/>
        <v>FCST</v>
      </c>
      <c r="B376" s="14" t="s">
        <v>140</v>
      </c>
      <c r="C376" s="15" t="s">
        <v>39</v>
      </c>
      <c r="D376" s="16">
        <f t="shared" si="21"/>
        <v>0</v>
      </c>
      <c r="E376" s="18" t="str">
        <f t="shared" si="22"/>
        <v>前八週無拉料</v>
      </c>
      <c r="F376" s="16" t="str">
        <f>IFERROR(VLOOKUP(B376,#REF!,6,FALSE),"")</f>
        <v/>
      </c>
      <c r="G376" s="17">
        <v>5000</v>
      </c>
      <c r="H376" s="17">
        <v>5000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5000</v>
      </c>
      <c r="S376" s="20" t="s">
        <v>34</v>
      </c>
      <c r="T376" s="21">
        <v>18</v>
      </c>
      <c r="U376" s="19">
        <v>0</v>
      </c>
      <c r="V376" s="17">
        <v>278</v>
      </c>
      <c r="W376" s="22" t="s">
        <v>42</v>
      </c>
      <c r="X376" s="23" t="str">
        <f t="shared" si="23"/>
        <v>F</v>
      </c>
      <c r="Y376" s="17">
        <v>0</v>
      </c>
      <c r="Z376" s="17">
        <v>2500</v>
      </c>
      <c r="AA376" s="17">
        <v>2500</v>
      </c>
      <c r="AB376" s="17">
        <v>0</v>
      </c>
      <c r="AC376" s="15" t="s">
        <v>36</v>
      </c>
    </row>
    <row r="377" spans="1:29">
      <c r="A377" s="13" t="str">
        <f t="shared" si="20"/>
        <v>OverStock</v>
      </c>
      <c r="B377" s="14" t="s">
        <v>141</v>
      </c>
      <c r="C377" s="15" t="s">
        <v>39</v>
      </c>
      <c r="D377" s="16" t="str">
        <f t="shared" si="21"/>
        <v>--</v>
      </c>
      <c r="E377" s="18">
        <f t="shared" si="22"/>
        <v>19.399999999999999</v>
      </c>
      <c r="F377" s="16" t="str">
        <f>IFERROR(VLOOKUP(B377,#REF!,6,FALSE),"")</f>
        <v/>
      </c>
      <c r="G377" s="17">
        <v>60000</v>
      </c>
      <c r="H377" s="17">
        <v>30000</v>
      </c>
      <c r="I377" s="17" t="str">
        <f>IFERROR(VLOOKUP(B377,#REF!,9,FALSE),"")</f>
        <v/>
      </c>
      <c r="J377" s="17">
        <v>51000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51000</v>
      </c>
      <c r="Q377" s="17">
        <v>0</v>
      </c>
      <c r="R377" s="19">
        <v>111000</v>
      </c>
      <c r="S377" s="20">
        <v>42.3</v>
      </c>
      <c r="T377" s="21" t="s">
        <v>34</v>
      </c>
      <c r="U377" s="19">
        <v>2625</v>
      </c>
      <c r="V377" s="17" t="s">
        <v>34</v>
      </c>
      <c r="W377" s="22" t="s">
        <v>35</v>
      </c>
      <c r="X377" s="23" t="str">
        <f t="shared" si="23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36</v>
      </c>
    </row>
    <row r="378" spans="1:29">
      <c r="A378" s="13" t="str">
        <f t="shared" si="20"/>
        <v>Normal</v>
      </c>
      <c r="B378" s="14" t="s">
        <v>142</v>
      </c>
      <c r="C378" s="15" t="s">
        <v>39</v>
      </c>
      <c r="D378" s="16" t="str">
        <f t="shared" si="21"/>
        <v>--</v>
      </c>
      <c r="E378" s="18">
        <f t="shared" si="22"/>
        <v>13.3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25000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25000</v>
      </c>
      <c r="Q378" s="17">
        <v>0</v>
      </c>
      <c r="R378" s="19">
        <v>25000</v>
      </c>
      <c r="S378" s="20">
        <v>13.3</v>
      </c>
      <c r="T378" s="21" t="s">
        <v>34</v>
      </c>
      <c r="U378" s="19">
        <v>1875</v>
      </c>
      <c r="V378" s="17" t="s">
        <v>34</v>
      </c>
      <c r="W378" s="22" t="s">
        <v>35</v>
      </c>
      <c r="X378" s="23" t="str">
        <f t="shared" si="23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36</v>
      </c>
    </row>
    <row r="379" spans="1:29">
      <c r="A379" s="13" t="str">
        <f t="shared" si="20"/>
        <v>Normal</v>
      </c>
      <c r="B379" s="14" t="s">
        <v>143</v>
      </c>
      <c r="C379" s="15" t="s">
        <v>39</v>
      </c>
      <c r="D379" s="16">
        <f t="shared" si="21"/>
        <v>0</v>
      </c>
      <c r="E379" s="18">
        <f t="shared" si="22"/>
        <v>0</v>
      </c>
      <c r="F379" s="16" t="str">
        <f>IFERROR(VLOOKUP(B379,#REF!,6,FALSE),"")</f>
        <v/>
      </c>
      <c r="G379" s="17">
        <v>10000</v>
      </c>
      <c r="H379" s="17">
        <v>10000</v>
      </c>
      <c r="I379" s="17" t="str">
        <f>IFERROR(VLOOKUP(B379,#REF!,9,FALSE),"")</f>
        <v/>
      </c>
      <c r="J379" s="17">
        <v>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0</v>
      </c>
      <c r="Q379" s="17">
        <v>0</v>
      </c>
      <c r="R379" s="19">
        <v>10000</v>
      </c>
      <c r="S379" s="20">
        <v>8</v>
      </c>
      <c r="T379" s="21">
        <v>9</v>
      </c>
      <c r="U379" s="19">
        <v>1250</v>
      </c>
      <c r="V379" s="17">
        <v>1111</v>
      </c>
      <c r="W379" s="22">
        <v>0.9</v>
      </c>
      <c r="X379" s="23">
        <f t="shared" si="23"/>
        <v>100</v>
      </c>
      <c r="Y379" s="17">
        <v>0</v>
      </c>
      <c r="Z379" s="17">
        <v>5000</v>
      </c>
      <c r="AA379" s="17">
        <v>5000</v>
      </c>
      <c r="AB379" s="17">
        <v>0</v>
      </c>
      <c r="AC379" s="15" t="s">
        <v>36</v>
      </c>
    </row>
    <row r="380" spans="1:29">
      <c r="A380" s="13" t="str">
        <f t="shared" si="20"/>
        <v>ZeroZero</v>
      </c>
      <c r="B380" s="14" t="s">
        <v>144</v>
      </c>
      <c r="C380" s="15" t="s">
        <v>39</v>
      </c>
      <c r="D380" s="16" t="str">
        <f t="shared" si="21"/>
        <v>--</v>
      </c>
      <c r="E380" s="18" t="str">
        <f t="shared" si="22"/>
        <v>前八週無拉料</v>
      </c>
      <c r="F380" s="16" t="str">
        <f>IFERROR(VLOOKUP(B380,#REF!,6,FALSE),"")</f>
        <v/>
      </c>
      <c r="G380" s="17">
        <v>20000</v>
      </c>
      <c r="H380" s="17">
        <v>10000</v>
      </c>
      <c r="I380" s="17" t="str">
        <f>IFERROR(VLOOKUP(B380,#REF!,9,FALSE),"")</f>
        <v/>
      </c>
      <c r="J380" s="17">
        <v>10000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10000</v>
      </c>
      <c r="Q380" s="17">
        <v>0</v>
      </c>
      <c r="R380" s="19">
        <v>30000</v>
      </c>
      <c r="S380" s="20" t="s">
        <v>34</v>
      </c>
      <c r="T380" s="21" t="s">
        <v>34</v>
      </c>
      <c r="U380" s="19">
        <v>0</v>
      </c>
      <c r="V380" s="17" t="s">
        <v>34</v>
      </c>
      <c r="W380" s="22" t="s">
        <v>35</v>
      </c>
      <c r="X380" s="23" t="str">
        <f t="shared" si="23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36</v>
      </c>
    </row>
    <row r="381" spans="1:29">
      <c r="A381" s="13" t="str">
        <f t="shared" si="20"/>
        <v>Normal</v>
      </c>
      <c r="B381" s="14" t="s">
        <v>145</v>
      </c>
      <c r="C381" s="15" t="s">
        <v>39</v>
      </c>
      <c r="D381" s="16" t="str">
        <f t="shared" si="21"/>
        <v>--</v>
      </c>
      <c r="E381" s="18">
        <f t="shared" si="22"/>
        <v>0.8</v>
      </c>
      <c r="F381" s="16" t="str">
        <f>IFERROR(VLOOKUP(B381,#REF!,6,FALSE),"")</f>
        <v/>
      </c>
      <c r="G381" s="17">
        <v>10000</v>
      </c>
      <c r="H381" s="17">
        <v>10000</v>
      </c>
      <c r="I381" s="17" t="str">
        <f>IFERROR(VLOOKUP(B381,#REF!,9,FALSE),"")</f>
        <v/>
      </c>
      <c r="J381" s="17">
        <v>500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500</v>
      </c>
      <c r="Q381" s="17">
        <v>0</v>
      </c>
      <c r="R381" s="19">
        <v>10500</v>
      </c>
      <c r="S381" s="20">
        <v>16.8</v>
      </c>
      <c r="T381" s="21" t="s">
        <v>34</v>
      </c>
      <c r="U381" s="19">
        <v>625</v>
      </c>
      <c r="V381" s="17" t="s">
        <v>34</v>
      </c>
      <c r="W381" s="22" t="s">
        <v>35</v>
      </c>
      <c r="X381" s="23" t="str">
        <f t="shared" si="23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36</v>
      </c>
    </row>
    <row r="382" spans="1:29">
      <c r="A382" s="13" t="str">
        <f t="shared" si="20"/>
        <v>ZeroZero</v>
      </c>
      <c r="B382" s="14" t="s">
        <v>146</v>
      </c>
      <c r="C382" s="15" t="s">
        <v>39</v>
      </c>
      <c r="D382" s="16" t="str">
        <f t="shared" si="21"/>
        <v>--</v>
      </c>
      <c r="E382" s="18" t="str">
        <f t="shared" si="22"/>
        <v>前八週無拉料</v>
      </c>
      <c r="F382" s="16" t="str">
        <f>IFERROR(VLOOKUP(B382,#REF!,6,FALSE),"")</f>
        <v/>
      </c>
      <c r="G382" s="17">
        <v>50000</v>
      </c>
      <c r="H382" s="17">
        <v>50000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50000</v>
      </c>
      <c r="S382" s="20" t="s">
        <v>34</v>
      </c>
      <c r="T382" s="21" t="s">
        <v>34</v>
      </c>
      <c r="U382" s="19">
        <v>0</v>
      </c>
      <c r="V382" s="17" t="s">
        <v>34</v>
      </c>
      <c r="W382" s="22" t="s">
        <v>35</v>
      </c>
      <c r="X382" s="23" t="str">
        <f t="shared" si="23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36</v>
      </c>
    </row>
    <row r="383" spans="1:29">
      <c r="A383" s="13" t="str">
        <f t="shared" si="20"/>
        <v>ZeroZero</v>
      </c>
      <c r="B383" s="14" t="s">
        <v>147</v>
      </c>
      <c r="C383" s="15" t="s">
        <v>39</v>
      </c>
      <c r="D383" s="16" t="str">
        <f t="shared" si="21"/>
        <v>--</v>
      </c>
      <c r="E383" s="18" t="str">
        <f t="shared" si="22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5000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5000</v>
      </c>
      <c r="Q383" s="17">
        <v>0</v>
      </c>
      <c r="R383" s="19">
        <v>5000</v>
      </c>
      <c r="S383" s="20" t="s">
        <v>34</v>
      </c>
      <c r="T383" s="21" t="s">
        <v>34</v>
      </c>
      <c r="U383" s="19">
        <v>0</v>
      </c>
      <c r="V383" s="17">
        <v>0</v>
      </c>
      <c r="W383" s="22" t="s">
        <v>35</v>
      </c>
      <c r="X383" s="23" t="str">
        <f t="shared" si="23"/>
        <v>E</v>
      </c>
      <c r="Y383" s="17">
        <v>382</v>
      </c>
      <c r="Z383" s="17">
        <v>0</v>
      </c>
      <c r="AA383" s="17">
        <v>0</v>
      </c>
      <c r="AB383" s="17">
        <v>4618</v>
      </c>
      <c r="AC383" s="15" t="s">
        <v>36</v>
      </c>
    </row>
    <row r="384" spans="1:29">
      <c r="A384" s="13" t="str">
        <f t="shared" si="20"/>
        <v>FCST</v>
      </c>
      <c r="B384" s="14" t="s">
        <v>148</v>
      </c>
      <c r="C384" s="15" t="s">
        <v>39</v>
      </c>
      <c r="D384" s="16">
        <f t="shared" si="21"/>
        <v>24</v>
      </c>
      <c r="E384" s="18" t="str">
        <f t="shared" si="22"/>
        <v>前八週無拉料</v>
      </c>
      <c r="F384" s="16" t="str">
        <f>IFERROR(VLOOKUP(B384,#REF!,6,FALSE),"")</f>
        <v/>
      </c>
      <c r="G384" s="17">
        <v>90000</v>
      </c>
      <c r="H384" s="17">
        <v>0</v>
      </c>
      <c r="I384" s="17" t="str">
        <f>IFERROR(VLOOKUP(B384,#REF!,9,FALSE),"")</f>
        <v/>
      </c>
      <c r="J384" s="17">
        <v>80000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80000</v>
      </c>
      <c r="Q384" s="17">
        <v>0</v>
      </c>
      <c r="R384" s="19">
        <v>170000</v>
      </c>
      <c r="S384" s="20" t="s">
        <v>34</v>
      </c>
      <c r="T384" s="21">
        <v>51</v>
      </c>
      <c r="U384" s="19">
        <v>0</v>
      </c>
      <c r="V384" s="17">
        <v>3334</v>
      </c>
      <c r="W384" s="22" t="s">
        <v>42</v>
      </c>
      <c r="X384" s="23" t="str">
        <f t="shared" si="23"/>
        <v>F</v>
      </c>
      <c r="Y384" s="17">
        <v>5000</v>
      </c>
      <c r="Z384" s="17">
        <v>20000</v>
      </c>
      <c r="AA384" s="17">
        <v>20000</v>
      </c>
      <c r="AB384" s="17">
        <v>0</v>
      </c>
      <c r="AC384" s="15" t="s">
        <v>36</v>
      </c>
    </row>
    <row r="385" spans="1:29">
      <c r="A385" s="13" t="str">
        <f t="shared" si="20"/>
        <v>ZeroZero</v>
      </c>
      <c r="B385" s="14" t="s">
        <v>149</v>
      </c>
      <c r="C385" s="15" t="s">
        <v>39</v>
      </c>
      <c r="D385" s="16" t="str">
        <f t="shared" si="21"/>
        <v>--</v>
      </c>
      <c r="E385" s="18" t="str">
        <f t="shared" si="22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5000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5000</v>
      </c>
      <c r="Q385" s="17">
        <v>0</v>
      </c>
      <c r="R385" s="19">
        <v>5000</v>
      </c>
      <c r="S385" s="20" t="s">
        <v>34</v>
      </c>
      <c r="T385" s="21" t="s">
        <v>34</v>
      </c>
      <c r="U385" s="19">
        <v>0</v>
      </c>
      <c r="V385" s="17" t="s">
        <v>34</v>
      </c>
      <c r="W385" s="22" t="s">
        <v>35</v>
      </c>
      <c r="X385" s="23" t="str">
        <f t="shared" si="23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36</v>
      </c>
    </row>
    <row r="386" spans="1:29">
      <c r="A386" s="13" t="str">
        <f t="shared" si="20"/>
        <v>OverStock</v>
      </c>
      <c r="B386" s="14" t="s">
        <v>150</v>
      </c>
      <c r="C386" s="15" t="s">
        <v>39</v>
      </c>
      <c r="D386" s="16" t="str">
        <f t="shared" si="21"/>
        <v>--</v>
      </c>
      <c r="E386" s="18">
        <f t="shared" si="22"/>
        <v>0</v>
      </c>
      <c r="F386" s="16" t="str">
        <f>IFERROR(VLOOKUP(B386,#REF!,6,FALSE),"")</f>
        <v/>
      </c>
      <c r="G386" s="17">
        <v>15000</v>
      </c>
      <c r="H386" s="17">
        <v>10000</v>
      </c>
      <c r="I386" s="17" t="str">
        <f>IFERROR(VLOOKUP(B386,#REF!,9,FALSE),"")</f>
        <v/>
      </c>
      <c r="J386" s="17">
        <v>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0</v>
      </c>
      <c r="R386" s="19">
        <v>15000</v>
      </c>
      <c r="S386" s="20">
        <v>40</v>
      </c>
      <c r="T386" s="21" t="s">
        <v>34</v>
      </c>
      <c r="U386" s="19">
        <v>375</v>
      </c>
      <c r="V386" s="17" t="s">
        <v>34</v>
      </c>
      <c r="W386" s="22" t="s">
        <v>35</v>
      </c>
      <c r="X386" s="23" t="str">
        <f t="shared" si="23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36</v>
      </c>
    </row>
    <row r="387" spans="1:29">
      <c r="A387" s="13" t="str">
        <f t="shared" si="20"/>
        <v>FCST</v>
      </c>
      <c r="B387" s="14" t="s">
        <v>151</v>
      </c>
      <c r="C387" s="15" t="s">
        <v>39</v>
      </c>
      <c r="D387" s="16">
        <f t="shared" si="21"/>
        <v>12.1</v>
      </c>
      <c r="E387" s="18" t="str">
        <f t="shared" si="22"/>
        <v>前八週無拉料</v>
      </c>
      <c r="F387" s="16" t="str">
        <f>IFERROR(VLOOKUP(B387,#REF!,6,FALSE),"")</f>
        <v/>
      </c>
      <c r="G387" s="17">
        <v>100000</v>
      </c>
      <c r="H387" s="17">
        <v>100000</v>
      </c>
      <c r="I387" s="17" t="str">
        <f>IFERROR(VLOOKUP(B387,#REF!,9,FALSE),"")</f>
        <v/>
      </c>
      <c r="J387" s="17">
        <v>197500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197500</v>
      </c>
      <c r="Q387" s="17">
        <v>0</v>
      </c>
      <c r="R387" s="19">
        <v>297500</v>
      </c>
      <c r="S387" s="20" t="s">
        <v>34</v>
      </c>
      <c r="T387" s="21">
        <v>18.2</v>
      </c>
      <c r="U387" s="19">
        <v>0</v>
      </c>
      <c r="V387" s="17">
        <v>16389</v>
      </c>
      <c r="W387" s="22" t="s">
        <v>42</v>
      </c>
      <c r="X387" s="23" t="str">
        <f t="shared" si="23"/>
        <v>F</v>
      </c>
      <c r="Y387" s="17">
        <v>0</v>
      </c>
      <c r="Z387" s="17">
        <v>82500</v>
      </c>
      <c r="AA387" s="17">
        <v>65000</v>
      </c>
      <c r="AB387" s="17">
        <v>0</v>
      </c>
      <c r="AC387" s="15" t="s">
        <v>36</v>
      </c>
    </row>
    <row r="388" spans="1:29">
      <c r="A388" s="13" t="str">
        <f t="shared" ref="A388:A451" si="24">IF(OR(U388=0,LEN(U388)=0)*OR(V388=0,LEN(V388)=0),IF(R388&gt;0,"ZeroZero","None"),IF(IF(LEN(S388)=0,0,S388)&gt;24,"OverStock",IF(U388=0,"FCST","Normal")))</f>
        <v>OverStock</v>
      </c>
      <c r="B388" s="14" t="s">
        <v>152</v>
      </c>
      <c r="C388" s="15" t="s">
        <v>39</v>
      </c>
      <c r="D388" s="16">
        <f t="shared" ref="D388:D451" si="25">IF(OR(V388=0,LEN(V388)=0),"--",ROUND(J388/V388,1))</f>
        <v>0</v>
      </c>
      <c r="E388" s="18">
        <f t="shared" ref="E388:E451" si="26">IF(U388=0,"前八週無拉料",ROUND(J388/U388,1))</f>
        <v>0</v>
      </c>
      <c r="F388" s="16" t="str">
        <f>IFERROR(VLOOKUP(B388,#REF!,6,FALSE),"")</f>
        <v/>
      </c>
      <c r="G388" s="17">
        <v>30000</v>
      </c>
      <c r="H388" s="17">
        <v>30000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30000</v>
      </c>
      <c r="S388" s="20">
        <v>95.8</v>
      </c>
      <c r="T388" s="21">
        <v>27</v>
      </c>
      <c r="U388" s="19">
        <v>313</v>
      </c>
      <c r="V388" s="17">
        <v>1111</v>
      </c>
      <c r="W388" s="22">
        <v>3.5</v>
      </c>
      <c r="X388" s="23">
        <f t="shared" ref="X388:X451" si="27">IF($W388="E","E",IF($W388="F","F",IF($W388&lt;0.5,50,IF($W388&lt;2,100,150))))</f>
        <v>150</v>
      </c>
      <c r="Y388" s="17">
        <v>0</v>
      </c>
      <c r="Z388" s="17">
        <v>7500</v>
      </c>
      <c r="AA388" s="17">
        <v>7500</v>
      </c>
      <c r="AB388" s="17">
        <v>12500</v>
      </c>
      <c r="AC388" s="15" t="s">
        <v>36</v>
      </c>
    </row>
    <row r="389" spans="1:29">
      <c r="A389" s="13" t="str">
        <f t="shared" si="24"/>
        <v>OverStock</v>
      </c>
      <c r="B389" s="14" t="s">
        <v>153</v>
      </c>
      <c r="C389" s="15" t="s">
        <v>39</v>
      </c>
      <c r="D389" s="16">
        <f t="shared" si="25"/>
        <v>9.6999999999999993</v>
      </c>
      <c r="E389" s="18">
        <f t="shared" si="26"/>
        <v>12.4</v>
      </c>
      <c r="F389" s="16" t="str">
        <f>IFERROR(VLOOKUP(B389,#REF!,6,FALSE),"")</f>
        <v/>
      </c>
      <c r="G389" s="17">
        <v>111000</v>
      </c>
      <c r="H389" s="17">
        <v>15000</v>
      </c>
      <c r="I389" s="17" t="str">
        <f>IFERROR(VLOOKUP(B389,#REF!,9,FALSE),"")</f>
        <v/>
      </c>
      <c r="J389" s="17">
        <v>42000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42000</v>
      </c>
      <c r="Q389" s="17">
        <v>0</v>
      </c>
      <c r="R389" s="19">
        <v>153000</v>
      </c>
      <c r="S389" s="20">
        <v>45.3</v>
      </c>
      <c r="T389" s="21">
        <v>35.299999999999997</v>
      </c>
      <c r="U389" s="19">
        <v>3375</v>
      </c>
      <c r="V389" s="17">
        <v>4333</v>
      </c>
      <c r="W389" s="22">
        <v>1.3</v>
      </c>
      <c r="X389" s="23">
        <f t="shared" si="27"/>
        <v>100</v>
      </c>
      <c r="Y389" s="17">
        <v>0</v>
      </c>
      <c r="Z389" s="17">
        <v>12000</v>
      </c>
      <c r="AA389" s="17">
        <v>27000</v>
      </c>
      <c r="AB389" s="17">
        <v>21000</v>
      </c>
      <c r="AC389" s="15" t="s">
        <v>36</v>
      </c>
    </row>
    <row r="390" spans="1:29">
      <c r="A390" s="13" t="str">
        <f t="shared" si="24"/>
        <v>Normal</v>
      </c>
      <c r="B390" s="14" t="s">
        <v>154</v>
      </c>
      <c r="C390" s="15" t="s">
        <v>39</v>
      </c>
      <c r="D390" s="16">
        <f t="shared" si="25"/>
        <v>3.7</v>
      </c>
      <c r="E390" s="18">
        <f t="shared" si="26"/>
        <v>3.6</v>
      </c>
      <c r="F390" s="16" t="str">
        <f>IFERROR(VLOOKUP(B390,#REF!,6,FALSE),"")</f>
        <v/>
      </c>
      <c r="G390" s="17">
        <v>201000</v>
      </c>
      <c r="H390" s="17">
        <v>81000</v>
      </c>
      <c r="I390" s="17" t="str">
        <f>IFERROR(VLOOKUP(B390,#REF!,9,FALSE),"")</f>
        <v/>
      </c>
      <c r="J390" s="17">
        <v>78000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78000</v>
      </c>
      <c r="Q390" s="17">
        <v>0</v>
      </c>
      <c r="R390" s="19">
        <v>279000</v>
      </c>
      <c r="S390" s="20">
        <v>12.8</v>
      </c>
      <c r="T390" s="21">
        <v>13.3</v>
      </c>
      <c r="U390" s="19">
        <v>21750</v>
      </c>
      <c r="V390" s="17">
        <v>21000</v>
      </c>
      <c r="W390" s="22">
        <v>1</v>
      </c>
      <c r="X390" s="23">
        <f t="shared" si="27"/>
        <v>100</v>
      </c>
      <c r="Y390" s="17">
        <v>24000</v>
      </c>
      <c r="Z390" s="17">
        <v>120000</v>
      </c>
      <c r="AA390" s="17">
        <v>78000</v>
      </c>
      <c r="AB390" s="17">
        <v>45000</v>
      </c>
      <c r="AC390" s="15" t="s">
        <v>36</v>
      </c>
    </row>
    <row r="391" spans="1:29">
      <c r="A391" s="13" t="str">
        <f t="shared" si="24"/>
        <v>Normal</v>
      </c>
      <c r="B391" s="14" t="s">
        <v>155</v>
      </c>
      <c r="C391" s="15" t="s">
        <v>39</v>
      </c>
      <c r="D391" s="16" t="str">
        <f t="shared" si="25"/>
        <v>--</v>
      </c>
      <c r="E391" s="18">
        <f t="shared" si="26"/>
        <v>0</v>
      </c>
      <c r="F391" s="16" t="str">
        <f>IFERROR(VLOOKUP(B391,#REF!,6,FALSE),"")</f>
        <v/>
      </c>
      <c r="G391" s="17">
        <v>10000</v>
      </c>
      <c r="H391" s="17">
        <v>10000</v>
      </c>
      <c r="I391" s="17" t="str">
        <f>IFERROR(VLOOKUP(B391,#REF!,9,FALSE),"")</f>
        <v/>
      </c>
      <c r="J391" s="17">
        <v>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0</v>
      </c>
      <c r="R391" s="19">
        <v>10000</v>
      </c>
      <c r="S391" s="20">
        <v>8.3000000000000007</v>
      </c>
      <c r="T391" s="21" t="s">
        <v>34</v>
      </c>
      <c r="U391" s="19">
        <v>1205</v>
      </c>
      <c r="V391" s="17" t="s">
        <v>34</v>
      </c>
      <c r="W391" s="22" t="s">
        <v>35</v>
      </c>
      <c r="X391" s="23" t="str">
        <f t="shared" si="27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36</v>
      </c>
    </row>
    <row r="392" spans="1:29">
      <c r="A392" s="13" t="str">
        <f t="shared" si="24"/>
        <v>Normal</v>
      </c>
      <c r="B392" s="14" t="s">
        <v>156</v>
      </c>
      <c r="C392" s="15" t="s">
        <v>39</v>
      </c>
      <c r="D392" s="16" t="str">
        <f t="shared" si="25"/>
        <v>--</v>
      </c>
      <c r="E392" s="18">
        <f t="shared" si="26"/>
        <v>0</v>
      </c>
      <c r="F392" s="16" t="str">
        <f>IFERROR(VLOOKUP(B392,#REF!,6,FALSE),"")</f>
        <v/>
      </c>
      <c r="G392" s="17">
        <v>5000</v>
      </c>
      <c r="H392" s="17">
        <v>5000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5000</v>
      </c>
      <c r="S392" s="20">
        <v>8.3000000000000007</v>
      </c>
      <c r="T392" s="21" t="s">
        <v>34</v>
      </c>
      <c r="U392" s="19">
        <v>603</v>
      </c>
      <c r="V392" s="17" t="s">
        <v>34</v>
      </c>
      <c r="W392" s="22" t="s">
        <v>35</v>
      </c>
      <c r="X392" s="23" t="str">
        <f t="shared" si="27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36</v>
      </c>
    </row>
    <row r="393" spans="1:29">
      <c r="A393" s="13" t="str">
        <f t="shared" si="24"/>
        <v>OverStock</v>
      </c>
      <c r="B393" s="14" t="s">
        <v>157</v>
      </c>
      <c r="C393" s="15" t="s">
        <v>39</v>
      </c>
      <c r="D393" s="16" t="str">
        <f t="shared" si="25"/>
        <v>--</v>
      </c>
      <c r="E393" s="18">
        <f t="shared" si="26"/>
        <v>8.6</v>
      </c>
      <c r="F393" s="16" t="str">
        <f>IFERROR(VLOOKUP(B393,#REF!,6,FALSE),"")</f>
        <v/>
      </c>
      <c r="G393" s="17">
        <v>10000</v>
      </c>
      <c r="H393" s="17">
        <v>10000</v>
      </c>
      <c r="I393" s="17" t="str">
        <f>IFERROR(VLOOKUP(B393,#REF!,9,FALSE),"")</f>
        <v/>
      </c>
      <c r="J393" s="17">
        <v>5000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5000</v>
      </c>
      <c r="Q393" s="17">
        <v>0</v>
      </c>
      <c r="R393" s="19">
        <v>15000</v>
      </c>
      <c r="S393" s="20">
        <v>25.9</v>
      </c>
      <c r="T393" s="21" t="s">
        <v>34</v>
      </c>
      <c r="U393" s="19">
        <v>580</v>
      </c>
      <c r="V393" s="17" t="s">
        <v>34</v>
      </c>
      <c r="W393" s="22" t="s">
        <v>35</v>
      </c>
      <c r="X393" s="23" t="str">
        <f t="shared" si="27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36</v>
      </c>
    </row>
    <row r="394" spans="1:29">
      <c r="A394" s="13" t="str">
        <f t="shared" si="24"/>
        <v>ZeroZero</v>
      </c>
      <c r="B394" s="14" t="s">
        <v>158</v>
      </c>
      <c r="C394" s="15" t="s">
        <v>39</v>
      </c>
      <c r="D394" s="16" t="str">
        <f t="shared" si="25"/>
        <v>--</v>
      </c>
      <c r="E394" s="18" t="str">
        <f t="shared" si="26"/>
        <v>前八週無拉料</v>
      </c>
      <c r="F394" s="16" t="str">
        <f>IFERROR(VLOOKUP(B394,#REF!,6,FALSE),"")</f>
        <v/>
      </c>
      <c r="G394" s="17">
        <v>15000</v>
      </c>
      <c r="H394" s="17">
        <v>15000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15000</v>
      </c>
      <c r="S394" s="20" t="s">
        <v>34</v>
      </c>
      <c r="T394" s="21" t="s">
        <v>34</v>
      </c>
      <c r="U394" s="19">
        <v>0</v>
      </c>
      <c r="V394" s="17">
        <v>0</v>
      </c>
      <c r="W394" s="22" t="s">
        <v>35</v>
      </c>
      <c r="X394" s="23" t="str">
        <f t="shared" si="27"/>
        <v>E</v>
      </c>
      <c r="Y394" s="17">
        <v>5000</v>
      </c>
      <c r="Z394" s="17">
        <v>0</v>
      </c>
      <c r="AA394" s="17">
        <v>0</v>
      </c>
      <c r="AB394" s="17">
        <v>0</v>
      </c>
      <c r="AC394" s="15" t="s">
        <v>36</v>
      </c>
    </row>
    <row r="395" spans="1:29">
      <c r="A395" s="13" t="str">
        <f t="shared" si="24"/>
        <v>OverStock</v>
      </c>
      <c r="B395" s="14" t="s">
        <v>159</v>
      </c>
      <c r="C395" s="15" t="s">
        <v>39</v>
      </c>
      <c r="D395" s="16">
        <f t="shared" si="25"/>
        <v>0</v>
      </c>
      <c r="E395" s="18">
        <f t="shared" si="26"/>
        <v>0</v>
      </c>
      <c r="F395" s="16" t="str">
        <f>IFERROR(VLOOKUP(B395,#REF!,6,FALSE),"")</f>
        <v/>
      </c>
      <c r="G395" s="17">
        <v>50000</v>
      </c>
      <c r="H395" s="17">
        <v>20000</v>
      </c>
      <c r="I395" s="17" t="str">
        <f>IFERROR(VLOOKUP(B395,#REF!,9,FALSE),"")</f>
        <v/>
      </c>
      <c r="J395" s="17">
        <v>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0</v>
      </c>
      <c r="R395" s="19">
        <v>50000</v>
      </c>
      <c r="S395" s="20">
        <v>80</v>
      </c>
      <c r="T395" s="21">
        <v>15</v>
      </c>
      <c r="U395" s="19">
        <v>625</v>
      </c>
      <c r="V395" s="17">
        <v>3334</v>
      </c>
      <c r="W395" s="22">
        <v>5.3</v>
      </c>
      <c r="X395" s="23">
        <f t="shared" si="27"/>
        <v>150</v>
      </c>
      <c r="Y395" s="17">
        <v>5000</v>
      </c>
      <c r="Z395" s="17">
        <v>0</v>
      </c>
      <c r="AA395" s="17">
        <v>25000</v>
      </c>
      <c r="AB395" s="17">
        <v>0</v>
      </c>
      <c r="AC395" s="15" t="s">
        <v>36</v>
      </c>
    </row>
    <row r="396" spans="1:29">
      <c r="A396" s="13" t="str">
        <f t="shared" si="24"/>
        <v>OverStock</v>
      </c>
      <c r="B396" s="14" t="s">
        <v>161</v>
      </c>
      <c r="C396" s="15" t="s">
        <v>39</v>
      </c>
      <c r="D396" s="16" t="str">
        <f t="shared" si="25"/>
        <v>--</v>
      </c>
      <c r="E396" s="18">
        <f t="shared" si="26"/>
        <v>4.3</v>
      </c>
      <c r="F396" s="16" t="str">
        <f>IFERROR(VLOOKUP(B396,#REF!,6,FALSE),"")</f>
        <v/>
      </c>
      <c r="G396" s="17">
        <v>460000</v>
      </c>
      <c r="H396" s="17">
        <v>460000</v>
      </c>
      <c r="I396" s="17" t="str">
        <f>IFERROR(VLOOKUP(B396,#REF!,9,FALSE),"")</f>
        <v/>
      </c>
      <c r="J396" s="17">
        <v>100000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100000</v>
      </c>
      <c r="Q396" s="17">
        <v>0</v>
      </c>
      <c r="R396" s="19">
        <v>560000</v>
      </c>
      <c r="S396" s="20">
        <v>24.2</v>
      </c>
      <c r="T396" s="21" t="s">
        <v>34</v>
      </c>
      <c r="U396" s="19">
        <v>23125</v>
      </c>
      <c r="V396" s="17" t="s">
        <v>34</v>
      </c>
      <c r="W396" s="22" t="s">
        <v>35</v>
      </c>
      <c r="X396" s="23" t="str">
        <f t="shared" si="27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36</v>
      </c>
    </row>
    <row r="397" spans="1:29">
      <c r="A397" s="13" t="str">
        <f t="shared" si="24"/>
        <v>ZeroZero</v>
      </c>
      <c r="B397" s="14" t="s">
        <v>160</v>
      </c>
      <c r="C397" s="15" t="s">
        <v>39</v>
      </c>
      <c r="D397" s="16" t="str">
        <f t="shared" si="25"/>
        <v>--</v>
      </c>
      <c r="E397" s="18" t="str">
        <f t="shared" si="26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120000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120000</v>
      </c>
      <c r="Q397" s="17">
        <v>0</v>
      </c>
      <c r="R397" s="19">
        <v>120000</v>
      </c>
      <c r="S397" s="20" t="s">
        <v>34</v>
      </c>
      <c r="T397" s="21" t="s">
        <v>34</v>
      </c>
      <c r="U397" s="19">
        <v>0</v>
      </c>
      <c r="V397" s="17" t="s">
        <v>34</v>
      </c>
      <c r="W397" s="22" t="s">
        <v>35</v>
      </c>
      <c r="X397" s="23" t="str">
        <f t="shared" si="27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36</v>
      </c>
    </row>
    <row r="398" spans="1:29">
      <c r="A398" s="13" t="str">
        <f t="shared" si="24"/>
        <v>Normal</v>
      </c>
      <c r="B398" s="14" t="s">
        <v>162</v>
      </c>
      <c r="C398" s="15" t="s">
        <v>39</v>
      </c>
      <c r="D398" s="16" t="str">
        <f t="shared" si="25"/>
        <v>--</v>
      </c>
      <c r="E398" s="18">
        <f t="shared" si="26"/>
        <v>10.9</v>
      </c>
      <c r="F398" s="16" t="str">
        <f>IFERROR(VLOOKUP(B398,#REF!,6,FALSE),"")</f>
        <v/>
      </c>
      <c r="G398" s="17">
        <v>50000</v>
      </c>
      <c r="H398" s="17">
        <v>0</v>
      </c>
      <c r="I398" s="17" t="str">
        <f>IFERROR(VLOOKUP(B398,#REF!,9,FALSE),"")</f>
        <v/>
      </c>
      <c r="J398" s="17">
        <v>75000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75000</v>
      </c>
      <c r="Q398" s="17">
        <v>0</v>
      </c>
      <c r="R398" s="19">
        <v>125000</v>
      </c>
      <c r="S398" s="20">
        <v>18.2</v>
      </c>
      <c r="T398" s="21" t="s">
        <v>34</v>
      </c>
      <c r="U398" s="19">
        <v>6875</v>
      </c>
      <c r="V398" s="17" t="s">
        <v>34</v>
      </c>
      <c r="W398" s="22" t="s">
        <v>35</v>
      </c>
      <c r="X398" s="23" t="str">
        <f t="shared" si="27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36</v>
      </c>
    </row>
    <row r="399" spans="1:29">
      <c r="A399" s="13" t="str">
        <f t="shared" si="24"/>
        <v>OverStock</v>
      </c>
      <c r="B399" s="14" t="s">
        <v>163</v>
      </c>
      <c r="C399" s="15" t="s">
        <v>39</v>
      </c>
      <c r="D399" s="16" t="str">
        <f t="shared" si="25"/>
        <v>--</v>
      </c>
      <c r="E399" s="18">
        <f t="shared" si="26"/>
        <v>19</v>
      </c>
      <c r="F399" s="16" t="str">
        <f>IFERROR(VLOOKUP(B399,#REF!,6,FALSE),"")</f>
        <v/>
      </c>
      <c r="G399" s="17">
        <v>51000</v>
      </c>
      <c r="H399" s="17">
        <v>0</v>
      </c>
      <c r="I399" s="17" t="str">
        <f>IFERROR(VLOOKUP(B399,#REF!,9,FALSE),"")</f>
        <v/>
      </c>
      <c r="J399" s="17">
        <v>114000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114000</v>
      </c>
      <c r="Q399" s="17">
        <v>0</v>
      </c>
      <c r="R399" s="19">
        <v>165000</v>
      </c>
      <c r="S399" s="20">
        <v>27.5</v>
      </c>
      <c r="T399" s="21" t="s">
        <v>34</v>
      </c>
      <c r="U399" s="19">
        <v>6000</v>
      </c>
      <c r="V399" s="17" t="s">
        <v>34</v>
      </c>
      <c r="W399" s="22" t="s">
        <v>35</v>
      </c>
      <c r="X399" s="23" t="str">
        <f t="shared" si="27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36</v>
      </c>
    </row>
    <row r="400" spans="1:29">
      <c r="A400" s="13" t="str">
        <f t="shared" si="24"/>
        <v>OverStock</v>
      </c>
      <c r="B400" s="14" t="s">
        <v>164</v>
      </c>
      <c r="C400" s="15" t="s">
        <v>39</v>
      </c>
      <c r="D400" s="16">
        <f t="shared" si="25"/>
        <v>18.7</v>
      </c>
      <c r="E400" s="18">
        <f t="shared" si="26"/>
        <v>25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125000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125000</v>
      </c>
      <c r="Q400" s="17">
        <v>0</v>
      </c>
      <c r="R400" s="19">
        <v>125000</v>
      </c>
      <c r="S400" s="20">
        <v>25</v>
      </c>
      <c r="T400" s="21">
        <v>18.7</v>
      </c>
      <c r="U400" s="19">
        <v>5000</v>
      </c>
      <c r="V400" s="17">
        <v>6667</v>
      </c>
      <c r="W400" s="22">
        <v>1.3</v>
      </c>
      <c r="X400" s="23">
        <f t="shared" si="27"/>
        <v>100</v>
      </c>
      <c r="Y400" s="17">
        <v>0</v>
      </c>
      <c r="Z400" s="17">
        <v>25000</v>
      </c>
      <c r="AA400" s="17">
        <v>35000</v>
      </c>
      <c r="AB400" s="17">
        <v>10000</v>
      </c>
      <c r="AC400" s="15" t="s">
        <v>36</v>
      </c>
    </row>
    <row r="401" spans="1:29">
      <c r="A401" s="13" t="str">
        <f t="shared" si="24"/>
        <v>OverStock</v>
      </c>
      <c r="B401" s="14" t="s">
        <v>165</v>
      </c>
      <c r="C401" s="15" t="s">
        <v>39</v>
      </c>
      <c r="D401" s="16">
        <f t="shared" si="25"/>
        <v>17.2</v>
      </c>
      <c r="E401" s="18">
        <f t="shared" si="26"/>
        <v>19.100000000000001</v>
      </c>
      <c r="F401" s="16" t="str">
        <f>IFERROR(VLOOKUP(B401,#REF!,6,FALSE),"")</f>
        <v/>
      </c>
      <c r="G401" s="17">
        <v>120000</v>
      </c>
      <c r="H401" s="17">
        <v>0</v>
      </c>
      <c r="I401" s="17" t="str">
        <f>IFERROR(VLOOKUP(B401,#REF!,9,FALSE),"")</f>
        <v/>
      </c>
      <c r="J401" s="17">
        <v>215000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215000</v>
      </c>
      <c r="Q401" s="17">
        <v>0</v>
      </c>
      <c r="R401" s="19">
        <v>335000</v>
      </c>
      <c r="S401" s="20">
        <v>29.8</v>
      </c>
      <c r="T401" s="21">
        <v>26.8</v>
      </c>
      <c r="U401" s="19">
        <v>11250</v>
      </c>
      <c r="V401" s="17">
        <v>12500</v>
      </c>
      <c r="W401" s="22">
        <v>1.1000000000000001</v>
      </c>
      <c r="X401" s="23">
        <f t="shared" si="27"/>
        <v>100</v>
      </c>
      <c r="Y401" s="17">
        <v>12500</v>
      </c>
      <c r="Z401" s="17">
        <v>65000</v>
      </c>
      <c r="AA401" s="17">
        <v>35000</v>
      </c>
      <c r="AB401" s="17">
        <v>12500</v>
      </c>
      <c r="AC401" s="15" t="s">
        <v>36</v>
      </c>
    </row>
    <row r="402" spans="1:29">
      <c r="A402" s="13" t="str">
        <f t="shared" si="24"/>
        <v>Normal</v>
      </c>
      <c r="B402" s="14" t="s">
        <v>166</v>
      </c>
      <c r="C402" s="15" t="s">
        <v>39</v>
      </c>
      <c r="D402" s="16">
        <f t="shared" si="25"/>
        <v>2.8</v>
      </c>
      <c r="E402" s="18">
        <f t="shared" si="26"/>
        <v>2.8</v>
      </c>
      <c r="F402" s="16" t="str">
        <f>IFERROR(VLOOKUP(B402,#REF!,6,FALSE),"")</f>
        <v/>
      </c>
      <c r="G402" s="17">
        <v>40000</v>
      </c>
      <c r="H402" s="17">
        <v>20000</v>
      </c>
      <c r="I402" s="17" t="str">
        <f>IFERROR(VLOOKUP(B402,#REF!,9,FALSE),"")</f>
        <v/>
      </c>
      <c r="J402" s="17">
        <v>6950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6950</v>
      </c>
      <c r="Q402" s="17">
        <v>0</v>
      </c>
      <c r="R402" s="19">
        <v>46950</v>
      </c>
      <c r="S402" s="20">
        <v>18.8</v>
      </c>
      <c r="T402" s="21">
        <v>18.8</v>
      </c>
      <c r="U402" s="19">
        <v>2500</v>
      </c>
      <c r="V402" s="17">
        <v>2500</v>
      </c>
      <c r="W402" s="22">
        <v>1</v>
      </c>
      <c r="X402" s="23">
        <f t="shared" si="27"/>
        <v>100</v>
      </c>
      <c r="Y402" s="17">
        <v>7500</v>
      </c>
      <c r="Z402" s="17">
        <v>0</v>
      </c>
      <c r="AA402" s="17">
        <v>15000</v>
      </c>
      <c r="AB402" s="17">
        <v>0</v>
      </c>
      <c r="AC402" s="15" t="s">
        <v>36</v>
      </c>
    </row>
    <row r="403" spans="1:29">
      <c r="A403" s="13" t="str">
        <f t="shared" si="24"/>
        <v>Normal</v>
      </c>
      <c r="B403" s="14" t="s">
        <v>167</v>
      </c>
      <c r="C403" s="15" t="s">
        <v>39</v>
      </c>
      <c r="D403" s="16">
        <f t="shared" si="25"/>
        <v>7.2</v>
      </c>
      <c r="E403" s="18">
        <f t="shared" si="26"/>
        <v>2.4</v>
      </c>
      <c r="F403" s="16" t="str">
        <f>IFERROR(VLOOKUP(B403,#REF!,6,FALSE),"")</f>
        <v/>
      </c>
      <c r="G403" s="17">
        <v>1000000</v>
      </c>
      <c r="H403" s="17">
        <v>400000</v>
      </c>
      <c r="I403" s="17" t="str">
        <f>IFERROR(VLOOKUP(B403,#REF!,9,FALSE),"")</f>
        <v/>
      </c>
      <c r="J403" s="17">
        <v>180000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180000</v>
      </c>
      <c r="Q403" s="17">
        <v>0</v>
      </c>
      <c r="R403" s="19">
        <v>1180000</v>
      </c>
      <c r="S403" s="20">
        <v>15.7</v>
      </c>
      <c r="T403" s="21">
        <v>47.2</v>
      </c>
      <c r="U403" s="19">
        <v>75000</v>
      </c>
      <c r="V403" s="17">
        <v>25000</v>
      </c>
      <c r="W403" s="22">
        <v>0.3</v>
      </c>
      <c r="X403" s="23">
        <f t="shared" si="27"/>
        <v>50</v>
      </c>
      <c r="Y403" s="17">
        <v>60000</v>
      </c>
      <c r="Z403" s="17">
        <v>150000</v>
      </c>
      <c r="AA403" s="17">
        <v>15000</v>
      </c>
      <c r="AB403" s="17">
        <v>15000</v>
      </c>
      <c r="AC403" s="15" t="s">
        <v>36</v>
      </c>
    </row>
    <row r="404" spans="1:29">
      <c r="A404" s="13" t="str">
        <f t="shared" si="24"/>
        <v>ZeroZero</v>
      </c>
      <c r="B404" s="14" t="s">
        <v>168</v>
      </c>
      <c r="C404" s="15" t="s">
        <v>39</v>
      </c>
      <c r="D404" s="16" t="str">
        <f t="shared" si="25"/>
        <v>--</v>
      </c>
      <c r="E404" s="18" t="str">
        <f t="shared" si="26"/>
        <v>前八週無拉料</v>
      </c>
      <c r="F404" s="16" t="str">
        <f>IFERROR(VLOOKUP(B404,#REF!,6,FALSE),"")</f>
        <v/>
      </c>
      <c r="G404" s="17">
        <v>15000</v>
      </c>
      <c r="H404" s="17">
        <v>15000</v>
      </c>
      <c r="I404" s="17" t="str">
        <f>IFERROR(VLOOKUP(B404,#REF!,9,FALSE),"")</f>
        <v/>
      </c>
      <c r="J404" s="17">
        <v>3350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3350</v>
      </c>
      <c r="Q404" s="17">
        <v>0</v>
      </c>
      <c r="R404" s="19">
        <v>18350</v>
      </c>
      <c r="S404" s="20" t="s">
        <v>34</v>
      </c>
      <c r="T404" s="21" t="s">
        <v>34</v>
      </c>
      <c r="U404" s="19">
        <v>0</v>
      </c>
      <c r="V404" s="17">
        <v>0</v>
      </c>
      <c r="W404" s="22" t="s">
        <v>35</v>
      </c>
      <c r="X404" s="23" t="str">
        <f t="shared" si="27"/>
        <v>E</v>
      </c>
      <c r="Y404" s="17">
        <v>5000</v>
      </c>
      <c r="Z404" s="17">
        <v>0</v>
      </c>
      <c r="AA404" s="17">
        <v>0</v>
      </c>
      <c r="AB404" s="17">
        <v>0</v>
      </c>
      <c r="AC404" s="15" t="s">
        <v>36</v>
      </c>
    </row>
    <row r="405" spans="1:29">
      <c r="A405" s="13" t="str">
        <f t="shared" si="24"/>
        <v>Normal</v>
      </c>
      <c r="B405" s="14" t="s">
        <v>169</v>
      </c>
      <c r="C405" s="15" t="s">
        <v>39</v>
      </c>
      <c r="D405" s="16" t="str">
        <f t="shared" si="25"/>
        <v>--</v>
      </c>
      <c r="E405" s="18">
        <f t="shared" si="26"/>
        <v>6.7</v>
      </c>
      <c r="F405" s="16" t="str">
        <f>IFERROR(VLOOKUP(B405,#REF!,6,FALSE),"")</f>
        <v/>
      </c>
      <c r="G405" s="17">
        <v>210000</v>
      </c>
      <c r="H405" s="17">
        <v>210000</v>
      </c>
      <c r="I405" s="17" t="str">
        <f>IFERROR(VLOOKUP(B405,#REF!,9,FALSE),"")</f>
        <v/>
      </c>
      <c r="J405" s="17">
        <v>876000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876000</v>
      </c>
      <c r="Q405" s="17">
        <v>0</v>
      </c>
      <c r="R405" s="19">
        <v>1086000</v>
      </c>
      <c r="S405" s="20">
        <v>8.3000000000000007</v>
      </c>
      <c r="T405" s="21" t="s">
        <v>34</v>
      </c>
      <c r="U405" s="19">
        <v>130125</v>
      </c>
      <c r="V405" s="17" t="s">
        <v>34</v>
      </c>
      <c r="W405" s="22" t="s">
        <v>35</v>
      </c>
      <c r="X405" s="23" t="str">
        <f t="shared" si="27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36</v>
      </c>
    </row>
    <row r="406" spans="1:29">
      <c r="A406" s="13" t="str">
        <f t="shared" si="24"/>
        <v>ZeroZero</v>
      </c>
      <c r="B406" s="14" t="s">
        <v>170</v>
      </c>
      <c r="C406" s="15" t="s">
        <v>39</v>
      </c>
      <c r="D406" s="16" t="str">
        <f t="shared" si="25"/>
        <v>--</v>
      </c>
      <c r="E406" s="18" t="str">
        <f t="shared" si="26"/>
        <v>前八週無拉料</v>
      </c>
      <c r="F406" s="16" t="str">
        <f>IFERROR(VLOOKUP(B406,#REF!,6,FALSE),"")</f>
        <v/>
      </c>
      <c r="G406" s="17">
        <v>30000</v>
      </c>
      <c r="H406" s="17">
        <v>0</v>
      </c>
      <c r="I406" s="17" t="str">
        <f>IFERROR(VLOOKUP(B406,#REF!,9,FALSE),"")</f>
        <v/>
      </c>
      <c r="J406" s="17">
        <v>35000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35000</v>
      </c>
      <c r="Q406" s="17">
        <v>0</v>
      </c>
      <c r="R406" s="19">
        <v>65000</v>
      </c>
      <c r="S406" s="20" t="s">
        <v>34</v>
      </c>
      <c r="T406" s="21" t="s">
        <v>34</v>
      </c>
      <c r="U406" s="19">
        <v>0</v>
      </c>
      <c r="V406" s="17" t="s">
        <v>34</v>
      </c>
      <c r="W406" s="22" t="s">
        <v>35</v>
      </c>
      <c r="X406" s="23" t="str">
        <f t="shared" si="27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36</v>
      </c>
    </row>
    <row r="407" spans="1:29">
      <c r="A407" s="13" t="str">
        <f t="shared" si="24"/>
        <v>FCST</v>
      </c>
      <c r="B407" s="14" t="s">
        <v>171</v>
      </c>
      <c r="C407" s="15" t="s">
        <v>39</v>
      </c>
      <c r="D407" s="16">
        <f t="shared" si="25"/>
        <v>0</v>
      </c>
      <c r="E407" s="18" t="str">
        <f t="shared" si="26"/>
        <v>前八週無拉料</v>
      </c>
      <c r="F407" s="16" t="str">
        <f>IFERROR(VLOOKUP(B407,#REF!,6,FALSE),"")</f>
        <v/>
      </c>
      <c r="G407" s="17">
        <v>25000</v>
      </c>
      <c r="H407" s="17">
        <v>25000</v>
      </c>
      <c r="I407" s="17" t="str">
        <f>IFERROR(VLOOKUP(B407,#REF!,9,FALSE),"")</f>
        <v/>
      </c>
      <c r="J407" s="17">
        <v>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0</v>
      </c>
      <c r="Q407" s="17">
        <v>0</v>
      </c>
      <c r="R407" s="19">
        <v>25000</v>
      </c>
      <c r="S407" s="20" t="s">
        <v>34</v>
      </c>
      <c r="T407" s="21">
        <v>45</v>
      </c>
      <c r="U407" s="19">
        <v>0</v>
      </c>
      <c r="V407" s="17">
        <v>556</v>
      </c>
      <c r="W407" s="22" t="s">
        <v>42</v>
      </c>
      <c r="X407" s="23" t="str">
        <f t="shared" si="27"/>
        <v>F</v>
      </c>
      <c r="Y407" s="17">
        <v>5000</v>
      </c>
      <c r="Z407" s="17">
        <v>0</v>
      </c>
      <c r="AA407" s="17">
        <v>5000</v>
      </c>
      <c r="AB407" s="17">
        <v>0</v>
      </c>
      <c r="AC407" s="15" t="s">
        <v>36</v>
      </c>
    </row>
    <row r="408" spans="1:29">
      <c r="A408" s="13" t="str">
        <f t="shared" si="24"/>
        <v>Normal</v>
      </c>
      <c r="B408" s="14" t="s">
        <v>172</v>
      </c>
      <c r="C408" s="15" t="s">
        <v>39</v>
      </c>
      <c r="D408" s="16">
        <f t="shared" si="25"/>
        <v>6.5</v>
      </c>
      <c r="E408" s="18">
        <f t="shared" si="26"/>
        <v>5.3</v>
      </c>
      <c r="F408" s="16" t="str">
        <f>IFERROR(VLOOKUP(B408,#REF!,6,FALSE),"")</f>
        <v/>
      </c>
      <c r="G408" s="17">
        <v>100000</v>
      </c>
      <c r="H408" s="17">
        <v>50000</v>
      </c>
      <c r="I408" s="17" t="str">
        <f>IFERROR(VLOOKUP(B408,#REF!,9,FALSE),"")</f>
        <v/>
      </c>
      <c r="J408" s="17">
        <v>40000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40000</v>
      </c>
      <c r="Q408" s="17">
        <v>0</v>
      </c>
      <c r="R408" s="19">
        <v>140000</v>
      </c>
      <c r="S408" s="20">
        <v>18.7</v>
      </c>
      <c r="T408" s="21">
        <v>22.9</v>
      </c>
      <c r="U408" s="19">
        <v>7500</v>
      </c>
      <c r="V408" s="17">
        <v>6111</v>
      </c>
      <c r="W408" s="22">
        <v>0.8</v>
      </c>
      <c r="X408" s="23">
        <f t="shared" si="27"/>
        <v>100</v>
      </c>
      <c r="Y408" s="17">
        <v>10000</v>
      </c>
      <c r="Z408" s="17">
        <v>35000</v>
      </c>
      <c r="AA408" s="17">
        <v>10000</v>
      </c>
      <c r="AB408" s="17">
        <v>0</v>
      </c>
      <c r="AC408" s="15" t="s">
        <v>36</v>
      </c>
    </row>
    <row r="409" spans="1:29">
      <c r="A409" s="13" t="str">
        <f t="shared" si="24"/>
        <v>ZeroZero</v>
      </c>
      <c r="B409" s="14" t="s">
        <v>173</v>
      </c>
      <c r="C409" s="15" t="s">
        <v>39</v>
      </c>
      <c r="D409" s="16" t="str">
        <f t="shared" si="25"/>
        <v>--</v>
      </c>
      <c r="E409" s="18" t="str">
        <f t="shared" si="26"/>
        <v>前八週無拉料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5000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5000</v>
      </c>
      <c r="Q409" s="17">
        <v>0</v>
      </c>
      <c r="R409" s="19">
        <v>5000</v>
      </c>
      <c r="S409" s="20" t="s">
        <v>34</v>
      </c>
      <c r="T409" s="21" t="s">
        <v>34</v>
      </c>
      <c r="U409" s="19">
        <v>0</v>
      </c>
      <c r="V409" s="17" t="s">
        <v>34</v>
      </c>
      <c r="W409" s="22" t="s">
        <v>35</v>
      </c>
      <c r="X409" s="23" t="str">
        <f t="shared" si="27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36</v>
      </c>
    </row>
    <row r="410" spans="1:29">
      <c r="A410" s="13" t="str">
        <f t="shared" si="24"/>
        <v>Normal</v>
      </c>
      <c r="B410" s="14" t="s">
        <v>174</v>
      </c>
      <c r="C410" s="15" t="s">
        <v>39</v>
      </c>
      <c r="D410" s="16">
        <f t="shared" si="25"/>
        <v>11.3</v>
      </c>
      <c r="E410" s="18">
        <f t="shared" si="26"/>
        <v>11.4</v>
      </c>
      <c r="F410" s="16" t="str">
        <f>IFERROR(VLOOKUP(B410,#REF!,6,FALSE),"")</f>
        <v/>
      </c>
      <c r="G410" s="17">
        <v>30000</v>
      </c>
      <c r="H410" s="17">
        <v>30000</v>
      </c>
      <c r="I410" s="17" t="str">
        <f>IFERROR(VLOOKUP(B410,#REF!,9,FALSE),"")</f>
        <v/>
      </c>
      <c r="J410" s="17">
        <v>50000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50000</v>
      </c>
      <c r="Q410" s="17">
        <v>0</v>
      </c>
      <c r="R410" s="19">
        <v>80000</v>
      </c>
      <c r="S410" s="20">
        <v>18.3</v>
      </c>
      <c r="T410" s="21">
        <v>18</v>
      </c>
      <c r="U410" s="19">
        <v>4375</v>
      </c>
      <c r="V410" s="17">
        <v>4444</v>
      </c>
      <c r="W410" s="22">
        <v>1</v>
      </c>
      <c r="X410" s="23">
        <f t="shared" si="27"/>
        <v>100</v>
      </c>
      <c r="Y410" s="17">
        <v>0</v>
      </c>
      <c r="Z410" s="17">
        <v>40000</v>
      </c>
      <c r="AA410" s="17">
        <v>0</v>
      </c>
      <c r="AB410" s="17">
        <v>0</v>
      </c>
      <c r="AC410" s="15" t="s">
        <v>36</v>
      </c>
    </row>
    <row r="411" spans="1:29">
      <c r="A411" s="13" t="str">
        <f t="shared" si="24"/>
        <v>ZeroZero</v>
      </c>
      <c r="B411" s="14" t="s">
        <v>175</v>
      </c>
      <c r="C411" s="15" t="s">
        <v>39</v>
      </c>
      <c r="D411" s="16" t="str">
        <f t="shared" si="25"/>
        <v>--</v>
      </c>
      <c r="E411" s="18" t="str">
        <f t="shared" si="26"/>
        <v>前八週無拉料</v>
      </c>
      <c r="F411" s="16" t="str">
        <f>IFERROR(VLOOKUP(B411,#REF!,6,FALSE),"")</f>
        <v/>
      </c>
      <c r="G411" s="17">
        <v>10000</v>
      </c>
      <c r="H411" s="17">
        <v>5000</v>
      </c>
      <c r="I411" s="17" t="str">
        <f>IFERROR(VLOOKUP(B411,#REF!,9,FALSE),"")</f>
        <v/>
      </c>
      <c r="J411" s="17">
        <v>5000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5000</v>
      </c>
      <c r="Q411" s="17">
        <v>0</v>
      </c>
      <c r="R411" s="19">
        <v>15000</v>
      </c>
      <c r="S411" s="20" t="s">
        <v>34</v>
      </c>
      <c r="T411" s="21" t="s">
        <v>34</v>
      </c>
      <c r="U411" s="19">
        <v>0</v>
      </c>
      <c r="V411" s="17">
        <v>0</v>
      </c>
      <c r="W411" s="22" t="s">
        <v>35</v>
      </c>
      <c r="X411" s="23" t="str">
        <f t="shared" si="27"/>
        <v>E</v>
      </c>
      <c r="Y411" s="17">
        <v>0</v>
      </c>
      <c r="Z411" s="17">
        <v>0</v>
      </c>
      <c r="AA411" s="17">
        <v>2180</v>
      </c>
      <c r="AB411" s="17">
        <v>0</v>
      </c>
      <c r="AC411" s="15" t="s">
        <v>36</v>
      </c>
    </row>
    <row r="412" spans="1:29">
      <c r="A412" s="13" t="str">
        <f t="shared" si="24"/>
        <v>OverStock</v>
      </c>
      <c r="B412" s="14" t="s">
        <v>176</v>
      </c>
      <c r="C412" s="15" t="s">
        <v>39</v>
      </c>
      <c r="D412" s="16" t="str">
        <f t="shared" si="25"/>
        <v>--</v>
      </c>
      <c r="E412" s="18">
        <f t="shared" si="26"/>
        <v>28.8</v>
      </c>
      <c r="F412" s="16" t="str">
        <f>IFERROR(VLOOKUP(B412,#REF!,6,FALSE),"")</f>
        <v/>
      </c>
      <c r="G412" s="17">
        <v>20000</v>
      </c>
      <c r="H412" s="17">
        <v>20000</v>
      </c>
      <c r="I412" s="17" t="str">
        <f>IFERROR(VLOOKUP(B412,#REF!,9,FALSE),"")</f>
        <v/>
      </c>
      <c r="J412" s="17">
        <v>24745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24745</v>
      </c>
      <c r="Q412" s="17">
        <v>0</v>
      </c>
      <c r="R412" s="19">
        <v>44745</v>
      </c>
      <c r="S412" s="20">
        <v>52</v>
      </c>
      <c r="T412" s="21" t="s">
        <v>34</v>
      </c>
      <c r="U412" s="19">
        <v>860</v>
      </c>
      <c r="V412" s="17" t="s">
        <v>34</v>
      </c>
      <c r="W412" s="22" t="s">
        <v>35</v>
      </c>
      <c r="X412" s="23" t="str">
        <f t="shared" si="27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36</v>
      </c>
    </row>
    <row r="413" spans="1:29">
      <c r="A413" s="13" t="str">
        <f t="shared" si="24"/>
        <v>OverStock</v>
      </c>
      <c r="B413" s="14" t="s">
        <v>177</v>
      </c>
      <c r="C413" s="15" t="s">
        <v>39</v>
      </c>
      <c r="D413" s="16">
        <f t="shared" si="25"/>
        <v>15</v>
      </c>
      <c r="E413" s="18">
        <f t="shared" si="26"/>
        <v>20</v>
      </c>
      <c r="F413" s="16" t="str">
        <f>IFERROR(VLOOKUP(B413,#REF!,6,FALSE),"")</f>
        <v/>
      </c>
      <c r="G413" s="17">
        <v>100000</v>
      </c>
      <c r="H413" s="17">
        <v>50000</v>
      </c>
      <c r="I413" s="17" t="str">
        <f>IFERROR(VLOOKUP(B413,#REF!,9,FALSE),"")</f>
        <v/>
      </c>
      <c r="J413" s="17">
        <v>150000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150000</v>
      </c>
      <c r="Q413" s="17">
        <v>0</v>
      </c>
      <c r="R413" s="19">
        <v>250000</v>
      </c>
      <c r="S413" s="20">
        <v>33.299999999999997</v>
      </c>
      <c r="T413" s="21">
        <v>25</v>
      </c>
      <c r="U413" s="19">
        <v>7500</v>
      </c>
      <c r="V413" s="17">
        <v>10000</v>
      </c>
      <c r="W413" s="22">
        <v>1.3</v>
      </c>
      <c r="X413" s="23">
        <f t="shared" si="27"/>
        <v>100</v>
      </c>
      <c r="Y413" s="17">
        <v>10000</v>
      </c>
      <c r="Z413" s="17">
        <v>50000</v>
      </c>
      <c r="AA413" s="17">
        <v>40000</v>
      </c>
      <c r="AB413" s="17">
        <v>5000</v>
      </c>
      <c r="AC413" s="15" t="s">
        <v>36</v>
      </c>
    </row>
    <row r="414" spans="1:29">
      <c r="A414" s="13" t="str">
        <f t="shared" si="24"/>
        <v>Normal</v>
      </c>
      <c r="B414" s="14" t="s">
        <v>178</v>
      </c>
      <c r="C414" s="15" t="s">
        <v>39</v>
      </c>
      <c r="D414" s="16">
        <f t="shared" si="25"/>
        <v>36</v>
      </c>
      <c r="E414" s="18">
        <f t="shared" si="26"/>
        <v>16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20000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20000</v>
      </c>
      <c r="Q414" s="17">
        <v>0</v>
      </c>
      <c r="R414" s="19">
        <v>20000</v>
      </c>
      <c r="S414" s="20">
        <v>16</v>
      </c>
      <c r="T414" s="21">
        <v>36</v>
      </c>
      <c r="U414" s="19">
        <v>1250</v>
      </c>
      <c r="V414" s="17">
        <v>556</v>
      </c>
      <c r="W414" s="22">
        <v>0.4</v>
      </c>
      <c r="X414" s="23">
        <f t="shared" si="27"/>
        <v>50</v>
      </c>
      <c r="Y414" s="17">
        <v>0</v>
      </c>
      <c r="Z414" s="17">
        <v>5000</v>
      </c>
      <c r="AA414" s="17">
        <v>0</v>
      </c>
      <c r="AB414" s="17">
        <v>0</v>
      </c>
      <c r="AC414" s="15" t="s">
        <v>36</v>
      </c>
    </row>
    <row r="415" spans="1:29">
      <c r="A415" s="13" t="str">
        <f t="shared" si="24"/>
        <v>Normal</v>
      </c>
      <c r="B415" s="14" t="s">
        <v>179</v>
      </c>
      <c r="C415" s="15" t="s">
        <v>39</v>
      </c>
      <c r="D415" s="16">
        <f t="shared" si="25"/>
        <v>4.5</v>
      </c>
      <c r="E415" s="18">
        <f t="shared" si="26"/>
        <v>2.7</v>
      </c>
      <c r="F415" s="16" t="str">
        <f>IFERROR(VLOOKUP(B415,#REF!,6,FALSE),"")</f>
        <v/>
      </c>
      <c r="G415" s="17">
        <v>10000</v>
      </c>
      <c r="H415" s="17">
        <v>10000</v>
      </c>
      <c r="I415" s="17" t="str">
        <f>IFERROR(VLOOKUP(B415,#REF!,9,FALSE),"")</f>
        <v/>
      </c>
      <c r="J415" s="17">
        <v>5000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5000</v>
      </c>
      <c r="Q415" s="17">
        <v>0</v>
      </c>
      <c r="R415" s="19">
        <v>15000</v>
      </c>
      <c r="S415" s="20">
        <v>8</v>
      </c>
      <c r="T415" s="21">
        <v>13.5</v>
      </c>
      <c r="U415" s="19">
        <v>1875</v>
      </c>
      <c r="V415" s="17">
        <v>1111</v>
      </c>
      <c r="W415" s="22">
        <v>0.6</v>
      </c>
      <c r="X415" s="23">
        <f t="shared" si="27"/>
        <v>100</v>
      </c>
      <c r="Y415" s="17">
        <v>0</v>
      </c>
      <c r="Z415" s="17">
        <v>5000</v>
      </c>
      <c r="AA415" s="17">
        <v>10000</v>
      </c>
      <c r="AB415" s="17">
        <v>0</v>
      </c>
      <c r="AC415" s="15" t="s">
        <v>36</v>
      </c>
    </row>
    <row r="416" spans="1:29">
      <c r="A416" s="13" t="str">
        <f t="shared" si="24"/>
        <v>OverStock</v>
      </c>
      <c r="B416" s="14" t="s">
        <v>180</v>
      </c>
      <c r="C416" s="15" t="s">
        <v>39</v>
      </c>
      <c r="D416" s="16">
        <f t="shared" si="25"/>
        <v>4.7</v>
      </c>
      <c r="E416" s="18">
        <f t="shared" si="26"/>
        <v>5.3</v>
      </c>
      <c r="F416" s="16" t="str">
        <f>IFERROR(VLOOKUP(B416,#REF!,6,FALSE),"")</f>
        <v/>
      </c>
      <c r="G416" s="17">
        <v>40000</v>
      </c>
      <c r="H416" s="17">
        <v>20000</v>
      </c>
      <c r="I416" s="17" t="str">
        <f>IFERROR(VLOOKUP(B416,#REF!,9,FALSE),"")</f>
        <v/>
      </c>
      <c r="J416" s="17">
        <v>10000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10000</v>
      </c>
      <c r="Q416" s="17">
        <v>0</v>
      </c>
      <c r="R416" s="19">
        <v>50000</v>
      </c>
      <c r="S416" s="20">
        <v>26.7</v>
      </c>
      <c r="T416" s="21">
        <v>23.4</v>
      </c>
      <c r="U416" s="19">
        <v>1875</v>
      </c>
      <c r="V416" s="17">
        <v>2135</v>
      </c>
      <c r="W416" s="22">
        <v>1.1000000000000001</v>
      </c>
      <c r="X416" s="23">
        <f t="shared" si="27"/>
        <v>100</v>
      </c>
      <c r="Y416" s="17">
        <v>0</v>
      </c>
      <c r="Z416" s="17">
        <v>19215</v>
      </c>
      <c r="AA416" s="17">
        <v>785</v>
      </c>
      <c r="AB416" s="17">
        <v>0</v>
      </c>
      <c r="AC416" s="15" t="s">
        <v>36</v>
      </c>
    </row>
    <row r="417" spans="1:29">
      <c r="A417" s="13" t="str">
        <f t="shared" si="24"/>
        <v>OverStock</v>
      </c>
      <c r="B417" s="14" t="s">
        <v>181</v>
      </c>
      <c r="C417" s="15" t="s">
        <v>39</v>
      </c>
      <c r="D417" s="16">
        <f t="shared" si="25"/>
        <v>0.9</v>
      </c>
      <c r="E417" s="18">
        <f t="shared" si="26"/>
        <v>1.6</v>
      </c>
      <c r="F417" s="16" t="str">
        <f>IFERROR(VLOOKUP(B417,#REF!,6,FALSE),"")</f>
        <v/>
      </c>
      <c r="G417" s="17">
        <v>210000</v>
      </c>
      <c r="H417" s="17">
        <v>60000</v>
      </c>
      <c r="I417" s="17" t="str">
        <f>IFERROR(VLOOKUP(B417,#REF!,9,FALSE),"")</f>
        <v/>
      </c>
      <c r="J417" s="17">
        <v>5000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5000</v>
      </c>
      <c r="Q417" s="17">
        <v>0</v>
      </c>
      <c r="R417" s="19">
        <v>215000</v>
      </c>
      <c r="S417" s="20">
        <v>67.400000000000006</v>
      </c>
      <c r="T417" s="21">
        <v>38.4</v>
      </c>
      <c r="U417" s="19">
        <v>3188</v>
      </c>
      <c r="V417" s="17">
        <v>5600</v>
      </c>
      <c r="W417" s="22">
        <v>1.8</v>
      </c>
      <c r="X417" s="23">
        <f t="shared" si="27"/>
        <v>100</v>
      </c>
      <c r="Y417" s="17">
        <v>5400</v>
      </c>
      <c r="Z417" s="17">
        <v>15000</v>
      </c>
      <c r="AA417" s="17">
        <v>30000</v>
      </c>
      <c r="AB417" s="17">
        <v>20000</v>
      </c>
      <c r="AC417" s="15" t="s">
        <v>36</v>
      </c>
    </row>
    <row r="418" spans="1:29">
      <c r="A418" s="13" t="str">
        <f t="shared" si="24"/>
        <v>OverStock</v>
      </c>
      <c r="B418" s="14" t="s">
        <v>182</v>
      </c>
      <c r="C418" s="15" t="s">
        <v>39</v>
      </c>
      <c r="D418" s="16">
        <f t="shared" si="25"/>
        <v>6.8</v>
      </c>
      <c r="E418" s="18">
        <f t="shared" si="26"/>
        <v>8</v>
      </c>
      <c r="F418" s="16" t="str">
        <f>IFERROR(VLOOKUP(B418,#REF!,6,FALSE),"")</f>
        <v/>
      </c>
      <c r="G418" s="17">
        <v>65000</v>
      </c>
      <c r="H418" s="17">
        <v>20000</v>
      </c>
      <c r="I418" s="17" t="str">
        <f>IFERROR(VLOOKUP(B418,#REF!,9,FALSE),"")</f>
        <v/>
      </c>
      <c r="J418" s="17">
        <v>15000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15000</v>
      </c>
      <c r="Q418" s="17">
        <v>0</v>
      </c>
      <c r="R418" s="19">
        <v>80000</v>
      </c>
      <c r="S418" s="20">
        <v>42.7</v>
      </c>
      <c r="T418" s="21">
        <v>36</v>
      </c>
      <c r="U418" s="19">
        <v>1875</v>
      </c>
      <c r="V418" s="17">
        <v>2222</v>
      </c>
      <c r="W418" s="22">
        <v>1.2</v>
      </c>
      <c r="X418" s="23">
        <f t="shared" si="27"/>
        <v>100</v>
      </c>
      <c r="Y418" s="17">
        <v>0</v>
      </c>
      <c r="Z418" s="17">
        <v>15000</v>
      </c>
      <c r="AA418" s="17">
        <v>5000</v>
      </c>
      <c r="AB418" s="17">
        <v>15000</v>
      </c>
      <c r="AC418" s="15" t="s">
        <v>36</v>
      </c>
    </row>
    <row r="419" spans="1:29">
      <c r="A419" s="13" t="str">
        <f t="shared" si="24"/>
        <v>OverStock</v>
      </c>
      <c r="B419" s="14" t="s">
        <v>183</v>
      </c>
      <c r="C419" s="15" t="s">
        <v>39</v>
      </c>
      <c r="D419" s="16">
        <f t="shared" si="25"/>
        <v>9</v>
      </c>
      <c r="E419" s="18">
        <f t="shared" si="26"/>
        <v>13.3</v>
      </c>
      <c r="F419" s="16" t="str">
        <f>IFERROR(VLOOKUP(B419,#REF!,6,FALSE),"")</f>
        <v/>
      </c>
      <c r="G419" s="17">
        <v>50000</v>
      </c>
      <c r="H419" s="17">
        <v>0</v>
      </c>
      <c r="I419" s="17" t="str">
        <f>IFERROR(VLOOKUP(B419,#REF!,9,FALSE),"")</f>
        <v/>
      </c>
      <c r="J419" s="17">
        <v>25000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25000</v>
      </c>
      <c r="Q419" s="17">
        <v>0</v>
      </c>
      <c r="R419" s="19">
        <v>75000</v>
      </c>
      <c r="S419" s="20">
        <v>40</v>
      </c>
      <c r="T419" s="21">
        <v>27</v>
      </c>
      <c r="U419" s="19">
        <v>1875</v>
      </c>
      <c r="V419" s="17">
        <v>2778</v>
      </c>
      <c r="W419" s="22">
        <v>1.5</v>
      </c>
      <c r="X419" s="23">
        <f t="shared" si="27"/>
        <v>100</v>
      </c>
      <c r="Y419" s="17">
        <v>0</v>
      </c>
      <c r="Z419" s="17">
        <v>10000</v>
      </c>
      <c r="AA419" s="17">
        <v>15000</v>
      </c>
      <c r="AB419" s="17">
        <v>0</v>
      </c>
      <c r="AC419" s="15" t="s">
        <v>36</v>
      </c>
    </row>
    <row r="420" spans="1:29">
      <c r="A420" s="13" t="str">
        <f t="shared" si="24"/>
        <v>FCST</v>
      </c>
      <c r="B420" s="14" t="s">
        <v>184</v>
      </c>
      <c r="C420" s="15" t="s">
        <v>39</v>
      </c>
      <c r="D420" s="16">
        <f t="shared" si="25"/>
        <v>0</v>
      </c>
      <c r="E420" s="18" t="str">
        <f t="shared" si="26"/>
        <v>前八週無拉料</v>
      </c>
      <c r="F420" s="16" t="str">
        <f>IFERROR(VLOOKUP(B420,#REF!,6,FALSE),"")</f>
        <v/>
      </c>
      <c r="G420" s="17">
        <v>5000</v>
      </c>
      <c r="H420" s="17">
        <v>5000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5000</v>
      </c>
      <c r="S420" s="20" t="s">
        <v>34</v>
      </c>
      <c r="T420" s="21">
        <v>9</v>
      </c>
      <c r="U420" s="19">
        <v>0</v>
      </c>
      <c r="V420" s="17">
        <v>556</v>
      </c>
      <c r="W420" s="22" t="s">
        <v>42</v>
      </c>
      <c r="X420" s="23" t="str">
        <f t="shared" si="27"/>
        <v>F</v>
      </c>
      <c r="Y420" s="17">
        <v>0</v>
      </c>
      <c r="Z420" s="17">
        <v>5000</v>
      </c>
      <c r="AA420" s="17">
        <v>0</v>
      </c>
      <c r="AB420" s="17">
        <v>0</v>
      </c>
      <c r="AC420" s="15" t="s">
        <v>36</v>
      </c>
    </row>
    <row r="421" spans="1:29">
      <c r="A421" s="13" t="str">
        <f t="shared" si="24"/>
        <v>Normal</v>
      </c>
      <c r="B421" s="14" t="s">
        <v>186</v>
      </c>
      <c r="C421" s="15" t="s">
        <v>39</v>
      </c>
      <c r="D421" s="16" t="str">
        <f t="shared" si="25"/>
        <v>--</v>
      </c>
      <c r="E421" s="18">
        <f t="shared" si="26"/>
        <v>0</v>
      </c>
      <c r="F421" s="16" t="str">
        <f>IFERROR(VLOOKUP(B421,#REF!,6,FALSE),"")</f>
        <v/>
      </c>
      <c r="G421" s="17">
        <v>10000</v>
      </c>
      <c r="H421" s="17">
        <v>10000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10000</v>
      </c>
      <c r="S421" s="20">
        <v>16.8</v>
      </c>
      <c r="T421" s="21" t="s">
        <v>34</v>
      </c>
      <c r="U421" s="19">
        <v>595</v>
      </c>
      <c r="V421" s="17">
        <v>0</v>
      </c>
      <c r="W421" s="22" t="s">
        <v>35</v>
      </c>
      <c r="X421" s="23" t="str">
        <f t="shared" si="27"/>
        <v>E</v>
      </c>
      <c r="Y421" s="17">
        <v>2500</v>
      </c>
      <c r="Z421" s="17">
        <v>0</v>
      </c>
      <c r="AA421" s="17">
        <v>0</v>
      </c>
      <c r="AB421" s="17">
        <v>0</v>
      </c>
      <c r="AC421" s="15" t="s">
        <v>36</v>
      </c>
    </row>
    <row r="422" spans="1:29">
      <c r="A422" s="13" t="str">
        <f t="shared" si="24"/>
        <v>OverStock</v>
      </c>
      <c r="B422" s="14" t="s">
        <v>185</v>
      </c>
      <c r="C422" s="15" t="s">
        <v>39</v>
      </c>
      <c r="D422" s="16">
        <f t="shared" si="25"/>
        <v>76.900000000000006</v>
      </c>
      <c r="E422" s="18">
        <f t="shared" si="26"/>
        <v>32</v>
      </c>
      <c r="F422" s="16" t="str">
        <f>IFERROR(VLOOKUP(B422,#REF!,6,FALSE),"")</f>
        <v/>
      </c>
      <c r="G422" s="17">
        <v>10000</v>
      </c>
      <c r="H422" s="17">
        <v>10000</v>
      </c>
      <c r="I422" s="17" t="str">
        <f>IFERROR(VLOOKUP(B422,#REF!,9,FALSE),"")</f>
        <v/>
      </c>
      <c r="J422" s="17">
        <v>20000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20000</v>
      </c>
      <c r="Q422" s="17">
        <v>0</v>
      </c>
      <c r="R422" s="19">
        <v>30000</v>
      </c>
      <c r="S422" s="20">
        <v>48</v>
      </c>
      <c r="T422" s="21">
        <v>115.4</v>
      </c>
      <c r="U422" s="19">
        <v>625</v>
      </c>
      <c r="V422" s="17">
        <v>260</v>
      </c>
      <c r="W422" s="22">
        <v>0.4</v>
      </c>
      <c r="X422" s="23">
        <f t="shared" si="27"/>
        <v>50</v>
      </c>
      <c r="Y422" s="17">
        <v>0</v>
      </c>
      <c r="Z422" s="17">
        <v>0</v>
      </c>
      <c r="AA422" s="17">
        <v>7344</v>
      </c>
      <c r="AB422" s="17">
        <v>396</v>
      </c>
      <c r="AC422" s="15" t="s">
        <v>36</v>
      </c>
    </row>
    <row r="423" spans="1:29">
      <c r="A423" s="13" t="str">
        <f t="shared" si="24"/>
        <v>ZeroZero</v>
      </c>
      <c r="B423" s="14" t="s">
        <v>187</v>
      </c>
      <c r="C423" s="15" t="s">
        <v>39</v>
      </c>
      <c r="D423" s="16" t="str">
        <f t="shared" si="25"/>
        <v>--</v>
      </c>
      <c r="E423" s="18" t="str">
        <f t="shared" si="26"/>
        <v>前八週無拉料</v>
      </c>
      <c r="F423" s="16" t="str">
        <f>IFERROR(VLOOKUP(B423,#REF!,6,FALSE),"")</f>
        <v/>
      </c>
      <c r="G423" s="17">
        <v>5000</v>
      </c>
      <c r="H423" s="17">
        <v>5000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5000</v>
      </c>
      <c r="S423" s="20" t="s">
        <v>34</v>
      </c>
      <c r="T423" s="21" t="s">
        <v>34</v>
      </c>
      <c r="U423" s="19">
        <v>0</v>
      </c>
      <c r="V423" s="17" t="s">
        <v>34</v>
      </c>
      <c r="W423" s="22" t="s">
        <v>35</v>
      </c>
      <c r="X423" s="23" t="str">
        <f t="shared" si="27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36</v>
      </c>
    </row>
    <row r="424" spans="1:29">
      <c r="A424" s="13" t="str">
        <f t="shared" si="24"/>
        <v>ZeroZero</v>
      </c>
      <c r="B424" s="14" t="s">
        <v>188</v>
      </c>
      <c r="C424" s="15" t="s">
        <v>39</v>
      </c>
      <c r="D424" s="16" t="str">
        <f t="shared" si="25"/>
        <v>--</v>
      </c>
      <c r="E424" s="18" t="str">
        <f t="shared" si="26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5000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5000</v>
      </c>
      <c r="Q424" s="17">
        <v>0</v>
      </c>
      <c r="R424" s="19">
        <v>5000</v>
      </c>
      <c r="S424" s="20" t="s">
        <v>34</v>
      </c>
      <c r="T424" s="21" t="s">
        <v>34</v>
      </c>
      <c r="U424" s="19">
        <v>0</v>
      </c>
      <c r="V424" s="17" t="s">
        <v>34</v>
      </c>
      <c r="W424" s="22" t="s">
        <v>35</v>
      </c>
      <c r="X424" s="23" t="str">
        <f t="shared" si="27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36</v>
      </c>
    </row>
    <row r="425" spans="1:29">
      <c r="A425" s="13" t="str">
        <f t="shared" si="24"/>
        <v>Normal</v>
      </c>
      <c r="B425" s="14" t="s">
        <v>189</v>
      </c>
      <c r="C425" s="15" t="s">
        <v>39</v>
      </c>
      <c r="D425" s="16" t="str">
        <f t="shared" si="25"/>
        <v>--</v>
      </c>
      <c r="E425" s="18">
        <f t="shared" si="26"/>
        <v>6.8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8500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8500</v>
      </c>
      <c r="Q425" s="17">
        <v>0</v>
      </c>
      <c r="R425" s="19">
        <v>8500</v>
      </c>
      <c r="S425" s="20">
        <v>6.8</v>
      </c>
      <c r="T425" s="21" t="s">
        <v>34</v>
      </c>
      <c r="U425" s="19">
        <v>1250</v>
      </c>
      <c r="V425" s="17" t="s">
        <v>34</v>
      </c>
      <c r="W425" s="22" t="s">
        <v>35</v>
      </c>
      <c r="X425" s="23" t="str">
        <f t="shared" si="27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36</v>
      </c>
    </row>
    <row r="426" spans="1:29">
      <c r="A426" s="13" t="str">
        <f t="shared" si="24"/>
        <v>OverStock</v>
      </c>
      <c r="B426" s="14" t="s">
        <v>190</v>
      </c>
      <c r="C426" s="15" t="s">
        <v>39</v>
      </c>
      <c r="D426" s="16" t="str">
        <f t="shared" si="25"/>
        <v>--</v>
      </c>
      <c r="E426" s="18">
        <f t="shared" si="26"/>
        <v>4.5999999999999996</v>
      </c>
      <c r="F426" s="16" t="str">
        <f>IFERROR(VLOOKUP(B426,#REF!,6,FALSE),"")</f>
        <v/>
      </c>
      <c r="G426" s="17">
        <v>24100</v>
      </c>
      <c r="H426" s="17">
        <v>24100</v>
      </c>
      <c r="I426" s="17" t="str">
        <f>IFERROR(VLOOKUP(B426,#REF!,9,FALSE),"")</f>
        <v/>
      </c>
      <c r="J426" s="17">
        <v>1000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1000</v>
      </c>
      <c r="Q426" s="17">
        <v>0</v>
      </c>
      <c r="R426" s="19">
        <v>25100</v>
      </c>
      <c r="S426" s="20">
        <v>114.6</v>
      </c>
      <c r="T426" s="21" t="s">
        <v>34</v>
      </c>
      <c r="U426" s="19">
        <v>219</v>
      </c>
      <c r="V426" s="17" t="s">
        <v>34</v>
      </c>
      <c r="W426" s="22" t="s">
        <v>35</v>
      </c>
      <c r="X426" s="23" t="str">
        <f t="shared" si="27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36</v>
      </c>
    </row>
    <row r="427" spans="1:29">
      <c r="A427" s="13" t="str">
        <f t="shared" si="24"/>
        <v>FCST</v>
      </c>
      <c r="B427" s="14" t="s">
        <v>191</v>
      </c>
      <c r="C427" s="15" t="s">
        <v>39</v>
      </c>
      <c r="D427" s="16">
        <f t="shared" si="25"/>
        <v>9</v>
      </c>
      <c r="E427" s="18" t="str">
        <f t="shared" si="26"/>
        <v>前八週無拉料</v>
      </c>
      <c r="F427" s="16" t="str">
        <f>IFERROR(VLOOKUP(B427,#REF!,6,FALSE),"")</f>
        <v/>
      </c>
      <c r="G427" s="17">
        <v>10000</v>
      </c>
      <c r="H427" s="17">
        <v>10000</v>
      </c>
      <c r="I427" s="17" t="str">
        <f>IFERROR(VLOOKUP(B427,#REF!,9,FALSE),"")</f>
        <v/>
      </c>
      <c r="J427" s="17">
        <v>5000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5000</v>
      </c>
      <c r="Q427" s="17">
        <v>0</v>
      </c>
      <c r="R427" s="19">
        <v>15000</v>
      </c>
      <c r="S427" s="20" t="s">
        <v>34</v>
      </c>
      <c r="T427" s="21">
        <v>27</v>
      </c>
      <c r="U427" s="19">
        <v>0</v>
      </c>
      <c r="V427" s="17">
        <v>556</v>
      </c>
      <c r="W427" s="22" t="s">
        <v>42</v>
      </c>
      <c r="X427" s="23" t="str">
        <f t="shared" si="27"/>
        <v>F</v>
      </c>
      <c r="Y427" s="17">
        <v>0</v>
      </c>
      <c r="Z427" s="17">
        <v>0</v>
      </c>
      <c r="AA427" s="17">
        <v>5000</v>
      </c>
      <c r="AB427" s="17">
        <v>5000</v>
      </c>
      <c r="AC427" s="15" t="s">
        <v>36</v>
      </c>
    </row>
    <row r="428" spans="1:29">
      <c r="A428" s="13" t="str">
        <f t="shared" si="24"/>
        <v>Normal</v>
      </c>
      <c r="B428" s="14" t="s">
        <v>192</v>
      </c>
      <c r="C428" s="15" t="s">
        <v>39</v>
      </c>
      <c r="D428" s="16">
        <f t="shared" si="25"/>
        <v>2.6</v>
      </c>
      <c r="E428" s="18">
        <f t="shared" si="26"/>
        <v>1.3</v>
      </c>
      <c r="F428" s="16" t="str">
        <f>IFERROR(VLOOKUP(B428,#REF!,6,FALSE),"")</f>
        <v/>
      </c>
      <c r="G428" s="17">
        <v>160000</v>
      </c>
      <c r="H428" s="17">
        <v>50000</v>
      </c>
      <c r="I428" s="17" t="str">
        <f>IFERROR(VLOOKUP(B428,#REF!,9,FALSE),"")</f>
        <v/>
      </c>
      <c r="J428" s="17">
        <v>10000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10000</v>
      </c>
      <c r="Q428" s="17">
        <v>0</v>
      </c>
      <c r="R428" s="19">
        <v>170000</v>
      </c>
      <c r="S428" s="20">
        <v>22.7</v>
      </c>
      <c r="T428" s="21">
        <v>43.7</v>
      </c>
      <c r="U428" s="19">
        <v>7500</v>
      </c>
      <c r="V428" s="17">
        <v>3889</v>
      </c>
      <c r="W428" s="22">
        <v>0.5</v>
      </c>
      <c r="X428" s="23">
        <f t="shared" si="27"/>
        <v>100</v>
      </c>
      <c r="Y428" s="17">
        <v>0</v>
      </c>
      <c r="Z428" s="17">
        <v>15000</v>
      </c>
      <c r="AA428" s="17">
        <v>25000</v>
      </c>
      <c r="AB428" s="17">
        <v>0</v>
      </c>
      <c r="AC428" s="15" t="s">
        <v>36</v>
      </c>
    </row>
    <row r="429" spans="1:29">
      <c r="A429" s="13" t="str">
        <f t="shared" si="24"/>
        <v>OverStock</v>
      </c>
      <c r="B429" s="14" t="s">
        <v>193</v>
      </c>
      <c r="C429" s="15" t="s">
        <v>39</v>
      </c>
      <c r="D429" s="16">
        <f t="shared" si="25"/>
        <v>1.6</v>
      </c>
      <c r="E429" s="18">
        <f t="shared" si="26"/>
        <v>1.8</v>
      </c>
      <c r="F429" s="16" t="str">
        <f>IFERROR(VLOOKUP(B429,#REF!,6,FALSE),"")</f>
        <v/>
      </c>
      <c r="G429" s="17">
        <v>1080000</v>
      </c>
      <c r="H429" s="17">
        <v>830000</v>
      </c>
      <c r="I429" s="17" t="str">
        <f>IFERROR(VLOOKUP(B429,#REF!,9,FALSE),"")</f>
        <v/>
      </c>
      <c r="J429" s="17">
        <v>60000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60000</v>
      </c>
      <c r="Q429" s="17">
        <v>0</v>
      </c>
      <c r="R429" s="19">
        <v>1140000</v>
      </c>
      <c r="S429" s="20">
        <v>35.1</v>
      </c>
      <c r="T429" s="21">
        <v>29.7</v>
      </c>
      <c r="U429" s="19">
        <v>32500</v>
      </c>
      <c r="V429" s="17">
        <v>38333</v>
      </c>
      <c r="W429" s="22">
        <v>1.2</v>
      </c>
      <c r="X429" s="23">
        <f t="shared" si="27"/>
        <v>100</v>
      </c>
      <c r="Y429" s="17">
        <v>90000</v>
      </c>
      <c r="Z429" s="17">
        <v>185000</v>
      </c>
      <c r="AA429" s="17">
        <v>140000</v>
      </c>
      <c r="AB429" s="17">
        <v>30000</v>
      </c>
      <c r="AC429" s="15" t="s">
        <v>36</v>
      </c>
    </row>
    <row r="430" spans="1:29">
      <c r="A430" s="13" t="str">
        <f t="shared" si="24"/>
        <v>Normal</v>
      </c>
      <c r="B430" s="14" t="s">
        <v>194</v>
      </c>
      <c r="C430" s="15" t="s">
        <v>39</v>
      </c>
      <c r="D430" s="16">
        <f t="shared" si="25"/>
        <v>0</v>
      </c>
      <c r="E430" s="18">
        <f t="shared" si="26"/>
        <v>0</v>
      </c>
      <c r="F430" s="16" t="str">
        <f>IFERROR(VLOOKUP(B430,#REF!,6,FALSE),"")</f>
        <v/>
      </c>
      <c r="G430" s="17">
        <v>90000</v>
      </c>
      <c r="H430" s="17">
        <v>60000</v>
      </c>
      <c r="I430" s="17" t="str">
        <f>IFERROR(VLOOKUP(B430,#REF!,9,FALSE),"")</f>
        <v/>
      </c>
      <c r="J430" s="17">
        <v>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0</v>
      </c>
      <c r="R430" s="19">
        <v>90000</v>
      </c>
      <c r="S430" s="20">
        <v>11.1</v>
      </c>
      <c r="T430" s="21">
        <v>13.5</v>
      </c>
      <c r="U430" s="19">
        <v>8125</v>
      </c>
      <c r="V430" s="17">
        <v>6667</v>
      </c>
      <c r="W430" s="22">
        <v>0.8</v>
      </c>
      <c r="X430" s="23">
        <f t="shared" si="27"/>
        <v>100</v>
      </c>
      <c r="Y430" s="17">
        <v>10000</v>
      </c>
      <c r="Z430" s="17">
        <v>30000</v>
      </c>
      <c r="AA430" s="17">
        <v>20000</v>
      </c>
      <c r="AB430" s="17">
        <v>25000</v>
      </c>
      <c r="AC430" s="15" t="s">
        <v>36</v>
      </c>
    </row>
    <row r="431" spans="1:29">
      <c r="A431" s="13" t="str">
        <f t="shared" si="24"/>
        <v>OverStock</v>
      </c>
      <c r="B431" s="14" t="s">
        <v>195</v>
      </c>
      <c r="C431" s="15" t="s">
        <v>39</v>
      </c>
      <c r="D431" s="16">
        <f t="shared" si="25"/>
        <v>13</v>
      </c>
      <c r="E431" s="18">
        <f t="shared" si="26"/>
        <v>14.4</v>
      </c>
      <c r="F431" s="16" t="str">
        <f>IFERROR(VLOOKUP(B431,#REF!,6,FALSE),"")</f>
        <v/>
      </c>
      <c r="G431" s="17">
        <v>600000</v>
      </c>
      <c r="H431" s="17">
        <v>235000</v>
      </c>
      <c r="I431" s="17" t="str">
        <f>IFERROR(VLOOKUP(B431,#REF!,9,FALSE),"")</f>
        <v/>
      </c>
      <c r="J431" s="17">
        <v>90000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90000</v>
      </c>
      <c r="Q431" s="17">
        <v>0</v>
      </c>
      <c r="R431" s="19">
        <v>690000</v>
      </c>
      <c r="S431" s="20">
        <v>110.4</v>
      </c>
      <c r="T431" s="21">
        <v>99.4</v>
      </c>
      <c r="U431" s="19">
        <v>6250</v>
      </c>
      <c r="V431" s="17">
        <v>6945</v>
      </c>
      <c r="W431" s="22">
        <v>1.1000000000000001</v>
      </c>
      <c r="X431" s="23">
        <f t="shared" si="27"/>
        <v>100</v>
      </c>
      <c r="Y431" s="17">
        <v>22500</v>
      </c>
      <c r="Z431" s="17">
        <v>30000</v>
      </c>
      <c r="AA431" s="17">
        <v>15000</v>
      </c>
      <c r="AB431" s="17">
        <v>0</v>
      </c>
      <c r="AC431" s="15" t="s">
        <v>36</v>
      </c>
    </row>
    <row r="432" spans="1:29">
      <c r="A432" s="13" t="str">
        <f t="shared" si="24"/>
        <v>Normal</v>
      </c>
      <c r="B432" s="14" t="s">
        <v>196</v>
      </c>
      <c r="C432" s="15" t="s">
        <v>39</v>
      </c>
      <c r="D432" s="16">
        <f t="shared" si="25"/>
        <v>1.6</v>
      </c>
      <c r="E432" s="18">
        <f t="shared" si="26"/>
        <v>1.2</v>
      </c>
      <c r="F432" s="16" t="str">
        <f>IFERROR(VLOOKUP(B432,#REF!,6,FALSE),"")</f>
        <v/>
      </c>
      <c r="G432" s="17">
        <v>90000</v>
      </c>
      <c r="H432" s="17">
        <v>60000</v>
      </c>
      <c r="I432" s="17" t="str">
        <f>IFERROR(VLOOKUP(B432,#REF!,9,FALSE),"")</f>
        <v/>
      </c>
      <c r="J432" s="17">
        <v>10000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10000</v>
      </c>
      <c r="Q432" s="17">
        <v>0</v>
      </c>
      <c r="R432" s="19">
        <v>100000</v>
      </c>
      <c r="S432" s="20">
        <v>12.3</v>
      </c>
      <c r="T432" s="21">
        <v>16.399999999999999</v>
      </c>
      <c r="U432" s="19">
        <v>8125</v>
      </c>
      <c r="V432" s="17">
        <v>6111</v>
      </c>
      <c r="W432" s="22">
        <v>0.8</v>
      </c>
      <c r="X432" s="23">
        <f t="shared" si="27"/>
        <v>100</v>
      </c>
      <c r="Y432" s="17">
        <v>15000</v>
      </c>
      <c r="Z432" s="17">
        <v>20000</v>
      </c>
      <c r="AA432" s="17">
        <v>20000</v>
      </c>
      <c r="AB432" s="17">
        <v>20000</v>
      </c>
      <c r="AC432" s="15" t="s">
        <v>36</v>
      </c>
    </row>
    <row r="433" spans="1:29">
      <c r="A433" s="13" t="str">
        <f t="shared" si="24"/>
        <v>ZeroZero</v>
      </c>
      <c r="B433" s="14" t="s">
        <v>197</v>
      </c>
      <c r="C433" s="15" t="s">
        <v>39</v>
      </c>
      <c r="D433" s="16" t="str">
        <f t="shared" si="25"/>
        <v>--</v>
      </c>
      <c r="E433" s="18" t="str">
        <f t="shared" si="26"/>
        <v>前八週無拉料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900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900</v>
      </c>
      <c r="Q433" s="17">
        <v>0</v>
      </c>
      <c r="R433" s="19">
        <v>900</v>
      </c>
      <c r="S433" s="20" t="s">
        <v>34</v>
      </c>
      <c r="T433" s="21" t="s">
        <v>34</v>
      </c>
      <c r="U433" s="19">
        <v>0</v>
      </c>
      <c r="V433" s="17" t="s">
        <v>34</v>
      </c>
      <c r="W433" s="22" t="s">
        <v>35</v>
      </c>
      <c r="X433" s="23" t="str">
        <f t="shared" si="27"/>
        <v>E</v>
      </c>
      <c r="Y433" s="17">
        <v>0</v>
      </c>
      <c r="Z433" s="17">
        <v>0</v>
      </c>
      <c r="AA433" s="17">
        <v>0</v>
      </c>
      <c r="AB433" s="17">
        <v>0</v>
      </c>
      <c r="AC433" s="15" t="s">
        <v>36</v>
      </c>
    </row>
    <row r="434" spans="1:29">
      <c r="A434" s="13" t="str">
        <f t="shared" si="24"/>
        <v>FCST</v>
      </c>
      <c r="B434" s="14" t="s">
        <v>198</v>
      </c>
      <c r="C434" s="15" t="s">
        <v>39</v>
      </c>
      <c r="D434" s="16">
        <f t="shared" si="25"/>
        <v>0</v>
      </c>
      <c r="E434" s="18" t="str">
        <f t="shared" si="26"/>
        <v>前八週無拉料</v>
      </c>
      <c r="F434" s="16" t="str">
        <f>IFERROR(VLOOKUP(B434,#REF!,6,FALSE),"")</f>
        <v/>
      </c>
      <c r="G434" s="17">
        <v>30000</v>
      </c>
      <c r="H434" s="17">
        <v>20000</v>
      </c>
      <c r="I434" s="17" t="str">
        <f>IFERROR(VLOOKUP(B434,#REF!,9,FALSE),"")</f>
        <v/>
      </c>
      <c r="J434" s="17">
        <v>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0</v>
      </c>
      <c r="R434" s="19">
        <v>30000</v>
      </c>
      <c r="S434" s="20" t="s">
        <v>34</v>
      </c>
      <c r="T434" s="21">
        <v>27</v>
      </c>
      <c r="U434" s="19">
        <v>0</v>
      </c>
      <c r="V434" s="17">
        <v>1111</v>
      </c>
      <c r="W434" s="22" t="s">
        <v>42</v>
      </c>
      <c r="X434" s="23" t="str">
        <f t="shared" si="27"/>
        <v>F</v>
      </c>
      <c r="Y434" s="17">
        <v>0</v>
      </c>
      <c r="Z434" s="17">
        <v>5000</v>
      </c>
      <c r="AA434" s="17">
        <v>5000</v>
      </c>
      <c r="AB434" s="17">
        <v>5000</v>
      </c>
      <c r="AC434" s="15" t="s">
        <v>36</v>
      </c>
    </row>
    <row r="435" spans="1:29">
      <c r="A435" s="13" t="str">
        <f t="shared" si="24"/>
        <v>FCST</v>
      </c>
      <c r="B435" s="14" t="s">
        <v>201</v>
      </c>
      <c r="C435" s="15" t="s">
        <v>202</v>
      </c>
      <c r="D435" s="16">
        <f t="shared" si="25"/>
        <v>0</v>
      </c>
      <c r="E435" s="18" t="str">
        <f t="shared" si="26"/>
        <v>前八週無拉料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0</v>
      </c>
      <c r="S435" s="20" t="s">
        <v>34</v>
      </c>
      <c r="T435" s="21">
        <v>0</v>
      </c>
      <c r="U435" s="19">
        <v>0</v>
      </c>
      <c r="V435" s="17">
        <v>3745</v>
      </c>
      <c r="W435" s="22" t="s">
        <v>42</v>
      </c>
      <c r="X435" s="23" t="str">
        <f t="shared" si="27"/>
        <v>F</v>
      </c>
      <c r="Y435" s="17">
        <v>18688</v>
      </c>
      <c r="Z435" s="17">
        <v>16800</v>
      </c>
      <c r="AA435" s="17">
        <v>7500</v>
      </c>
      <c r="AB435" s="17">
        <v>0</v>
      </c>
      <c r="AC435" s="15" t="s">
        <v>36</v>
      </c>
    </row>
    <row r="436" spans="1:29">
      <c r="A436" s="13" t="str">
        <f t="shared" si="24"/>
        <v>Normal</v>
      </c>
      <c r="B436" s="14" t="s">
        <v>537</v>
      </c>
      <c r="C436" s="15" t="s">
        <v>538</v>
      </c>
      <c r="D436" s="16" t="str">
        <f t="shared" si="25"/>
        <v>--</v>
      </c>
      <c r="E436" s="18">
        <f t="shared" si="26"/>
        <v>0.8</v>
      </c>
      <c r="F436" s="16" t="str">
        <f>IFERROR(VLOOKUP(B436,#REF!,6,FALSE),"")</f>
        <v/>
      </c>
      <c r="G436" s="17">
        <v>549000</v>
      </c>
      <c r="H436" s="17">
        <v>549000</v>
      </c>
      <c r="I436" s="17" t="str">
        <f>IFERROR(VLOOKUP(B436,#REF!,9,FALSE),"")</f>
        <v/>
      </c>
      <c r="J436" s="17">
        <v>49000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49000</v>
      </c>
      <c r="Q436" s="17">
        <v>0</v>
      </c>
      <c r="R436" s="19">
        <v>598000</v>
      </c>
      <c r="S436" s="20">
        <v>9.6999999999999993</v>
      </c>
      <c r="T436" s="21" t="s">
        <v>34</v>
      </c>
      <c r="U436" s="19">
        <v>61875</v>
      </c>
      <c r="V436" s="17" t="s">
        <v>34</v>
      </c>
      <c r="W436" s="22" t="s">
        <v>35</v>
      </c>
      <c r="X436" s="23" t="str">
        <f t="shared" si="27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36</v>
      </c>
    </row>
    <row r="437" spans="1:29">
      <c r="A437" s="13" t="str">
        <f t="shared" si="24"/>
        <v>Normal</v>
      </c>
      <c r="B437" s="14" t="s">
        <v>539</v>
      </c>
      <c r="C437" s="15" t="s">
        <v>538</v>
      </c>
      <c r="D437" s="16" t="str">
        <f t="shared" si="25"/>
        <v>--</v>
      </c>
      <c r="E437" s="18">
        <f t="shared" si="26"/>
        <v>3.4</v>
      </c>
      <c r="F437" s="16" t="str">
        <f>IFERROR(VLOOKUP(B437,#REF!,6,FALSE),"")</f>
        <v/>
      </c>
      <c r="G437" s="17">
        <v>381000</v>
      </c>
      <c r="H437" s="17">
        <v>381000</v>
      </c>
      <c r="I437" s="17" t="str">
        <f>IFERROR(VLOOKUP(B437,#REF!,9,FALSE),"")</f>
        <v/>
      </c>
      <c r="J437" s="17">
        <v>141400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141400</v>
      </c>
      <c r="Q437" s="17">
        <v>0</v>
      </c>
      <c r="R437" s="19">
        <v>522400</v>
      </c>
      <c r="S437" s="20">
        <v>12.7</v>
      </c>
      <c r="T437" s="21" t="s">
        <v>34</v>
      </c>
      <c r="U437" s="19">
        <v>41250</v>
      </c>
      <c r="V437" s="17" t="s">
        <v>34</v>
      </c>
      <c r="W437" s="22" t="s">
        <v>35</v>
      </c>
      <c r="X437" s="23" t="str">
        <f t="shared" si="27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36</v>
      </c>
    </row>
    <row r="438" spans="1:29">
      <c r="A438" s="13" t="str">
        <f t="shared" si="24"/>
        <v>ZeroZero</v>
      </c>
      <c r="B438" s="14" t="s">
        <v>540</v>
      </c>
      <c r="C438" s="15" t="s">
        <v>538</v>
      </c>
      <c r="D438" s="16" t="str">
        <f t="shared" si="25"/>
        <v>--</v>
      </c>
      <c r="E438" s="18" t="str">
        <f t="shared" si="26"/>
        <v>前八週無拉料</v>
      </c>
      <c r="F438" s="16" t="str">
        <f>IFERROR(VLOOKUP(B438,#REF!,6,FALSE),"")</f>
        <v/>
      </c>
      <c r="G438" s="17">
        <v>70000</v>
      </c>
      <c r="H438" s="17">
        <v>0</v>
      </c>
      <c r="I438" s="17" t="str">
        <f>IFERROR(VLOOKUP(B438,#REF!,9,FALSE),"")</f>
        <v/>
      </c>
      <c r="J438" s="17">
        <v>95000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95000</v>
      </c>
      <c r="Q438" s="17">
        <v>0</v>
      </c>
      <c r="R438" s="19">
        <v>165000</v>
      </c>
      <c r="S438" s="20" t="s">
        <v>34</v>
      </c>
      <c r="T438" s="21" t="s">
        <v>34</v>
      </c>
      <c r="U438" s="19">
        <v>0</v>
      </c>
      <c r="V438" s="17" t="s">
        <v>34</v>
      </c>
      <c r="W438" s="22" t="s">
        <v>35</v>
      </c>
      <c r="X438" s="23" t="str">
        <f t="shared" si="27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36</v>
      </c>
    </row>
    <row r="439" spans="1:29">
      <c r="A439" s="13" t="str">
        <f t="shared" si="24"/>
        <v>Normal</v>
      </c>
      <c r="B439" s="14" t="s">
        <v>541</v>
      </c>
      <c r="C439" s="15" t="s">
        <v>538</v>
      </c>
      <c r="D439" s="16" t="str">
        <f t="shared" si="25"/>
        <v>--</v>
      </c>
      <c r="E439" s="18">
        <f t="shared" si="26"/>
        <v>4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6000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6000</v>
      </c>
      <c r="Q439" s="17">
        <v>0</v>
      </c>
      <c r="R439" s="19">
        <v>6000</v>
      </c>
      <c r="S439" s="20">
        <v>4</v>
      </c>
      <c r="T439" s="21" t="s">
        <v>34</v>
      </c>
      <c r="U439" s="19">
        <v>1500</v>
      </c>
      <c r="V439" s="17" t="s">
        <v>34</v>
      </c>
      <c r="W439" s="22" t="s">
        <v>35</v>
      </c>
      <c r="X439" s="23" t="str">
        <f t="shared" si="27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36</v>
      </c>
    </row>
    <row r="440" spans="1:29">
      <c r="A440" s="13" t="str">
        <f t="shared" si="24"/>
        <v>Normal</v>
      </c>
      <c r="B440" s="14" t="s">
        <v>542</v>
      </c>
      <c r="C440" s="15" t="s">
        <v>538</v>
      </c>
      <c r="D440" s="16">
        <f t="shared" si="25"/>
        <v>2</v>
      </c>
      <c r="E440" s="18">
        <f t="shared" si="26"/>
        <v>1.5</v>
      </c>
      <c r="F440" s="16" t="str">
        <f>IFERROR(VLOOKUP(B440,#REF!,6,FALSE),"")</f>
        <v/>
      </c>
      <c r="G440" s="17">
        <v>630000</v>
      </c>
      <c r="H440" s="17">
        <v>630000</v>
      </c>
      <c r="I440" s="17" t="str">
        <f>IFERROR(VLOOKUP(B440,#REF!,9,FALSE),"")</f>
        <v/>
      </c>
      <c r="J440" s="17">
        <v>138000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138000</v>
      </c>
      <c r="Q440" s="17">
        <v>0</v>
      </c>
      <c r="R440" s="19">
        <v>768000</v>
      </c>
      <c r="S440" s="20">
        <v>8.1999999999999993</v>
      </c>
      <c r="T440" s="21">
        <v>11.1</v>
      </c>
      <c r="U440" s="19">
        <v>93750</v>
      </c>
      <c r="V440" s="17">
        <v>69000</v>
      </c>
      <c r="W440" s="22">
        <v>0.7</v>
      </c>
      <c r="X440" s="23">
        <f t="shared" si="27"/>
        <v>100</v>
      </c>
      <c r="Y440" s="17">
        <v>87000</v>
      </c>
      <c r="Z440" s="17">
        <v>336000</v>
      </c>
      <c r="AA440" s="17">
        <v>291000</v>
      </c>
      <c r="AB440" s="17">
        <v>0</v>
      </c>
      <c r="AC440" s="15" t="s">
        <v>36</v>
      </c>
    </row>
    <row r="441" spans="1:29">
      <c r="A441" s="13" t="str">
        <f t="shared" si="24"/>
        <v>Normal</v>
      </c>
      <c r="B441" s="14" t="s">
        <v>543</v>
      </c>
      <c r="C441" s="15" t="s">
        <v>538</v>
      </c>
      <c r="D441" s="16">
        <f t="shared" si="25"/>
        <v>11</v>
      </c>
      <c r="E441" s="18">
        <f t="shared" si="26"/>
        <v>1.8</v>
      </c>
      <c r="F441" s="16" t="str">
        <f>IFERROR(VLOOKUP(B441,#REF!,6,FALSE),"")</f>
        <v/>
      </c>
      <c r="G441" s="17">
        <v>5904000</v>
      </c>
      <c r="H441" s="17">
        <v>5904000</v>
      </c>
      <c r="I441" s="17" t="str">
        <f>IFERROR(VLOOKUP(B441,#REF!,9,FALSE),"")</f>
        <v/>
      </c>
      <c r="J441" s="17">
        <v>899500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899500</v>
      </c>
      <c r="Q441" s="17">
        <v>0</v>
      </c>
      <c r="R441" s="19">
        <v>6803500</v>
      </c>
      <c r="S441" s="20">
        <v>13.3</v>
      </c>
      <c r="T441" s="21">
        <v>83.3</v>
      </c>
      <c r="U441" s="19">
        <v>512625</v>
      </c>
      <c r="V441" s="17">
        <v>81667</v>
      </c>
      <c r="W441" s="22">
        <v>0.2</v>
      </c>
      <c r="X441" s="23">
        <f t="shared" si="27"/>
        <v>50</v>
      </c>
      <c r="Y441" s="17">
        <v>228000</v>
      </c>
      <c r="Z441" s="17">
        <v>492000</v>
      </c>
      <c r="AA441" s="17">
        <v>144000</v>
      </c>
      <c r="AB441" s="17">
        <v>0</v>
      </c>
      <c r="AC441" s="15" t="s">
        <v>36</v>
      </c>
    </row>
    <row r="442" spans="1:29">
      <c r="A442" s="13" t="str">
        <f t="shared" si="24"/>
        <v>ZeroZero</v>
      </c>
      <c r="B442" s="14" t="s">
        <v>544</v>
      </c>
      <c r="C442" s="15" t="s">
        <v>538</v>
      </c>
      <c r="D442" s="16" t="str">
        <f t="shared" si="25"/>
        <v>--</v>
      </c>
      <c r="E442" s="18" t="str">
        <f t="shared" si="26"/>
        <v>前八週無拉料</v>
      </c>
      <c r="F442" s="16" t="str">
        <f>IFERROR(VLOOKUP(B442,#REF!,6,FALSE),"")</f>
        <v/>
      </c>
      <c r="G442" s="17">
        <v>42000</v>
      </c>
      <c r="H442" s="17">
        <v>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42000</v>
      </c>
      <c r="S442" s="20" t="s">
        <v>34</v>
      </c>
      <c r="T442" s="21" t="s">
        <v>34</v>
      </c>
      <c r="U442" s="19">
        <v>0</v>
      </c>
      <c r="V442" s="17" t="s">
        <v>34</v>
      </c>
      <c r="W442" s="22" t="s">
        <v>35</v>
      </c>
      <c r="X442" s="23" t="str">
        <f t="shared" si="27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36</v>
      </c>
    </row>
    <row r="443" spans="1:29">
      <c r="A443" s="13" t="str">
        <f t="shared" si="24"/>
        <v>Normal</v>
      </c>
      <c r="B443" s="14" t="s">
        <v>545</v>
      </c>
      <c r="C443" s="15" t="s">
        <v>538</v>
      </c>
      <c r="D443" s="16" t="str">
        <f t="shared" si="25"/>
        <v>--</v>
      </c>
      <c r="E443" s="18">
        <f t="shared" si="26"/>
        <v>10.8</v>
      </c>
      <c r="F443" s="16" t="str">
        <f>IFERROR(VLOOKUP(B443,#REF!,6,FALSE),"")</f>
        <v/>
      </c>
      <c r="G443" s="17">
        <v>660000</v>
      </c>
      <c r="H443" s="17">
        <v>660000</v>
      </c>
      <c r="I443" s="17" t="str">
        <f>IFERROR(VLOOKUP(B443,#REF!,9,FALSE),"")</f>
        <v/>
      </c>
      <c r="J443" s="17">
        <v>927000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927000</v>
      </c>
      <c r="Q443" s="17">
        <v>0</v>
      </c>
      <c r="R443" s="19">
        <v>1587000</v>
      </c>
      <c r="S443" s="20">
        <v>18.600000000000001</v>
      </c>
      <c r="T443" s="21" t="s">
        <v>34</v>
      </c>
      <c r="U443" s="19">
        <v>85500</v>
      </c>
      <c r="V443" s="17" t="s">
        <v>34</v>
      </c>
      <c r="W443" s="22" t="s">
        <v>35</v>
      </c>
      <c r="X443" s="23" t="str">
        <f t="shared" si="27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36</v>
      </c>
    </row>
    <row r="444" spans="1:29">
      <c r="A444" s="13" t="str">
        <f t="shared" si="24"/>
        <v>Normal</v>
      </c>
      <c r="B444" s="14" t="s">
        <v>546</v>
      </c>
      <c r="C444" s="15" t="s">
        <v>538</v>
      </c>
      <c r="D444" s="16" t="str">
        <f t="shared" si="25"/>
        <v>--</v>
      </c>
      <c r="E444" s="18">
        <f t="shared" si="26"/>
        <v>4.4000000000000004</v>
      </c>
      <c r="F444" s="16" t="str">
        <f>IFERROR(VLOOKUP(B444,#REF!,6,FALSE),"")</f>
        <v/>
      </c>
      <c r="G444" s="17">
        <v>33000</v>
      </c>
      <c r="H444" s="17">
        <v>33000</v>
      </c>
      <c r="I444" s="17" t="str">
        <f>IFERROR(VLOOKUP(B444,#REF!,9,FALSE),"")</f>
        <v/>
      </c>
      <c r="J444" s="17">
        <v>90000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90000</v>
      </c>
      <c r="Q444" s="17">
        <v>0</v>
      </c>
      <c r="R444" s="19">
        <v>123000</v>
      </c>
      <c r="S444" s="20">
        <v>6</v>
      </c>
      <c r="T444" s="21" t="s">
        <v>34</v>
      </c>
      <c r="U444" s="19">
        <v>20625</v>
      </c>
      <c r="V444" s="17" t="s">
        <v>34</v>
      </c>
      <c r="W444" s="22" t="s">
        <v>35</v>
      </c>
      <c r="X444" s="23" t="str">
        <f t="shared" si="27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36</v>
      </c>
    </row>
    <row r="445" spans="1:29">
      <c r="A445" s="13" t="str">
        <f t="shared" si="24"/>
        <v>Normal</v>
      </c>
      <c r="B445" s="14" t="s">
        <v>547</v>
      </c>
      <c r="C445" s="15" t="s">
        <v>538</v>
      </c>
      <c r="D445" s="16">
        <f t="shared" si="25"/>
        <v>298.39999999999998</v>
      </c>
      <c r="E445" s="18">
        <f t="shared" si="26"/>
        <v>6.6</v>
      </c>
      <c r="F445" s="16" t="str">
        <f>IFERROR(VLOOKUP(B445,#REF!,6,FALSE),"")</f>
        <v/>
      </c>
      <c r="G445" s="17">
        <v>14277355</v>
      </c>
      <c r="H445" s="17">
        <v>14277000</v>
      </c>
      <c r="I445" s="17" t="str">
        <f>IFERROR(VLOOKUP(B445,#REF!,9,FALSE),"")</f>
        <v/>
      </c>
      <c r="J445" s="17">
        <v>9847800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9847800</v>
      </c>
      <c r="Q445" s="17">
        <v>0</v>
      </c>
      <c r="R445" s="19">
        <v>24125155</v>
      </c>
      <c r="S445" s="20">
        <v>16.100000000000001</v>
      </c>
      <c r="T445" s="21">
        <v>731.1</v>
      </c>
      <c r="U445" s="19">
        <v>1501125</v>
      </c>
      <c r="V445" s="17">
        <v>33000</v>
      </c>
      <c r="W445" s="22">
        <v>0</v>
      </c>
      <c r="X445" s="23">
        <f t="shared" si="27"/>
        <v>50</v>
      </c>
      <c r="Y445" s="17">
        <v>165000</v>
      </c>
      <c r="Z445" s="17">
        <v>72000</v>
      </c>
      <c r="AA445" s="17">
        <v>165000</v>
      </c>
      <c r="AB445" s="17">
        <v>18000</v>
      </c>
      <c r="AC445" s="15" t="s">
        <v>36</v>
      </c>
    </row>
    <row r="446" spans="1:29">
      <c r="A446" s="13" t="str">
        <f t="shared" si="24"/>
        <v>Normal</v>
      </c>
      <c r="B446" s="14" t="s">
        <v>548</v>
      </c>
      <c r="C446" s="15" t="s">
        <v>538</v>
      </c>
      <c r="D446" s="16">
        <f t="shared" si="25"/>
        <v>1.8</v>
      </c>
      <c r="E446" s="18">
        <f t="shared" si="26"/>
        <v>1.9</v>
      </c>
      <c r="F446" s="16" t="str">
        <f>IFERROR(VLOOKUP(B446,#REF!,6,FALSE),"")</f>
        <v/>
      </c>
      <c r="G446" s="17">
        <v>1491000</v>
      </c>
      <c r="H446" s="17">
        <v>1491000</v>
      </c>
      <c r="I446" s="17" t="str">
        <f>IFERROR(VLOOKUP(B446,#REF!,9,FALSE),"")</f>
        <v/>
      </c>
      <c r="J446" s="17">
        <v>354000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354000</v>
      </c>
      <c r="Q446" s="17">
        <v>0</v>
      </c>
      <c r="R446" s="19">
        <v>1845000</v>
      </c>
      <c r="S446" s="20">
        <v>9.8000000000000007</v>
      </c>
      <c r="T446" s="21">
        <v>9.4</v>
      </c>
      <c r="U446" s="19">
        <v>188625</v>
      </c>
      <c r="V446" s="17">
        <v>195333</v>
      </c>
      <c r="W446" s="22">
        <v>1</v>
      </c>
      <c r="X446" s="23">
        <f t="shared" si="27"/>
        <v>100</v>
      </c>
      <c r="Y446" s="17">
        <v>0</v>
      </c>
      <c r="Z446" s="17">
        <v>1758000</v>
      </c>
      <c r="AA446" s="17">
        <v>0</v>
      </c>
      <c r="AB446" s="17">
        <v>0</v>
      </c>
      <c r="AC446" s="15" t="s">
        <v>36</v>
      </c>
    </row>
    <row r="447" spans="1:29">
      <c r="A447" s="13" t="str">
        <f t="shared" si="24"/>
        <v>Normal</v>
      </c>
      <c r="B447" s="14" t="s">
        <v>549</v>
      </c>
      <c r="C447" s="15" t="s">
        <v>538</v>
      </c>
      <c r="D447" s="16">
        <f t="shared" si="25"/>
        <v>20</v>
      </c>
      <c r="E447" s="18">
        <f t="shared" si="26"/>
        <v>4.5</v>
      </c>
      <c r="F447" s="16" t="str">
        <f>IFERROR(VLOOKUP(B447,#REF!,6,FALSE),"")</f>
        <v/>
      </c>
      <c r="G447" s="17">
        <v>694700</v>
      </c>
      <c r="H447" s="17">
        <v>693000</v>
      </c>
      <c r="I447" s="17" t="str">
        <f>IFERROR(VLOOKUP(B447,#REF!,9,FALSE),"")</f>
        <v/>
      </c>
      <c r="J447" s="17">
        <v>326045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326045</v>
      </c>
      <c r="Q447" s="17">
        <v>0</v>
      </c>
      <c r="R447" s="19">
        <v>1020745</v>
      </c>
      <c r="S447" s="20">
        <v>14.2</v>
      </c>
      <c r="T447" s="21">
        <v>62.5</v>
      </c>
      <c r="U447" s="19">
        <v>72000</v>
      </c>
      <c r="V447" s="17">
        <v>16333</v>
      </c>
      <c r="W447" s="22">
        <v>0.2</v>
      </c>
      <c r="X447" s="23">
        <f t="shared" si="27"/>
        <v>50</v>
      </c>
      <c r="Y447" s="17">
        <v>0</v>
      </c>
      <c r="Z447" s="17">
        <v>78000</v>
      </c>
      <c r="AA447" s="17">
        <v>69000</v>
      </c>
      <c r="AB447" s="17">
        <v>0</v>
      </c>
      <c r="AC447" s="15" t="s">
        <v>36</v>
      </c>
    </row>
    <row r="448" spans="1:29">
      <c r="A448" s="13" t="str">
        <f t="shared" si="24"/>
        <v>ZeroZero</v>
      </c>
      <c r="B448" s="14" t="s">
        <v>550</v>
      </c>
      <c r="C448" s="15" t="s">
        <v>538</v>
      </c>
      <c r="D448" s="16" t="str">
        <f t="shared" si="25"/>
        <v>--</v>
      </c>
      <c r="E448" s="18" t="str">
        <f t="shared" si="26"/>
        <v>前八週無拉料</v>
      </c>
      <c r="F448" s="16" t="str">
        <f>IFERROR(VLOOKUP(B448,#REF!,6,FALSE),"")</f>
        <v/>
      </c>
      <c r="G448" s="17">
        <v>141000</v>
      </c>
      <c r="H448" s="17">
        <v>0</v>
      </c>
      <c r="I448" s="17" t="str">
        <f>IFERROR(VLOOKUP(B448,#REF!,9,FALSE),"")</f>
        <v/>
      </c>
      <c r="J448" s="17">
        <v>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0</v>
      </c>
      <c r="R448" s="19">
        <v>141000</v>
      </c>
      <c r="S448" s="20" t="s">
        <v>34</v>
      </c>
      <c r="T448" s="21" t="s">
        <v>34</v>
      </c>
      <c r="U448" s="19">
        <v>0</v>
      </c>
      <c r="V448" s="17" t="s">
        <v>34</v>
      </c>
      <c r="W448" s="22" t="s">
        <v>35</v>
      </c>
      <c r="X448" s="23" t="str">
        <f t="shared" si="27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36</v>
      </c>
    </row>
    <row r="449" spans="1:29">
      <c r="A449" s="13" t="str">
        <f t="shared" si="24"/>
        <v>Normal</v>
      </c>
      <c r="B449" s="14" t="s">
        <v>551</v>
      </c>
      <c r="C449" s="15" t="s">
        <v>538</v>
      </c>
      <c r="D449" s="16" t="str">
        <f t="shared" si="25"/>
        <v>--</v>
      </c>
      <c r="E449" s="18">
        <f t="shared" si="26"/>
        <v>14.1</v>
      </c>
      <c r="F449" s="16" t="str">
        <f>IFERROR(VLOOKUP(B449,#REF!,6,FALSE),"")</f>
        <v/>
      </c>
      <c r="G449" s="17">
        <v>3000</v>
      </c>
      <c r="H449" s="17">
        <v>3000</v>
      </c>
      <c r="I449" s="17" t="str">
        <f>IFERROR(VLOOKUP(B449,#REF!,9,FALSE),"")</f>
        <v/>
      </c>
      <c r="J449" s="17">
        <v>90149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84149</v>
      </c>
      <c r="Q449" s="17">
        <v>6000</v>
      </c>
      <c r="R449" s="19">
        <v>93149</v>
      </c>
      <c r="S449" s="20">
        <v>14.6</v>
      </c>
      <c r="T449" s="21" t="s">
        <v>34</v>
      </c>
      <c r="U449" s="19">
        <v>6375</v>
      </c>
      <c r="V449" s="17" t="s">
        <v>34</v>
      </c>
      <c r="W449" s="22" t="s">
        <v>35</v>
      </c>
      <c r="X449" s="23" t="str">
        <f t="shared" si="27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36</v>
      </c>
    </row>
    <row r="450" spans="1:29">
      <c r="A450" s="13" t="str">
        <f t="shared" si="24"/>
        <v>Normal</v>
      </c>
      <c r="B450" s="14" t="s">
        <v>552</v>
      </c>
      <c r="C450" s="15" t="s">
        <v>538</v>
      </c>
      <c r="D450" s="16" t="str">
        <f t="shared" si="25"/>
        <v>--</v>
      </c>
      <c r="E450" s="18">
        <f t="shared" si="26"/>
        <v>0</v>
      </c>
      <c r="F450" s="16" t="str">
        <f>IFERROR(VLOOKUP(B450,#REF!,6,FALSE),"")</f>
        <v/>
      </c>
      <c r="G450" s="17">
        <v>1500</v>
      </c>
      <c r="H450" s="17">
        <v>0</v>
      </c>
      <c r="I450" s="17" t="str">
        <f>IFERROR(VLOOKUP(B450,#REF!,9,FALSE),"")</f>
        <v/>
      </c>
      <c r="J450" s="17">
        <v>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0</v>
      </c>
      <c r="Q450" s="17">
        <v>0</v>
      </c>
      <c r="R450" s="19">
        <v>1500</v>
      </c>
      <c r="S450" s="20">
        <v>0.6</v>
      </c>
      <c r="T450" s="21" t="s">
        <v>34</v>
      </c>
      <c r="U450" s="19">
        <v>2625</v>
      </c>
      <c r="V450" s="17" t="s">
        <v>34</v>
      </c>
      <c r="W450" s="22" t="s">
        <v>35</v>
      </c>
      <c r="X450" s="23" t="str">
        <f t="shared" si="27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36</v>
      </c>
    </row>
    <row r="451" spans="1:29">
      <c r="A451" s="13" t="str">
        <f t="shared" si="24"/>
        <v>OverStock</v>
      </c>
      <c r="B451" s="14" t="s">
        <v>553</v>
      </c>
      <c r="C451" s="15" t="s">
        <v>538</v>
      </c>
      <c r="D451" s="16" t="str">
        <f t="shared" si="25"/>
        <v>--</v>
      </c>
      <c r="E451" s="18">
        <f t="shared" si="26"/>
        <v>36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27000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27000</v>
      </c>
      <c r="Q451" s="17">
        <v>0</v>
      </c>
      <c r="R451" s="19">
        <v>27000</v>
      </c>
      <c r="S451" s="20">
        <v>36</v>
      </c>
      <c r="T451" s="21" t="s">
        <v>34</v>
      </c>
      <c r="U451" s="19">
        <v>750</v>
      </c>
      <c r="V451" s="17" t="s">
        <v>34</v>
      </c>
      <c r="W451" s="22" t="s">
        <v>35</v>
      </c>
      <c r="X451" s="23" t="str">
        <f t="shared" si="27"/>
        <v>E</v>
      </c>
      <c r="Y451" s="17">
        <v>0</v>
      </c>
      <c r="Z451" s="17">
        <v>0</v>
      </c>
      <c r="AA451" s="17">
        <v>0</v>
      </c>
      <c r="AB451" s="17">
        <v>0</v>
      </c>
      <c r="AC451" s="15" t="s">
        <v>36</v>
      </c>
    </row>
    <row r="452" spans="1:29">
      <c r="A452" s="13" t="str">
        <f t="shared" ref="A452:A515" si="28">IF(OR(U452=0,LEN(U452)=0)*OR(V452=0,LEN(V452)=0),IF(R452&gt;0,"ZeroZero","None"),IF(IF(LEN(S452)=0,0,S452)&gt;24,"OverStock",IF(U452=0,"FCST","Normal")))</f>
        <v>Normal</v>
      </c>
      <c r="B452" s="14" t="s">
        <v>554</v>
      </c>
      <c r="C452" s="15" t="s">
        <v>538</v>
      </c>
      <c r="D452" s="16" t="str">
        <f t="shared" ref="D452:D515" si="29">IF(OR(V452=0,LEN(V452)=0),"--",ROUND(J452/V452,1))</f>
        <v>--</v>
      </c>
      <c r="E452" s="18">
        <f t="shared" ref="E452:E515" si="30">IF(U452=0,"前八週無拉料",ROUND(J452/U452,1))</f>
        <v>0.9</v>
      </c>
      <c r="F452" s="16" t="str">
        <f>IFERROR(VLOOKUP(B452,#REF!,6,FALSE),"")</f>
        <v/>
      </c>
      <c r="G452" s="17">
        <v>7353000</v>
      </c>
      <c r="H452" s="17">
        <v>7353000</v>
      </c>
      <c r="I452" s="17" t="str">
        <f>IFERROR(VLOOKUP(B452,#REF!,9,FALSE),"")</f>
        <v/>
      </c>
      <c r="J452" s="17">
        <v>395050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395050</v>
      </c>
      <c r="Q452" s="17">
        <v>0</v>
      </c>
      <c r="R452" s="19">
        <v>7748050</v>
      </c>
      <c r="S452" s="20">
        <v>17.8</v>
      </c>
      <c r="T452" s="21" t="s">
        <v>34</v>
      </c>
      <c r="U452" s="19">
        <v>436500</v>
      </c>
      <c r="V452" s="17" t="s">
        <v>34</v>
      </c>
      <c r="W452" s="22" t="s">
        <v>35</v>
      </c>
      <c r="X452" s="23" t="str">
        <f t="shared" ref="X452:X515" si="31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36</v>
      </c>
    </row>
    <row r="453" spans="1:29">
      <c r="A453" s="13" t="str">
        <f t="shared" si="28"/>
        <v>Normal</v>
      </c>
      <c r="B453" s="14" t="s">
        <v>555</v>
      </c>
      <c r="C453" s="15" t="s">
        <v>538</v>
      </c>
      <c r="D453" s="16">
        <f t="shared" si="29"/>
        <v>4.2</v>
      </c>
      <c r="E453" s="18">
        <f t="shared" si="30"/>
        <v>2.7</v>
      </c>
      <c r="F453" s="16" t="str">
        <f>IFERROR(VLOOKUP(B453,#REF!,6,FALSE),"")</f>
        <v/>
      </c>
      <c r="G453" s="17">
        <v>531000</v>
      </c>
      <c r="H453" s="17">
        <v>219000</v>
      </c>
      <c r="I453" s="17" t="str">
        <f>IFERROR(VLOOKUP(B453,#REF!,9,FALSE),"")</f>
        <v/>
      </c>
      <c r="J453" s="17">
        <v>150000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150000</v>
      </c>
      <c r="Q453" s="17">
        <v>0</v>
      </c>
      <c r="R453" s="19">
        <v>681000</v>
      </c>
      <c r="S453" s="20">
        <v>12.2</v>
      </c>
      <c r="T453" s="21">
        <v>19.100000000000001</v>
      </c>
      <c r="U453" s="19">
        <v>55875</v>
      </c>
      <c r="V453" s="17">
        <v>35667</v>
      </c>
      <c r="W453" s="22">
        <v>0.6</v>
      </c>
      <c r="X453" s="23">
        <f t="shared" si="31"/>
        <v>100</v>
      </c>
      <c r="Y453" s="17">
        <v>336000</v>
      </c>
      <c r="Z453" s="17">
        <v>321000</v>
      </c>
      <c r="AA453" s="17">
        <v>0</v>
      </c>
      <c r="AB453" s="17">
        <v>0</v>
      </c>
      <c r="AC453" s="15" t="s">
        <v>36</v>
      </c>
    </row>
    <row r="454" spans="1:29">
      <c r="A454" s="13" t="str">
        <f t="shared" si="28"/>
        <v>Normal</v>
      </c>
      <c r="B454" s="14" t="s">
        <v>556</v>
      </c>
      <c r="C454" s="15" t="s">
        <v>538</v>
      </c>
      <c r="D454" s="16">
        <f t="shared" si="29"/>
        <v>2.8</v>
      </c>
      <c r="E454" s="18">
        <f t="shared" si="30"/>
        <v>1.9</v>
      </c>
      <c r="F454" s="16" t="str">
        <f>IFERROR(VLOOKUP(B454,#REF!,6,FALSE),"")</f>
        <v/>
      </c>
      <c r="G454" s="17">
        <v>210000</v>
      </c>
      <c r="H454" s="17">
        <v>210000</v>
      </c>
      <c r="I454" s="17" t="str">
        <f>IFERROR(VLOOKUP(B454,#REF!,9,FALSE),"")</f>
        <v/>
      </c>
      <c r="J454" s="17">
        <v>45000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45000</v>
      </c>
      <c r="Q454" s="17">
        <v>0</v>
      </c>
      <c r="R454" s="19">
        <v>255000</v>
      </c>
      <c r="S454" s="20">
        <v>11</v>
      </c>
      <c r="T454" s="21">
        <v>15.9</v>
      </c>
      <c r="U454" s="19">
        <v>23250</v>
      </c>
      <c r="V454" s="17">
        <v>16000</v>
      </c>
      <c r="W454" s="22">
        <v>0.7</v>
      </c>
      <c r="X454" s="23">
        <f t="shared" si="31"/>
        <v>100</v>
      </c>
      <c r="Y454" s="17">
        <v>0</v>
      </c>
      <c r="Z454" s="17">
        <v>78000</v>
      </c>
      <c r="AA454" s="17">
        <v>66000</v>
      </c>
      <c r="AB454" s="17">
        <v>0</v>
      </c>
      <c r="AC454" s="15" t="s">
        <v>36</v>
      </c>
    </row>
    <row r="455" spans="1:29">
      <c r="A455" s="13" t="str">
        <f t="shared" si="28"/>
        <v>Normal</v>
      </c>
      <c r="B455" s="14" t="s">
        <v>557</v>
      </c>
      <c r="C455" s="15" t="s">
        <v>538</v>
      </c>
      <c r="D455" s="16" t="str">
        <f t="shared" si="29"/>
        <v>--</v>
      </c>
      <c r="E455" s="18">
        <f t="shared" si="30"/>
        <v>16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330000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324000</v>
      </c>
      <c r="Q455" s="17">
        <v>6000</v>
      </c>
      <c r="R455" s="19">
        <v>330000</v>
      </c>
      <c r="S455" s="20">
        <v>16</v>
      </c>
      <c r="T455" s="21" t="s">
        <v>34</v>
      </c>
      <c r="U455" s="19">
        <v>20625</v>
      </c>
      <c r="V455" s="17" t="s">
        <v>34</v>
      </c>
      <c r="W455" s="22" t="s">
        <v>35</v>
      </c>
      <c r="X455" s="23" t="str">
        <f t="shared" si="31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36</v>
      </c>
    </row>
    <row r="456" spans="1:29">
      <c r="A456" s="13" t="str">
        <f t="shared" si="28"/>
        <v>Normal</v>
      </c>
      <c r="B456" s="14" t="s">
        <v>558</v>
      </c>
      <c r="C456" s="15" t="s">
        <v>538</v>
      </c>
      <c r="D456" s="16" t="str">
        <f t="shared" si="29"/>
        <v>--</v>
      </c>
      <c r="E456" s="18">
        <f t="shared" si="30"/>
        <v>11.2</v>
      </c>
      <c r="F456" s="16" t="str">
        <f>IFERROR(VLOOKUP(B456,#REF!,6,FALSE),"")</f>
        <v/>
      </c>
      <c r="G456" s="17">
        <v>15000</v>
      </c>
      <c r="H456" s="17">
        <v>15000</v>
      </c>
      <c r="I456" s="17" t="str">
        <f>IFERROR(VLOOKUP(B456,#REF!,9,FALSE),"")</f>
        <v/>
      </c>
      <c r="J456" s="17">
        <v>35000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25000</v>
      </c>
      <c r="Q456" s="17">
        <v>10000</v>
      </c>
      <c r="R456" s="19">
        <v>50000</v>
      </c>
      <c r="S456" s="20">
        <v>16</v>
      </c>
      <c r="T456" s="21" t="s">
        <v>34</v>
      </c>
      <c r="U456" s="19">
        <v>3125</v>
      </c>
      <c r="V456" s="17" t="s">
        <v>34</v>
      </c>
      <c r="W456" s="22" t="s">
        <v>35</v>
      </c>
      <c r="X456" s="23" t="str">
        <f t="shared" si="31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36</v>
      </c>
    </row>
    <row r="457" spans="1:29">
      <c r="A457" s="13" t="str">
        <f t="shared" si="28"/>
        <v>Normal</v>
      </c>
      <c r="B457" s="14" t="s">
        <v>559</v>
      </c>
      <c r="C457" s="15" t="s">
        <v>538</v>
      </c>
      <c r="D457" s="16" t="str">
        <f t="shared" si="29"/>
        <v>--</v>
      </c>
      <c r="E457" s="18">
        <f t="shared" si="30"/>
        <v>24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15000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15000</v>
      </c>
      <c r="Q457" s="17">
        <v>0</v>
      </c>
      <c r="R457" s="19">
        <v>15000</v>
      </c>
      <c r="S457" s="20">
        <v>24</v>
      </c>
      <c r="T457" s="21" t="s">
        <v>34</v>
      </c>
      <c r="U457" s="19">
        <v>625</v>
      </c>
      <c r="V457" s="17" t="s">
        <v>34</v>
      </c>
      <c r="W457" s="22" t="s">
        <v>35</v>
      </c>
      <c r="X457" s="23" t="str">
        <f t="shared" si="31"/>
        <v>E</v>
      </c>
      <c r="Y457" s="17">
        <v>0</v>
      </c>
      <c r="Z457" s="17">
        <v>0</v>
      </c>
      <c r="AA457" s="17">
        <v>0</v>
      </c>
      <c r="AB457" s="17">
        <v>0</v>
      </c>
      <c r="AC457" s="15" t="s">
        <v>36</v>
      </c>
    </row>
    <row r="458" spans="1:29">
      <c r="A458" s="13" t="str">
        <f t="shared" si="28"/>
        <v>Normal</v>
      </c>
      <c r="B458" s="14" t="s">
        <v>560</v>
      </c>
      <c r="C458" s="15" t="s">
        <v>538</v>
      </c>
      <c r="D458" s="16" t="str">
        <f t="shared" si="29"/>
        <v>--</v>
      </c>
      <c r="E458" s="18">
        <f t="shared" si="30"/>
        <v>0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0</v>
      </c>
      <c r="Q458" s="17">
        <v>0</v>
      </c>
      <c r="R458" s="19">
        <v>0</v>
      </c>
      <c r="S458" s="20">
        <v>0</v>
      </c>
      <c r="T458" s="21" t="s">
        <v>34</v>
      </c>
      <c r="U458" s="19">
        <v>375</v>
      </c>
      <c r="V458" s="17" t="s">
        <v>34</v>
      </c>
      <c r="W458" s="22" t="s">
        <v>35</v>
      </c>
      <c r="X458" s="23" t="str">
        <f t="shared" si="31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36</v>
      </c>
    </row>
    <row r="459" spans="1:29">
      <c r="A459" s="13" t="str">
        <f t="shared" si="28"/>
        <v>Normal</v>
      </c>
      <c r="B459" s="14" t="s">
        <v>229</v>
      </c>
      <c r="C459" s="15" t="s">
        <v>230</v>
      </c>
      <c r="D459" s="16" t="str">
        <f t="shared" si="29"/>
        <v>--</v>
      </c>
      <c r="E459" s="18">
        <f t="shared" si="30"/>
        <v>0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0</v>
      </c>
      <c r="Q459" s="17">
        <v>0</v>
      </c>
      <c r="R459" s="19">
        <v>0</v>
      </c>
      <c r="S459" s="20">
        <v>0</v>
      </c>
      <c r="T459" s="21" t="s">
        <v>34</v>
      </c>
      <c r="U459" s="19">
        <v>23</v>
      </c>
      <c r="V459" s="17" t="s">
        <v>34</v>
      </c>
      <c r="W459" s="22" t="s">
        <v>35</v>
      </c>
      <c r="X459" s="23" t="str">
        <f t="shared" si="31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36</v>
      </c>
    </row>
    <row r="460" spans="1:29">
      <c r="A460" s="13" t="str">
        <f t="shared" si="28"/>
        <v>ZeroZero</v>
      </c>
      <c r="B460" s="14" t="s">
        <v>467</v>
      </c>
      <c r="C460" s="15" t="s">
        <v>230</v>
      </c>
      <c r="D460" s="16" t="str">
        <f t="shared" si="29"/>
        <v>--</v>
      </c>
      <c r="E460" s="18" t="str">
        <f t="shared" si="30"/>
        <v>前八週無拉料</v>
      </c>
      <c r="F460" s="16" t="str">
        <f>IFERROR(VLOOKUP(B460,#REF!,6,FALSE),"")</f>
        <v/>
      </c>
      <c r="G460" s="17">
        <v>0</v>
      </c>
      <c r="H460" s="17">
        <v>0</v>
      </c>
      <c r="I460" s="17" t="str">
        <f>IFERROR(VLOOKUP(B460,#REF!,9,FALSE),"")</f>
        <v/>
      </c>
      <c r="J460" s="17">
        <v>6000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6000</v>
      </c>
      <c r="Q460" s="17">
        <v>0</v>
      </c>
      <c r="R460" s="19">
        <v>6000</v>
      </c>
      <c r="S460" s="20" t="s">
        <v>34</v>
      </c>
      <c r="T460" s="21" t="s">
        <v>34</v>
      </c>
      <c r="U460" s="19">
        <v>0</v>
      </c>
      <c r="V460" s="17" t="s">
        <v>34</v>
      </c>
      <c r="W460" s="22" t="s">
        <v>35</v>
      </c>
      <c r="X460" s="23" t="str">
        <f t="shared" si="31"/>
        <v>E</v>
      </c>
      <c r="Y460" s="17">
        <v>0</v>
      </c>
      <c r="Z460" s="17">
        <v>0</v>
      </c>
      <c r="AA460" s="17">
        <v>0</v>
      </c>
      <c r="AB460" s="17">
        <v>0</v>
      </c>
      <c r="AC460" s="15" t="s">
        <v>36</v>
      </c>
    </row>
    <row r="461" spans="1:29">
      <c r="A461" s="13" t="str">
        <f t="shared" si="28"/>
        <v>OverStock</v>
      </c>
      <c r="B461" s="14" t="s">
        <v>468</v>
      </c>
      <c r="C461" s="15" t="s">
        <v>230</v>
      </c>
      <c r="D461" s="16" t="str">
        <f t="shared" si="29"/>
        <v>--</v>
      </c>
      <c r="E461" s="18">
        <f t="shared" si="30"/>
        <v>56</v>
      </c>
      <c r="F461" s="16" t="str">
        <f>IFERROR(VLOOKUP(B461,#REF!,6,FALSE),"")</f>
        <v/>
      </c>
      <c r="G461" s="17">
        <v>72000</v>
      </c>
      <c r="H461" s="17">
        <v>0</v>
      </c>
      <c r="I461" s="17" t="str">
        <f>IFERROR(VLOOKUP(B461,#REF!,9,FALSE),"")</f>
        <v/>
      </c>
      <c r="J461" s="17">
        <v>126000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126000</v>
      </c>
      <c r="Q461" s="17">
        <v>0</v>
      </c>
      <c r="R461" s="19">
        <v>198000</v>
      </c>
      <c r="S461" s="20">
        <v>88</v>
      </c>
      <c r="T461" s="21" t="s">
        <v>34</v>
      </c>
      <c r="U461" s="19">
        <v>2250</v>
      </c>
      <c r="V461" s="17" t="s">
        <v>34</v>
      </c>
      <c r="W461" s="22" t="s">
        <v>35</v>
      </c>
      <c r="X461" s="23" t="str">
        <f t="shared" si="31"/>
        <v>E</v>
      </c>
      <c r="Y461" s="17">
        <v>0</v>
      </c>
      <c r="Z461" s="17">
        <v>0</v>
      </c>
      <c r="AA461" s="17">
        <v>0</v>
      </c>
      <c r="AB461" s="17">
        <v>0</v>
      </c>
      <c r="AC461" s="15" t="s">
        <v>36</v>
      </c>
    </row>
    <row r="462" spans="1:29">
      <c r="A462" s="13" t="str">
        <f t="shared" si="28"/>
        <v>ZeroZero</v>
      </c>
      <c r="B462" s="14" t="s">
        <v>469</v>
      </c>
      <c r="C462" s="15" t="s">
        <v>230</v>
      </c>
      <c r="D462" s="16" t="str">
        <f t="shared" si="29"/>
        <v>--</v>
      </c>
      <c r="E462" s="18" t="str">
        <f t="shared" si="30"/>
        <v>前八週無拉料</v>
      </c>
      <c r="F462" s="16" t="str">
        <f>IFERROR(VLOOKUP(B462,#REF!,6,FALSE),"")</f>
        <v/>
      </c>
      <c r="G462" s="17">
        <v>0</v>
      </c>
      <c r="H462" s="17">
        <v>0</v>
      </c>
      <c r="I462" s="17" t="str">
        <f>IFERROR(VLOOKUP(B462,#REF!,9,FALSE),"")</f>
        <v/>
      </c>
      <c r="J462" s="17">
        <v>57000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57000</v>
      </c>
      <c r="Q462" s="17">
        <v>0</v>
      </c>
      <c r="R462" s="19">
        <v>57000</v>
      </c>
      <c r="S462" s="20" t="s">
        <v>34</v>
      </c>
      <c r="T462" s="21" t="s">
        <v>34</v>
      </c>
      <c r="U462" s="19">
        <v>0</v>
      </c>
      <c r="V462" s="17" t="s">
        <v>34</v>
      </c>
      <c r="W462" s="22" t="s">
        <v>35</v>
      </c>
      <c r="X462" s="23" t="str">
        <f t="shared" si="31"/>
        <v>E</v>
      </c>
      <c r="Y462" s="17">
        <v>0</v>
      </c>
      <c r="Z462" s="17">
        <v>0</v>
      </c>
      <c r="AA462" s="17">
        <v>0</v>
      </c>
      <c r="AB462" s="17">
        <v>0</v>
      </c>
      <c r="AC462" s="15" t="s">
        <v>36</v>
      </c>
    </row>
    <row r="463" spans="1:29">
      <c r="A463" s="13" t="str">
        <f t="shared" si="28"/>
        <v>Normal</v>
      </c>
      <c r="B463" s="14" t="s">
        <v>470</v>
      </c>
      <c r="C463" s="15" t="s">
        <v>230</v>
      </c>
      <c r="D463" s="16" t="str">
        <f t="shared" si="29"/>
        <v>--</v>
      </c>
      <c r="E463" s="18">
        <f t="shared" si="30"/>
        <v>0</v>
      </c>
      <c r="F463" s="16" t="str">
        <f>IFERROR(VLOOKUP(B463,#REF!,6,FALSE),"")</f>
        <v/>
      </c>
      <c r="G463" s="17">
        <v>117000</v>
      </c>
      <c r="H463" s="17">
        <v>96000</v>
      </c>
      <c r="I463" s="17" t="str">
        <f>IFERROR(VLOOKUP(B463,#REF!,9,FALSE),"")</f>
        <v/>
      </c>
      <c r="J463" s="17">
        <v>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0</v>
      </c>
      <c r="R463" s="19">
        <v>117000</v>
      </c>
      <c r="S463" s="20">
        <v>18.399999999999999</v>
      </c>
      <c r="T463" s="21" t="s">
        <v>34</v>
      </c>
      <c r="U463" s="19">
        <v>6375</v>
      </c>
      <c r="V463" s="17" t="s">
        <v>34</v>
      </c>
      <c r="W463" s="22" t="s">
        <v>35</v>
      </c>
      <c r="X463" s="23" t="str">
        <f t="shared" si="31"/>
        <v>E</v>
      </c>
      <c r="Y463" s="17">
        <v>0</v>
      </c>
      <c r="Z463" s="17">
        <v>0</v>
      </c>
      <c r="AA463" s="17">
        <v>0</v>
      </c>
      <c r="AB463" s="17">
        <v>0</v>
      </c>
      <c r="AC463" s="15" t="s">
        <v>36</v>
      </c>
    </row>
    <row r="464" spans="1:29">
      <c r="A464" s="13" t="str">
        <f t="shared" si="28"/>
        <v>ZeroZero</v>
      </c>
      <c r="B464" s="14" t="s">
        <v>471</v>
      </c>
      <c r="C464" s="15" t="s">
        <v>230</v>
      </c>
      <c r="D464" s="16" t="str">
        <f t="shared" si="29"/>
        <v>--</v>
      </c>
      <c r="E464" s="18" t="str">
        <f t="shared" si="30"/>
        <v>前八週無拉料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6000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6000</v>
      </c>
      <c r="Q464" s="17">
        <v>0</v>
      </c>
      <c r="R464" s="19">
        <v>6000</v>
      </c>
      <c r="S464" s="20" t="s">
        <v>34</v>
      </c>
      <c r="T464" s="21" t="s">
        <v>34</v>
      </c>
      <c r="U464" s="19">
        <v>0</v>
      </c>
      <c r="V464" s="17" t="s">
        <v>34</v>
      </c>
      <c r="W464" s="22" t="s">
        <v>35</v>
      </c>
      <c r="X464" s="23" t="str">
        <f t="shared" si="31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36</v>
      </c>
    </row>
    <row r="465" spans="1:29">
      <c r="A465" s="13" t="str">
        <f t="shared" si="28"/>
        <v>OverStock</v>
      </c>
      <c r="B465" s="14" t="s">
        <v>472</v>
      </c>
      <c r="C465" s="15" t="s">
        <v>230</v>
      </c>
      <c r="D465" s="16" t="str">
        <f t="shared" si="29"/>
        <v>--</v>
      </c>
      <c r="E465" s="18">
        <f t="shared" si="30"/>
        <v>0</v>
      </c>
      <c r="F465" s="16" t="str">
        <f>IFERROR(VLOOKUP(B465,#REF!,6,FALSE),"")</f>
        <v/>
      </c>
      <c r="G465" s="17">
        <v>1820</v>
      </c>
      <c r="H465" s="17">
        <v>1820</v>
      </c>
      <c r="I465" s="17" t="str">
        <f>IFERROR(VLOOKUP(B465,#REF!,9,FALSE),"")</f>
        <v/>
      </c>
      <c r="J465" s="17">
        <v>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0</v>
      </c>
      <c r="Q465" s="17">
        <v>0</v>
      </c>
      <c r="R465" s="19">
        <v>1820</v>
      </c>
      <c r="S465" s="20">
        <v>55.2</v>
      </c>
      <c r="T465" s="21" t="s">
        <v>34</v>
      </c>
      <c r="U465" s="19">
        <v>33</v>
      </c>
      <c r="V465" s="17" t="s">
        <v>34</v>
      </c>
      <c r="W465" s="22" t="s">
        <v>35</v>
      </c>
      <c r="X465" s="23" t="str">
        <f t="shared" si="31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36</v>
      </c>
    </row>
    <row r="466" spans="1:29">
      <c r="A466" s="13" t="str">
        <f t="shared" si="28"/>
        <v>Normal</v>
      </c>
      <c r="B466" s="14" t="s">
        <v>473</v>
      </c>
      <c r="C466" s="15" t="s">
        <v>230</v>
      </c>
      <c r="D466" s="16" t="str">
        <f t="shared" si="29"/>
        <v>--</v>
      </c>
      <c r="E466" s="18">
        <f t="shared" si="30"/>
        <v>0</v>
      </c>
      <c r="F466" s="16" t="str">
        <f>IFERROR(VLOOKUP(B466,#REF!,6,FALSE),"")</f>
        <v/>
      </c>
      <c r="G466" s="17">
        <v>0</v>
      </c>
      <c r="H466" s="17">
        <v>0</v>
      </c>
      <c r="I466" s="17" t="str">
        <f>IFERROR(VLOOKUP(B466,#REF!,9,FALSE),"")</f>
        <v/>
      </c>
      <c r="J466" s="17">
        <v>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0</v>
      </c>
      <c r="Q466" s="17">
        <v>0</v>
      </c>
      <c r="R466" s="19">
        <v>0</v>
      </c>
      <c r="S466" s="20">
        <v>0</v>
      </c>
      <c r="T466" s="21" t="s">
        <v>34</v>
      </c>
      <c r="U466" s="19">
        <v>313</v>
      </c>
      <c r="V466" s="17" t="s">
        <v>34</v>
      </c>
      <c r="W466" s="22" t="s">
        <v>35</v>
      </c>
      <c r="X466" s="23" t="str">
        <f t="shared" si="31"/>
        <v>E</v>
      </c>
      <c r="Y466" s="17">
        <v>0</v>
      </c>
      <c r="Z466" s="17">
        <v>0</v>
      </c>
      <c r="AA466" s="17">
        <v>0</v>
      </c>
      <c r="AB466" s="17">
        <v>0</v>
      </c>
      <c r="AC466" s="15" t="s">
        <v>36</v>
      </c>
    </row>
    <row r="467" spans="1:29">
      <c r="A467" s="13" t="str">
        <f t="shared" si="28"/>
        <v>Normal</v>
      </c>
      <c r="B467" s="14" t="s">
        <v>474</v>
      </c>
      <c r="C467" s="15" t="s">
        <v>230</v>
      </c>
      <c r="D467" s="16" t="str">
        <f t="shared" si="29"/>
        <v>--</v>
      </c>
      <c r="E467" s="18">
        <f t="shared" si="30"/>
        <v>8.1</v>
      </c>
      <c r="F467" s="16" t="str">
        <f>IFERROR(VLOOKUP(B467,#REF!,6,FALSE),"")</f>
        <v/>
      </c>
      <c r="G467" s="17">
        <v>250</v>
      </c>
      <c r="H467" s="17">
        <v>250</v>
      </c>
      <c r="I467" s="17" t="str">
        <f>IFERROR(VLOOKUP(B467,#REF!,9,FALSE),"")</f>
        <v/>
      </c>
      <c r="J467" s="17">
        <v>250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250</v>
      </c>
      <c r="Q467" s="17">
        <v>0</v>
      </c>
      <c r="R467" s="19">
        <v>500</v>
      </c>
      <c r="S467" s="20">
        <v>16.100000000000001</v>
      </c>
      <c r="T467" s="21" t="s">
        <v>34</v>
      </c>
      <c r="U467" s="19">
        <v>31</v>
      </c>
      <c r="V467" s="17" t="s">
        <v>34</v>
      </c>
      <c r="W467" s="22" t="s">
        <v>35</v>
      </c>
      <c r="X467" s="23" t="str">
        <f t="shared" si="31"/>
        <v>E</v>
      </c>
      <c r="Y467" s="17">
        <v>0</v>
      </c>
      <c r="Z467" s="17">
        <v>0</v>
      </c>
      <c r="AA467" s="17">
        <v>0</v>
      </c>
      <c r="AB467" s="17">
        <v>0</v>
      </c>
      <c r="AC467" s="15" t="s">
        <v>36</v>
      </c>
    </row>
    <row r="468" spans="1:29">
      <c r="A468" s="13" t="str">
        <f t="shared" si="28"/>
        <v>ZeroZero</v>
      </c>
      <c r="B468" s="14" t="s">
        <v>475</v>
      </c>
      <c r="C468" s="15" t="s">
        <v>230</v>
      </c>
      <c r="D468" s="16" t="str">
        <f t="shared" si="29"/>
        <v>--</v>
      </c>
      <c r="E468" s="18" t="str">
        <f t="shared" si="30"/>
        <v>前八週無拉料</v>
      </c>
      <c r="F468" s="16" t="str">
        <f>IFERROR(VLOOKUP(B468,#REF!,6,FALSE),"")</f>
        <v/>
      </c>
      <c r="G468" s="17">
        <v>260</v>
      </c>
      <c r="H468" s="17">
        <v>0</v>
      </c>
      <c r="I468" s="17" t="str">
        <f>IFERROR(VLOOKUP(B468,#REF!,9,FALSE),"")</f>
        <v/>
      </c>
      <c r="J468" s="17">
        <v>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0</v>
      </c>
      <c r="Q468" s="17">
        <v>0</v>
      </c>
      <c r="R468" s="19">
        <v>260</v>
      </c>
      <c r="S468" s="20" t="s">
        <v>34</v>
      </c>
      <c r="T468" s="21" t="s">
        <v>34</v>
      </c>
      <c r="U468" s="19">
        <v>0</v>
      </c>
      <c r="V468" s="17" t="s">
        <v>34</v>
      </c>
      <c r="W468" s="22" t="s">
        <v>35</v>
      </c>
      <c r="X468" s="23" t="str">
        <f t="shared" si="31"/>
        <v>E</v>
      </c>
      <c r="Y468" s="17">
        <v>0</v>
      </c>
      <c r="Z468" s="17">
        <v>0</v>
      </c>
      <c r="AA468" s="17">
        <v>0</v>
      </c>
      <c r="AB468" s="17">
        <v>0</v>
      </c>
      <c r="AC468" s="15" t="s">
        <v>36</v>
      </c>
    </row>
    <row r="469" spans="1:29">
      <c r="A469" s="13" t="str">
        <f t="shared" si="28"/>
        <v>ZeroZero</v>
      </c>
      <c r="B469" s="14" t="s">
        <v>476</v>
      </c>
      <c r="C469" s="15" t="s">
        <v>230</v>
      </c>
      <c r="D469" s="16" t="str">
        <f t="shared" si="29"/>
        <v>--</v>
      </c>
      <c r="E469" s="18" t="str">
        <f t="shared" si="30"/>
        <v>前八週無拉料</v>
      </c>
      <c r="F469" s="16" t="str">
        <f>IFERROR(VLOOKUP(B469,#REF!,6,FALSE),"")</f>
        <v/>
      </c>
      <c r="G469" s="17">
        <v>490</v>
      </c>
      <c r="H469" s="17">
        <v>0</v>
      </c>
      <c r="I469" s="17" t="str">
        <f>IFERROR(VLOOKUP(B469,#REF!,9,FALSE),"")</f>
        <v/>
      </c>
      <c r="J469" s="17">
        <v>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0</v>
      </c>
      <c r="Q469" s="17">
        <v>0</v>
      </c>
      <c r="R469" s="19">
        <v>490</v>
      </c>
      <c r="S469" s="20" t="s">
        <v>34</v>
      </c>
      <c r="T469" s="21" t="s">
        <v>34</v>
      </c>
      <c r="U469" s="19">
        <v>0</v>
      </c>
      <c r="V469" s="17" t="s">
        <v>34</v>
      </c>
      <c r="W469" s="22" t="s">
        <v>35</v>
      </c>
      <c r="X469" s="23" t="str">
        <f t="shared" si="31"/>
        <v>E</v>
      </c>
      <c r="Y469" s="17">
        <v>0</v>
      </c>
      <c r="Z469" s="17">
        <v>0</v>
      </c>
      <c r="AA469" s="17">
        <v>0</v>
      </c>
      <c r="AB469" s="17">
        <v>0</v>
      </c>
      <c r="AC469" s="15" t="s">
        <v>36</v>
      </c>
    </row>
    <row r="470" spans="1:29">
      <c r="A470" s="13" t="str">
        <f t="shared" si="28"/>
        <v>ZeroZero</v>
      </c>
      <c r="B470" s="14" t="s">
        <v>477</v>
      </c>
      <c r="C470" s="15" t="s">
        <v>230</v>
      </c>
      <c r="D470" s="16" t="str">
        <f t="shared" si="29"/>
        <v>--</v>
      </c>
      <c r="E470" s="18" t="str">
        <f t="shared" si="30"/>
        <v>前八週無拉料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6370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6370</v>
      </c>
      <c r="Q470" s="17">
        <v>0</v>
      </c>
      <c r="R470" s="19">
        <v>6370</v>
      </c>
      <c r="S470" s="20" t="s">
        <v>34</v>
      </c>
      <c r="T470" s="21" t="s">
        <v>34</v>
      </c>
      <c r="U470" s="19">
        <v>0</v>
      </c>
      <c r="V470" s="17" t="s">
        <v>34</v>
      </c>
      <c r="W470" s="22" t="s">
        <v>35</v>
      </c>
      <c r="X470" s="23" t="str">
        <f t="shared" si="31"/>
        <v>E</v>
      </c>
      <c r="Y470" s="17">
        <v>0</v>
      </c>
      <c r="Z470" s="17">
        <v>0</v>
      </c>
      <c r="AA470" s="17">
        <v>0</v>
      </c>
      <c r="AB470" s="17">
        <v>0</v>
      </c>
      <c r="AC470" s="15" t="s">
        <v>36</v>
      </c>
    </row>
    <row r="471" spans="1:29">
      <c r="A471" s="13" t="str">
        <f t="shared" si="28"/>
        <v>OverStock</v>
      </c>
      <c r="B471" s="14" t="s">
        <v>478</v>
      </c>
      <c r="C471" s="15" t="s">
        <v>230</v>
      </c>
      <c r="D471" s="16" t="str">
        <f t="shared" si="29"/>
        <v>--</v>
      </c>
      <c r="E471" s="18">
        <f t="shared" si="30"/>
        <v>4</v>
      </c>
      <c r="F471" s="16" t="str">
        <f>IFERROR(VLOOKUP(B471,#REF!,6,FALSE),"")</f>
        <v/>
      </c>
      <c r="G471" s="17">
        <v>4500</v>
      </c>
      <c r="H471" s="17">
        <v>2500</v>
      </c>
      <c r="I471" s="17" t="str">
        <f>IFERROR(VLOOKUP(B471,#REF!,9,FALSE),"")</f>
        <v/>
      </c>
      <c r="J471" s="17">
        <v>500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500</v>
      </c>
      <c r="Q471" s="17">
        <v>0</v>
      </c>
      <c r="R471" s="19">
        <v>5000</v>
      </c>
      <c r="S471" s="20">
        <v>40</v>
      </c>
      <c r="T471" s="21" t="s">
        <v>34</v>
      </c>
      <c r="U471" s="19">
        <v>125</v>
      </c>
      <c r="V471" s="17" t="s">
        <v>34</v>
      </c>
      <c r="W471" s="22" t="s">
        <v>35</v>
      </c>
      <c r="X471" s="23" t="str">
        <f t="shared" si="31"/>
        <v>E</v>
      </c>
      <c r="Y471" s="17">
        <v>0</v>
      </c>
      <c r="Z471" s="17">
        <v>0</v>
      </c>
      <c r="AA471" s="17">
        <v>0</v>
      </c>
      <c r="AB471" s="17">
        <v>0</v>
      </c>
      <c r="AC471" s="15" t="s">
        <v>36</v>
      </c>
    </row>
    <row r="472" spans="1:29">
      <c r="A472" s="13" t="str">
        <f t="shared" si="28"/>
        <v>OverStock</v>
      </c>
      <c r="B472" s="14" t="s">
        <v>479</v>
      </c>
      <c r="C472" s="15" t="s">
        <v>230</v>
      </c>
      <c r="D472" s="16" t="str">
        <f t="shared" si="29"/>
        <v>--</v>
      </c>
      <c r="E472" s="18">
        <f t="shared" si="30"/>
        <v>7.9</v>
      </c>
      <c r="F472" s="16" t="str">
        <f>IFERROR(VLOOKUP(B472,#REF!,6,FALSE),"")</f>
        <v/>
      </c>
      <c r="G472" s="17">
        <v>3250</v>
      </c>
      <c r="H472" s="17">
        <v>2500</v>
      </c>
      <c r="I472" s="17" t="str">
        <f>IFERROR(VLOOKUP(B472,#REF!,9,FALSE),"")</f>
        <v/>
      </c>
      <c r="J472" s="17">
        <v>500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500</v>
      </c>
      <c r="Q472" s="17">
        <v>0</v>
      </c>
      <c r="R472" s="19">
        <v>3750</v>
      </c>
      <c r="S472" s="20">
        <v>59.5</v>
      </c>
      <c r="T472" s="21" t="s">
        <v>34</v>
      </c>
      <c r="U472" s="19">
        <v>63</v>
      </c>
      <c r="V472" s="17" t="s">
        <v>34</v>
      </c>
      <c r="W472" s="22" t="s">
        <v>35</v>
      </c>
      <c r="X472" s="23" t="str">
        <f t="shared" si="31"/>
        <v>E</v>
      </c>
      <c r="Y472" s="17">
        <v>0</v>
      </c>
      <c r="Z472" s="17">
        <v>0</v>
      </c>
      <c r="AA472" s="17">
        <v>0</v>
      </c>
      <c r="AB472" s="17">
        <v>0</v>
      </c>
      <c r="AC472" s="15" t="s">
        <v>36</v>
      </c>
    </row>
    <row r="473" spans="1:29">
      <c r="A473" s="13" t="str">
        <f t="shared" si="28"/>
        <v>Normal</v>
      </c>
      <c r="B473" s="14" t="s">
        <v>488</v>
      </c>
      <c r="C473" s="15" t="s">
        <v>230</v>
      </c>
      <c r="D473" s="16" t="str">
        <f t="shared" si="29"/>
        <v>--</v>
      </c>
      <c r="E473" s="18">
        <f t="shared" si="30"/>
        <v>3.3</v>
      </c>
      <c r="F473" s="16" t="str">
        <f>IFERROR(VLOOKUP(B473,#REF!,6,FALSE),"")</f>
        <v/>
      </c>
      <c r="G473" s="17">
        <v>19000</v>
      </c>
      <c r="H473" s="17">
        <v>19000</v>
      </c>
      <c r="I473" s="17" t="str">
        <f>IFERROR(VLOOKUP(B473,#REF!,9,FALSE),"")</f>
        <v/>
      </c>
      <c r="J473" s="17">
        <v>17000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17000</v>
      </c>
      <c r="Q473" s="17">
        <v>0</v>
      </c>
      <c r="R473" s="19">
        <v>36000</v>
      </c>
      <c r="S473" s="20">
        <v>7</v>
      </c>
      <c r="T473" s="21" t="s">
        <v>34</v>
      </c>
      <c r="U473" s="19">
        <v>5125</v>
      </c>
      <c r="V473" s="17" t="s">
        <v>34</v>
      </c>
      <c r="W473" s="22" t="s">
        <v>35</v>
      </c>
      <c r="X473" s="23" t="str">
        <f t="shared" si="31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36</v>
      </c>
    </row>
    <row r="474" spans="1:29">
      <c r="A474" s="13" t="str">
        <f t="shared" si="28"/>
        <v>Normal</v>
      </c>
      <c r="B474" s="14" t="s">
        <v>503</v>
      </c>
      <c r="C474" s="15" t="s">
        <v>230</v>
      </c>
      <c r="D474" s="16" t="str">
        <f t="shared" si="29"/>
        <v>--</v>
      </c>
      <c r="E474" s="18">
        <f t="shared" si="30"/>
        <v>10.3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159000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159000</v>
      </c>
      <c r="Q474" s="17">
        <v>0</v>
      </c>
      <c r="R474" s="19">
        <v>159000</v>
      </c>
      <c r="S474" s="20">
        <v>10.3</v>
      </c>
      <c r="T474" s="21" t="s">
        <v>34</v>
      </c>
      <c r="U474" s="19">
        <v>15375</v>
      </c>
      <c r="V474" s="17" t="s">
        <v>34</v>
      </c>
      <c r="W474" s="22" t="s">
        <v>35</v>
      </c>
      <c r="X474" s="23" t="str">
        <f t="shared" si="31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36</v>
      </c>
    </row>
    <row r="475" spans="1:29">
      <c r="A475" s="13" t="str">
        <f t="shared" si="28"/>
        <v>OverStock</v>
      </c>
      <c r="B475" s="14" t="s">
        <v>504</v>
      </c>
      <c r="C475" s="15" t="s">
        <v>230</v>
      </c>
      <c r="D475" s="16" t="str">
        <f t="shared" si="29"/>
        <v>--</v>
      </c>
      <c r="E475" s="18">
        <f t="shared" si="30"/>
        <v>6.3</v>
      </c>
      <c r="F475" s="16" t="str">
        <f>IFERROR(VLOOKUP(B475,#REF!,6,FALSE),"")</f>
        <v/>
      </c>
      <c r="G475" s="17">
        <v>135000</v>
      </c>
      <c r="H475" s="17">
        <v>135000</v>
      </c>
      <c r="I475" s="17" t="str">
        <f>IFERROR(VLOOKUP(B475,#REF!,9,FALSE),"")</f>
        <v/>
      </c>
      <c r="J475" s="17">
        <v>45000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45000</v>
      </c>
      <c r="Q475" s="17">
        <v>0</v>
      </c>
      <c r="R475" s="19">
        <v>180000</v>
      </c>
      <c r="S475" s="20">
        <v>25.3</v>
      </c>
      <c r="T475" s="21" t="s">
        <v>34</v>
      </c>
      <c r="U475" s="19">
        <v>7125</v>
      </c>
      <c r="V475" s="17" t="s">
        <v>34</v>
      </c>
      <c r="W475" s="22" t="s">
        <v>35</v>
      </c>
      <c r="X475" s="23" t="str">
        <f t="shared" si="31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36</v>
      </c>
    </row>
    <row r="476" spans="1:29">
      <c r="A476" s="13" t="str">
        <f t="shared" si="28"/>
        <v>OverStock</v>
      </c>
      <c r="B476" s="14" t="s">
        <v>505</v>
      </c>
      <c r="C476" s="15" t="s">
        <v>230</v>
      </c>
      <c r="D476" s="16" t="str">
        <f t="shared" si="29"/>
        <v>--</v>
      </c>
      <c r="E476" s="18">
        <f t="shared" si="30"/>
        <v>25.1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264000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216000</v>
      </c>
      <c r="Q476" s="17">
        <v>48000</v>
      </c>
      <c r="R476" s="19">
        <v>264000</v>
      </c>
      <c r="S476" s="20">
        <v>25.1</v>
      </c>
      <c r="T476" s="21" t="s">
        <v>34</v>
      </c>
      <c r="U476" s="19">
        <v>10500</v>
      </c>
      <c r="V476" s="17" t="s">
        <v>34</v>
      </c>
      <c r="W476" s="22" t="s">
        <v>35</v>
      </c>
      <c r="X476" s="23" t="str">
        <f t="shared" si="31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36</v>
      </c>
    </row>
    <row r="477" spans="1:29">
      <c r="A477" s="13" t="str">
        <f t="shared" si="28"/>
        <v>ZeroZero</v>
      </c>
      <c r="B477" s="14" t="s">
        <v>506</v>
      </c>
      <c r="C477" s="15" t="s">
        <v>230</v>
      </c>
      <c r="D477" s="16" t="str">
        <f t="shared" si="29"/>
        <v>--</v>
      </c>
      <c r="E477" s="18" t="str">
        <f t="shared" si="30"/>
        <v>前八週無拉料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6000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6000</v>
      </c>
      <c r="Q477" s="17">
        <v>0</v>
      </c>
      <c r="R477" s="19">
        <v>6000</v>
      </c>
      <c r="S477" s="20" t="s">
        <v>34</v>
      </c>
      <c r="T477" s="21" t="s">
        <v>34</v>
      </c>
      <c r="U477" s="19">
        <v>0</v>
      </c>
      <c r="V477" s="17" t="s">
        <v>34</v>
      </c>
      <c r="W477" s="22" t="s">
        <v>35</v>
      </c>
      <c r="X477" s="23" t="str">
        <f t="shared" si="31"/>
        <v>E</v>
      </c>
      <c r="Y477" s="17">
        <v>0</v>
      </c>
      <c r="Z477" s="17">
        <v>0</v>
      </c>
      <c r="AA477" s="17">
        <v>0</v>
      </c>
      <c r="AB477" s="17">
        <v>0</v>
      </c>
      <c r="AC477" s="15" t="s">
        <v>36</v>
      </c>
    </row>
    <row r="478" spans="1:29">
      <c r="A478" s="13" t="str">
        <f t="shared" si="28"/>
        <v>Normal</v>
      </c>
      <c r="B478" s="14" t="s">
        <v>507</v>
      </c>
      <c r="C478" s="15" t="s">
        <v>230</v>
      </c>
      <c r="D478" s="16" t="str">
        <f t="shared" si="29"/>
        <v>--</v>
      </c>
      <c r="E478" s="18">
        <f t="shared" si="30"/>
        <v>2</v>
      </c>
      <c r="F478" s="16" t="str">
        <f>IFERROR(VLOOKUP(B478,#REF!,6,FALSE),"")</f>
        <v/>
      </c>
      <c r="G478" s="17">
        <v>72000</v>
      </c>
      <c r="H478" s="17">
        <v>39000</v>
      </c>
      <c r="I478" s="17" t="str">
        <f>IFERROR(VLOOKUP(B478,#REF!,9,FALSE),"")</f>
        <v/>
      </c>
      <c r="J478" s="17">
        <v>9000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9000</v>
      </c>
      <c r="Q478" s="17">
        <v>0</v>
      </c>
      <c r="R478" s="19">
        <v>81000</v>
      </c>
      <c r="S478" s="20">
        <v>18</v>
      </c>
      <c r="T478" s="21" t="s">
        <v>34</v>
      </c>
      <c r="U478" s="19">
        <v>4500</v>
      </c>
      <c r="V478" s="17" t="s">
        <v>34</v>
      </c>
      <c r="W478" s="22" t="s">
        <v>35</v>
      </c>
      <c r="X478" s="23" t="str">
        <f t="shared" si="31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36</v>
      </c>
    </row>
    <row r="479" spans="1:29">
      <c r="A479" s="13" t="str">
        <f t="shared" si="28"/>
        <v>OverStock</v>
      </c>
      <c r="B479" s="14" t="s">
        <v>508</v>
      </c>
      <c r="C479" s="15" t="s">
        <v>230</v>
      </c>
      <c r="D479" s="16" t="str">
        <f t="shared" si="29"/>
        <v>--</v>
      </c>
      <c r="E479" s="18">
        <f t="shared" si="30"/>
        <v>16</v>
      </c>
      <c r="F479" s="16" t="str">
        <f>IFERROR(VLOOKUP(B479,#REF!,6,FALSE),"")</f>
        <v/>
      </c>
      <c r="G479" s="17">
        <v>30000</v>
      </c>
      <c r="H479" s="17">
        <v>30000</v>
      </c>
      <c r="I479" s="17" t="str">
        <f>IFERROR(VLOOKUP(B479,#REF!,9,FALSE),"")</f>
        <v/>
      </c>
      <c r="J479" s="17">
        <v>30000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30000</v>
      </c>
      <c r="Q479" s="17">
        <v>0</v>
      </c>
      <c r="R479" s="19">
        <v>60000</v>
      </c>
      <c r="S479" s="20">
        <v>32</v>
      </c>
      <c r="T479" s="21" t="s">
        <v>34</v>
      </c>
      <c r="U479" s="19">
        <v>1875</v>
      </c>
      <c r="V479" s="17" t="s">
        <v>34</v>
      </c>
      <c r="W479" s="22" t="s">
        <v>35</v>
      </c>
      <c r="X479" s="23" t="str">
        <f t="shared" si="31"/>
        <v>E</v>
      </c>
      <c r="Y479" s="17">
        <v>0</v>
      </c>
      <c r="Z479" s="17">
        <v>0</v>
      </c>
      <c r="AA479" s="17">
        <v>0</v>
      </c>
      <c r="AB479" s="17">
        <v>0</v>
      </c>
      <c r="AC479" s="15" t="s">
        <v>36</v>
      </c>
    </row>
    <row r="480" spans="1:29">
      <c r="A480" s="13" t="str">
        <f t="shared" si="28"/>
        <v>OverStock</v>
      </c>
      <c r="B480" s="14" t="s">
        <v>509</v>
      </c>
      <c r="C480" s="15" t="s">
        <v>230</v>
      </c>
      <c r="D480" s="16" t="str">
        <f t="shared" si="29"/>
        <v>--</v>
      </c>
      <c r="E480" s="18">
        <f t="shared" si="30"/>
        <v>26.8</v>
      </c>
      <c r="F480" s="16" t="str">
        <f>IFERROR(VLOOKUP(B480,#REF!,6,FALSE),"")</f>
        <v/>
      </c>
      <c r="G480" s="17">
        <v>150000</v>
      </c>
      <c r="H480" s="17">
        <v>150000</v>
      </c>
      <c r="I480" s="17" t="str">
        <f>IFERROR(VLOOKUP(B480,#REF!,9,FALSE),"")</f>
        <v/>
      </c>
      <c r="J480" s="17">
        <v>171000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171000</v>
      </c>
      <c r="Q480" s="17">
        <v>0</v>
      </c>
      <c r="R480" s="19">
        <v>321000</v>
      </c>
      <c r="S480" s="20">
        <v>50.4</v>
      </c>
      <c r="T480" s="21" t="s">
        <v>34</v>
      </c>
      <c r="U480" s="19">
        <v>6375</v>
      </c>
      <c r="V480" s="17" t="s">
        <v>34</v>
      </c>
      <c r="W480" s="22" t="s">
        <v>35</v>
      </c>
      <c r="X480" s="23" t="str">
        <f t="shared" si="31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36</v>
      </c>
    </row>
    <row r="481" spans="1:29">
      <c r="A481" s="13" t="str">
        <f t="shared" si="28"/>
        <v>Normal</v>
      </c>
      <c r="B481" s="14" t="s">
        <v>510</v>
      </c>
      <c r="C481" s="15" t="s">
        <v>230</v>
      </c>
      <c r="D481" s="16">
        <f t="shared" si="29"/>
        <v>8.8000000000000007</v>
      </c>
      <c r="E481" s="18">
        <f t="shared" si="30"/>
        <v>3.2</v>
      </c>
      <c r="F481" s="16" t="str">
        <f>IFERROR(VLOOKUP(B481,#REF!,6,FALSE),"")</f>
        <v/>
      </c>
      <c r="G481" s="17">
        <v>720000</v>
      </c>
      <c r="H481" s="17">
        <v>720000</v>
      </c>
      <c r="I481" s="17" t="str">
        <f>IFERROR(VLOOKUP(B481,#REF!,9,FALSE),"")</f>
        <v/>
      </c>
      <c r="J481" s="17">
        <v>633100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633100</v>
      </c>
      <c r="Q481" s="17">
        <v>0</v>
      </c>
      <c r="R481" s="19">
        <v>1353100</v>
      </c>
      <c r="S481" s="20">
        <v>6.8</v>
      </c>
      <c r="T481" s="21">
        <v>18.899999999999999</v>
      </c>
      <c r="U481" s="19">
        <v>199875</v>
      </c>
      <c r="V481" s="17">
        <v>71667</v>
      </c>
      <c r="W481" s="22">
        <v>0.4</v>
      </c>
      <c r="X481" s="23">
        <f t="shared" si="31"/>
        <v>50</v>
      </c>
      <c r="Y481" s="17">
        <v>219000</v>
      </c>
      <c r="Z481" s="17">
        <v>417000</v>
      </c>
      <c r="AA481" s="17">
        <v>228000</v>
      </c>
      <c r="AB481" s="17">
        <v>0</v>
      </c>
      <c r="AC481" s="15" t="s">
        <v>36</v>
      </c>
    </row>
    <row r="482" spans="1:29">
      <c r="A482" s="13" t="str">
        <f t="shared" si="28"/>
        <v>Normal</v>
      </c>
      <c r="B482" s="14" t="s">
        <v>511</v>
      </c>
      <c r="C482" s="15" t="s">
        <v>230</v>
      </c>
      <c r="D482" s="16" t="str">
        <f t="shared" si="29"/>
        <v>--</v>
      </c>
      <c r="E482" s="18">
        <f t="shared" si="30"/>
        <v>4.5</v>
      </c>
      <c r="F482" s="16" t="str">
        <f>IFERROR(VLOOKUP(B482,#REF!,6,FALSE),"")</f>
        <v/>
      </c>
      <c r="G482" s="17">
        <v>15570000</v>
      </c>
      <c r="H482" s="17">
        <v>13590000</v>
      </c>
      <c r="I482" s="17" t="str">
        <f>IFERROR(VLOOKUP(B482,#REF!,9,FALSE),"")</f>
        <v/>
      </c>
      <c r="J482" s="17">
        <v>9070000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9070000</v>
      </c>
      <c r="Q482" s="17">
        <v>0</v>
      </c>
      <c r="R482" s="19">
        <v>24640000</v>
      </c>
      <c r="S482" s="20">
        <v>12.2</v>
      </c>
      <c r="T482" s="21" t="s">
        <v>34</v>
      </c>
      <c r="U482" s="19">
        <v>2020000</v>
      </c>
      <c r="V482" s="17" t="s">
        <v>34</v>
      </c>
      <c r="W482" s="22" t="s">
        <v>35</v>
      </c>
      <c r="X482" s="23" t="str">
        <f t="shared" si="31"/>
        <v>E</v>
      </c>
      <c r="Y482" s="17">
        <v>0</v>
      </c>
      <c r="Z482" s="17">
        <v>0</v>
      </c>
      <c r="AA482" s="17">
        <v>0</v>
      </c>
      <c r="AB482" s="17">
        <v>0</v>
      </c>
      <c r="AC482" s="15" t="s">
        <v>36</v>
      </c>
    </row>
    <row r="483" spans="1:29">
      <c r="A483" s="13" t="str">
        <f t="shared" si="28"/>
        <v>Normal</v>
      </c>
      <c r="B483" s="14" t="s">
        <v>512</v>
      </c>
      <c r="C483" s="15" t="s">
        <v>230</v>
      </c>
      <c r="D483" s="16" t="str">
        <f t="shared" si="29"/>
        <v>--</v>
      </c>
      <c r="E483" s="18">
        <f t="shared" si="30"/>
        <v>0</v>
      </c>
      <c r="F483" s="16" t="str">
        <f>IFERROR(VLOOKUP(B483,#REF!,6,FALSE),"")</f>
        <v/>
      </c>
      <c r="G483" s="17">
        <v>321000</v>
      </c>
      <c r="H483" s="17">
        <v>174000</v>
      </c>
      <c r="I483" s="17" t="str">
        <f>IFERROR(VLOOKUP(B483,#REF!,9,FALSE),"")</f>
        <v/>
      </c>
      <c r="J483" s="17">
        <v>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0</v>
      </c>
      <c r="Q483" s="17">
        <v>0</v>
      </c>
      <c r="R483" s="19">
        <v>321000</v>
      </c>
      <c r="S483" s="20">
        <v>21.4</v>
      </c>
      <c r="T483" s="21" t="s">
        <v>34</v>
      </c>
      <c r="U483" s="19">
        <v>15000</v>
      </c>
      <c r="V483" s="17" t="s">
        <v>34</v>
      </c>
      <c r="W483" s="22" t="s">
        <v>35</v>
      </c>
      <c r="X483" s="23" t="str">
        <f t="shared" si="31"/>
        <v>E</v>
      </c>
      <c r="Y483" s="17">
        <v>0</v>
      </c>
      <c r="Z483" s="17">
        <v>0</v>
      </c>
      <c r="AA483" s="17">
        <v>0</v>
      </c>
      <c r="AB483" s="17">
        <v>0</v>
      </c>
      <c r="AC483" s="15" t="s">
        <v>36</v>
      </c>
    </row>
    <row r="484" spans="1:29">
      <c r="A484" s="13" t="str">
        <f t="shared" si="28"/>
        <v>OverStock</v>
      </c>
      <c r="B484" s="14" t="s">
        <v>513</v>
      </c>
      <c r="C484" s="15" t="s">
        <v>230</v>
      </c>
      <c r="D484" s="16" t="str">
        <f t="shared" si="29"/>
        <v>--</v>
      </c>
      <c r="E484" s="18">
        <f t="shared" si="30"/>
        <v>22.7</v>
      </c>
      <c r="F484" s="16" t="str">
        <f>IFERROR(VLOOKUP(B484,#REF!,6,FALSE),"")</f>
        <v/>
      </c>
      <c r="G484" s="17">
        <v>831000</v>
      </c>
      <c r="H484" s="17">
        <v>210000</v>
      </c>
      <c r="I484" s="17" t="str">
        <f>IFERROR(VLOOKUP(B484,#REF!,9,FALSE),"")</f>
        <v/>
      </c>
      <c r="J484" s="17">
        <v>162000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0</v>
      </c>
      <c r="Q484" s="17">
        <v>162000</v>
      </c>
      <c r="R484" s="19">
        <v>993000</v>
      </c>
      <c r="S484" s="20">
        <v>139.4</v>
      </c>
      <c r="T484" s="21" t="s">
        <v>34</v>
      </c>
      <c r="U484" s="19">
        <v>7125</v>
      </c>
      <c r="V484" s="17" t="s">
        <v>34</v>
      </c>
      <c r="W484" s="22" t="s">
        <v>35</v>
      </c>
      <c r="X484" s="23" t="str">
        <f t="shared" si="31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36</v>
      </c>
    </row>
    <row r="485" spans="1:29">
      <c r="A485" s="13" t="str">
        <f t="shared" si="28"/>
        <v>Normal</v>
      </c>
      <c r="B485" s="14" t="s">
        <v>514</v>
      </c>
      <c r="C485" s="15" t="s">
        <v>230</v>
      </c>
      <c r="D485" s="16">
        <f t="shared" si="29"/>
        <v>99.6</v>
      </c>
      <c r="E485" s="18">
        <f t="shared" si="30"/>
        <v>2.9</v>
      </c>
      <c r="F485" s="16" t="str">
        <f>IFERROR(VLOOKUP(B485,#REF!,6,FALSE),"")</f>
        <v/>
      </c>
      <c r="G485" s="17">
        <v>6201000</v>
      </c>
      <c r="H485" s="17">
        <v>5058000</v>
      </c>
      <c r="I485" s="17" t="str">
        <f>IFERROR(VLOOKUP(B485,#REF!,9,FALSE),"")</f>
        <v/>
      </c>
      <c r="J485" s="17">
        <v>2379000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2298000</v>
      </c>
      <c r="Q485" s="17">
        <v>81000</v>
      </c>
      <c r="R485" s="19">
        <v>8580000</v>
      </c>
      <c r="S485" s="20">
        <v>10.3</v>
      </c>
      <c r="T485" s="21">
        <v>359.1</v>
      </c>
      <c r="U485" s="19">
        <v>834000</v>
      </c>
      <c r="V485" s="17">
        <v>23895</v>
      </c>
      <c r="W485" s="22">
        <v>0</v>
      </c>
      <c r="X485" s="23">
        <f t="shared" si="31"/>
        <v>50</v>
      </c>
      <c r="Y485" s="17">
        <v>93684</v>
      </c>
      <c r="Z485" s="17">
        <v>43960</v>
      </c>
      <c r="AA485" s="17">
        <v>89412</v>
      </c>
      <c r="AB485" s="17">
        <v>1000</v>
      </c>
      <c r="AC485" s="15" t="s">
        <v>36</v>
      </c>
    </row>
    <row r="486" spans="1:29">
      <c r="A486" s="13" t="str">
        <f t="shared" si="28"/>
        <v>Normal</v>
      </c>
      <c r="B486" s="14" t="s">
        <v>515</v>
      </c>
      <c r="C486" s="15" t="s">
        <v>230</v>
      </c>
      <c r="D486" s="16" t="str">
        <f t="shared" si="29"/>
        <v>--</v>
      </c>
      <c r="E486" s="18">
        <f t="shared" si="30"/>
        <v>1.5</v>
      </c>
      <c r="F486" s="16" t="str">
        <f>IFERROR(VLOOKUP(B486,#REF!,6,FALSE),"")</f>
        <v/>
      </c>
      <c r="G486" s="17">
        <v>363000</v>
      </c>
      <c r="H486" s="17">
        <v>342000</v>
      </c>
      <c r="I486" s="17" t="str">
        <f>IFERROR(VLOOKUP(B486,#REF!,9,FALSE),"")</f>
        <v/>
      </c>
      <c r="J486" s="17">
        <v>51000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51000</v>
      </c>
      <c r="Q486" s="17">
        <v>0</v>
      </c>
      <c r="R486" s="19">
        <v>414000</v>
      </c>
      <c r="S486" s="20">
        <v>12</v>
      </c>
      <c r="T486" s="21" t="s">
        <v>34</v>
      </c>
      <c r="U486" s="19">
        <v>34500</v>
      </c>
      <c r="V486" s="17" t="s">
        <v>34</v>
      </c>
      <c r="W486" s="22" t="s">
        <v>35</v>
      </c>
      <c r="X486" s="23" t="str">
        <f t="shared" si="31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36</v>
      </c>
    </row>
    <row r="487" spans="1:29">
      <c r="A487" s="13" t="str">
        <f t="shared" si="28"/>
        <v>FCST</v>
      </c>
      <c r="B487" s="14" t="s">
        <v>516</v>
      </c>
      <c r="C487" s="15" t="s">
        <v>230</v>
      </c>
      <c r="D487" s="16">
        <f t="shared" si="29"/>
        <v>0</v>
      </c>
      <c r="E487" s="18" t="str">
        <f t="shared" si="30"/>
        <v>前八週無拉料</v>
      </c>
      <c r="F487" s="16" t="str">
        <f>IFERROR(VLOOKUP(B487,#REF!,6,FALSE),"")</f>
        <v/>
      </c>
      <c r="G487" s="17">
        <v>30000</v>
      </c>
      <c r="H487" s="17">
        <v>15000</v>
      </c>
      <c r="I487" s="17" t="str">
        <f>IFERROR(VLOOKUP(B487,#REF!,9,FALSE),"")</f>
        <v/>
      </c>
      <c r="J487" s="17">
        <v>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0</v>
      </c>
      <c r="Q487" s="17">
        <v>0</v>
      </c>
      <c r="R487" s="19">
        <v>30000</v>
      </c>
      <c r="S487" s="20" t="s">
        <v>34</v>
      </c>
      <c r="T487" s="21">
        <v>18</v>
      </c>
      <c r="U487" s="19">
        <v>0</v>
      </c>
      <c r="V487" s="17">
        <v>1667</v>
      </c>
      <c r="W487" s="22" t="s">
        <v>42</v>
      </c>
      <c r="X487" s="23" t="str">
        <f t="shared" si="31"/>
        <v>F</v>
      </c>
      <c r="Y487" s="17">
        <v>0</v>
      </c>
      <c r="Z487" s="17">
        <v>15000</v>
      </c>
      <c r="AA487" s="17">
        <v>0</v>
      </c>
      <c r="AB487" s="17">
        <v>0</v>
      </c>
      <c r="AC487" s="15" t="s">
        <v>36</v>
      </c>
    </row>
    <row r="488" spans="1:29">
      <c r="A488" s="13" t="str">
        <f t="shared" si="28"/>
        <v>Normal</v>
      </c>
      <c r="B488" s="14" t="s">
        <v>517</v>
      </c>
      <c r="C488" s="15" t="s">
        <v>230</v>
      </c>
      <c r="D488" s="16" t="str">
        <f t="shared" si="29"/>
        <v>--</v>
      </c>
      <c r="E488" s="18">
        <f t="shared" si="30"/>
        <v>1.8</v>
      </c>
      <c r="F488" s="16" t="str">
        <f>IFERROR(VLOOKUP(B488,#REF!,6,FALSE),"")</f>
        <v/>
      </c>
      <c r="G488" s="17">
        <v>290000</v>
      </c>
      <c r="H488" s="17">
        <v>0</v>
      </c>
      <c r="I488" s="17" t="str">
        <f>IFERROR(VLOOKUP(B488,#REF!,9,FALSE),"")</f>
        <v/>
      </c>
      <c r="J488" s="17">
        <v>2040000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2040000</v>
      </c>
      <c r="Q488" s="17">
        <v>0</v>
      </c>
      <c r="R488" s="19">
        <v>2330000</v>
      </c>
      <c r="S488" s="20">
        <v>2.1</v>
      </c>
      <c r="T488" s="21" t="s">
        <v>34</v>
      </c>
      <c r="U488" s="19">
        <v>1106250</v>
      </c>
      <c r="V488" s="17" t="s">
        <v>34</v>
      </c>
      <c r="W488" s="22" t="s">
        <v>35</v>
      </c>
      <c r="X488" s="23" t="str">
        <f t="shared" si="31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36</v>
      </c>
    </row>
    <row r="489" spans="1:29">
      <c r="A489" s="13" t="str">
        <f t="shared" si="28"/>
        <v>ZeroZero</v>
      </c>
      <c r="B489" s="14" t="s">
        <v>518</v>
      </c>
      <c r="C489" s="15" t="s">
        <v>230</v>
      </c>
      <c r="D489" s="16" t="str">
        <f t="shared" si="29"/>
        <v>--</v>
      </c>
      <c r="E489" s="18" t="str">
        <f t="shared" si="30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1770000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1770000</v>
      </c>
      <c r="Q489" s="17">
        <v>0</v>
      </c>
      <c r="R489" s="19">
        <v>1770000</v>
      </c>
      <c r="S489" s="20" t="s">
        <v>34</v>
      </c>
      <c r="T489" s="21" t="s">
        <v>34</v>
      </c>
      <c r="U489" s="19">
        <v>0</v>
      </c>
      <c r="V489" s="17" t="s">
        <v>34</v>
      </c>
      <c r="W489" s="22" t="s">
        <v>35</v>
      </c>
      <c r="X489" s="23" t="str">
        <f t="shared" si="31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36</v>
      </c>
    </row>
    <row r="490" spans="1:29">
      <c r="A490" s="13" t="str">
        <f t="shared" si="28"/>
        <v>Normal</v>
      </c>
      <c r="B490" s="14" t="s">
        <v>519</v>
      </c>
      <c r="C490" s="15" t="s">
        <v>230</v>
      </c>
      <c r="D490" s="16" t="str">
        <f t="shared" si="29"/>
        <v>--</v>
      </c>
      <c r="E490" s="18">
        <f t="shared" si="30"/>
        <v>0</v>
      </c>
      <c r="F490" s="16" t="str">
        <f>IFERROR(VLOOKUP(B490,#REF!,6,FALSE),"")</f>
        <v/>
      </c>
      <c r="G490" s="17">
        <v>18000</v>
      </c>
      <c r="H490" s="17">
        <v>18000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18000</v>
      </c>
      <c r="S490" s="20">
        <v>24</v>
      </c>
      <c r="T490" s="21" t="s">
        <v>34</v>
      </c>
      <c r="U490" s="19">
        <v>750</v>
      </c>
      <c r="V490" s="17" t="s">
        <v>34</v>
      </c>
      <c r="W490" s="22" t="s">
        <v>35</v>
      </c>
      <c r="X490" s="23" t="str">
        <f t="shared" si="31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36</v>
      </c>
    </row>
    <row r="491" spans="1:29">
      <c r="A491" s="13" t="str">
        <f t="shared" si="28"/>
        <v>OverStock</v>
      </c>
      <c r="B491" s="14" t="s">
        <v>520</v>
      </c>
      <c r="C491" s="15" t="s">
        <v>230</v>
      </c>
      <c r="D491" s="16">
        <f t="shared" si="29"/>
        <v>53.1</v>
      </c>
      <c r="E491" s="18">
        <f t="shared" si="30"/>
        <v>11.6</v>
      </c>
      <c r="F491" s="16" t="str">
        <f>IFERROR(VLOOKUP(B491,#REF!,6,FALSE),"")</f>
        <v/>
      </c>
      <c r="G491" s="17">
        <v>300000</v>
      </c>
      <c r="H491" s="17">
        <v>300000</v>
      </c>
      <c r="I491" s="17" t="str">
        <f>IFERROR(VLOOKUP(B491,#REF!,9,FALSE),"")</f>
        <v/>
      </c>
      <c r="J491" s="17">
        <v>174000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138000</v>
      </c>
      <c r="Q491" s="17">
        <v>36000</v>
      </c>
      <c r="R491" s="19">
        <v>489000</v>
      </c>
      <c r="S491" s="20">
        <v>32.6</v>
      </c>
      <c r="T491" s="21">
        <v>149.19999999999999</v>
      </c>
      <c r="U491" s="19">
        <v>15000</v>
      </c>
      <c r="V491" s="17">
        <v>3277</v>
      </c>
      <c r="W491" s="22">
        <v>0.2</v>
      </c>
      <c r="X491" s="23">
        <f t="shared" si="31"/>
        <v>50</v>
      </c>
      <c r="Y491" s="17">
        <v>4945</v>
      </c>
      <c r="Z491" s="17">
        <v>4500</v>
      </c>
      <c r="AA491" s="17">
        <v>20050</v>
      </c>
      <c r="AB491" s="17">
        <v>6200</v>
      </c>
      <c r="AC491" s="15" t="s">
        <v>36</v>
      </c>
    </row>
    <row r="492" spans="1:29">
      <c r="A492" s="13" t="str">
        <f t="shared" si="28"/>
        <v>Normal</v>
      </c>
      <c r="B492" s="14" t="s">
        <v>521</v>
      </c>
      <c r="C492" s="15" t="s">
        <v>230</v>
      </c>
      <c r="D492" s="16" t="str">
        <f t="shared" si="29"/>
        <v>--</v>
      </c>
      <c r="E492" s="18">
        <f t="shared" si="30"/>
        <v>2.9</v>
      </c>
      <c r="F492" s="16" t="str">
        <f>IFERROR(VLOOKUP(B492,#REF!,6,FALSE),"")</f>
        <v/>
      </c>
      <c r="G492" s="17">
        <v>141000</v>
      </c>
      <c r="H492" s="17">
        <v>141000</v>
      </c>
      <c r="I492" s="17" t="str">
        <f>IFERROR(VLOOKUP(B492,#REF!,9,FALSE),"")</f>
        <v/>
      </c>
      <c r="J492" s="17">
        <v>27000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27000</v>
      </c>
      <c r="Q492" s="17">
        <v>0</v>
      </c>
      <c r="R492" s="19">
        <v>168000</v>
      </c>
      <c r="S492" s="20">
        <v>17.899999999999999</v>
      </c>
      <c r="T492" s="21" t="s">
        <v>34</v>
      </c>
      <c r="U492" s="19">
        <v>9375</v>
      </c>
      <c r="V492" s="17" t="s">
        <v>34</v>
      </c>
      <c r="W492" s="22" t="s">
        <v>35</v>
      </c>
      <c r="X492" s="23" t="str">
        <f t="shared" si="31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36</v>
      </c>
    </row>
    <row r="493" spans="1:29">
      <c r="A493" s="13" t="str">
        <f t="shared" si="28"/>
        <v>ZeroZero</v>
      </c>
      <c r="B493" s="14" t="s">
        <v>522</v>
      </c>
      <c r="C493" s="15" t="s">
        <v>230</v>
      </c>
      <c r="D493" s="16" t="str">
        <f t="shared" si="29"/>
        <v>--</v>
      </c>
      <c r="E493" s="18" t="str">
        <f t="shared" si="30"/>
        <v>前八週無拉料</v>
      </c>
      <c r="F493" s="16" t="str">
        <f>IFERROR(VLOOKUP(B493,#REF!,6,FALSE),"")</f>
        <v/>
      </c>
      <c r="G493" s="17">
        <v>0</v>
      </c>
      <c r="H493" s="17">
        <v>0</v>
      </c>
      <c r="I493" s="17" t="str">
        <f>IFERROR(VLOOKUP(B493,#REF!,9,FALSE),"")</f>
        <v/>
      </c>
      <c r="J493" s="17">
        <v>3000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3000</v>
      </c>
      <c r="Q493" s="17">
        <v>0</v>
      </c>
      <c r="R493" s="19">
        <v>3000</v>
      </c>
      <c r="S493" s="20" t="s">
        <v>34</v>
      </c>
      <c r="T493" s="21" t="s">
        <v>34</v>
      </c>
      <c r="U493" s="19">
        <v>0</v>
      </c>
      <c r="V493" s="17" t="s">
        <v>34</v>
      </c>
      <c r="W493" s="22" t="s">
        <v>35</v>
      </c>
      <c r="X493" s="23" t="str">
        <f t="shared" si="31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36</v>
      </c>
    </row>
    <row r="494" spans="1:29">
      <c r="A494" s="13" t="str">
        <f t="shared" si="28"/>
        <v>ZeroZero</v>
      </c>
      <c r="B494" s="14" t="s">
        <v>523</v>
      </c>
      <c r="C494" s="15" t="s">
        <v>230</v>
      </c>
      <c r="D494" s="16" t="str">
        <f t="shared" si="29"/>
        <v>--</v>
      </c>
      <c r="E494" s="18" t="str">
        <f t="shared" si="30"/>
        <v>前八週無拉料</v>
      </c>
      <c r="F494" s="16" t="str">
        <f>IFERROR(VLOOKUP(B494,#REF!,6,FALSE),"")</f>
        <v/>
      </c>
      <c r="G494" s="17">
        <v>0</v>
      </c>
      <c r="H494" s="17">
        <v>0</v>
      </c>
      <c r="I494" s="17" t="str">
        <f>IFERROR(VLOOKUP(B494,#REF!,9,FALSE),"")</f>
        <v/>
      </c>
      <c r="J494" s="17">
        <v>510000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510000</v>
      </c>
      <c r="Q494" s="17">
        <v>0</v>
      </c>
      <c r="R494" s="19">
        <v>510000</v>
      </c>
      <c r="S494" s="20" t="s">
        <v>34</v>
      </c>
      <c r="T494" s="21" t="s">
        <v>34</v>
      </c>
      <c r="U494" s="19">
        <v>0</v>
      </c>
      <c r="V494" s="17" t="s">
        <v>34</v>
      </c>
      <c r="W494" s="22" t="s">
        <v>35</v>
      </c>
      <c r="X494" s="23" t="str">
        <f t="shared" si="31"/>
        <v>E</v>
      </c>
      <c r="Y494" s="17">
        <v>0</v>
      </c>
      <c r="Z494" s="17">
        <v>0</v>
      </c>
      <c r="AA494" s="17">
        <v>0</v>
      </c>
      <c r="AB494" s="17">
        <v>0</v>
      </c>
      <c r="AC494" s="15" t="s">
        <v>36</v>
      </c>
    </row>
    <row r="495" spans="1:29">
      <c r="A495" s="13" t="str">
        <f t="shared" si="28"/>
        <v>Normal</v>
      </c>
      <c r="B495" s="14" t="s">
        <v>524</v>
      </c>
      <c r="C495" s="15" t="s">
        <v>230</v>
      </c>
      <c r="D495" s="16">
        <f t="shared" si="29"/>
        <v>150.5</v>
      </c>
      <c r="E495" s="18">
        <f t="shared" si="30"/>
        <v>6.1</v>
      </c>
      <c r="F495" s="16" t="str">
        <f>IFERROR(VLOOKUP(B495,#REF!,6,FALSE),"")</f>
        <v/>
      </c>
      <c r="G495" s="17">
        <v>303000</v>
      </c>
      <c r="H495" s="17">
        <v>303000</v>
      </c>
      <c r="I495" s="17" t="str">
        <f>IFERROR(VLOOKUP(B495,#REF!,9,FALSE),"")</f>
        <v/>
      </c>
      <c r="J495" s="17">
        <v>351000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21000</v>
      </c>
      <c r="P495" s="17">
        <v>318000</v>
      </c>
      <c r="Q495" s="17">
        <v>12000</v>
      </c>
      <c r="R495" s="19">
        <v>675000</v>
      </c>
      <c r="S495" s="20">
        <v>11.7</v>
      </c>
      <c r="T495" s="21">
        <v>289.3</v>
      </c>
      <c r="U495" s="19">
        <v>57750</v>
      </c>
      <c r="V495" s="17">
        <v>2333</v>
      </c>
      <c r="W495" s="22">
        <v>0</v>
      </c>
      <c r="X495" s="23">
        <f t="shared" si="31"/>
        <v>50</v>
      </c>
      <c r="Y495" s="17">
        <v>21000</v>
      </c>
      <c r="Z495" s="17">
        <v>0</v>
      </c>
      <c r="AA495" s="17">
        <v>0</v>
      </c>
      <c r="AB495" s="17">
        <v>0</v>
      </c>
      <c r="AC495" s="15" t="s">
        <v>36</v>
      </c>
    </row>
    <row r="496" spans="1:29">
      <c r="A496" s="13" t="str">
        <f t="shared" si="28"/>
        <v>Normal</v>
      </c>
      <c r="B496" s="14" t="s">
        <v>525</v>
      </c>
      <c r="C496" s="15" t="s">
        <v>230</v>
      </c>
      <c r="D496" s="16" t="str">
        <f t="shared" si="29"/>
        <v>--</v>
      </c>
      <c r="E496" s="18">
        <f t="shared" si="30"/>
        <v>6.4</v>
      </c>
      <c r="F496" s="16" t="str">
        <f>IFERROR(VLOOKUP(B496,#REF!,6,FALSE),"")</f>
        <v/>
      </c>
      <c r="G496" s="17">
        <v>9000</v>
      </c>
      <c r="H496" s="17">
        <v>9000</v>
      </c>
      <c r="I496" s="17" t="str">
        <f>IFERROR(VLOOKUP(B496,#REF!,9,FALSE),"")</f>
        <v/>
      </c>
      <c r="J496" s="17">
        <v>12000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12000</v>
      </c>
      <c r="Q496" s="17">
        <v>0</v>
      </c>
      <c r="R496" s="19">
        <v>21000</v>
      </c>
      <c r="S496" s="20">
        <v>11.2</v>
      </c>
      <c r="T496" s="21" t="s">
        <v>34</v>
      </c>
      <c r="U496" s="19">
        <v>1875</v>
      </c>
      <c r="V496" s="17" t="s">
        <v>34</v>
      </c>
      <c r="W496" s="22" t="s">
        <v>35</v>
      </c>
      <c r="X496" s="23" t="str">
        <f t="shared" si="31"/>
        <v>E</v>
      </c>
      <c r="Y496" s="17">
        <v>0</v>
      </c>
      <c r="Z496" s="17">
        <v>0</v>
      </c>
      <c r="AA496" s="17">
        <v>0</v>
      </c>
      <c r="AB496" s="17">
        <v>0</v>
      </c>
      <c r="AC496" s="15" t="s">
        <v>36</v>
      </c>
    </row>
    <row r="497" spans="1:29">
      <c r="A497" s="13" t="str">
        <f t="shared" si="28"/>
        <v>Normal</v>
      </c>
      <c r="B497" s="14" t="s">
        <v>526</v>
      </c>
      <c r="C497" s="15" t="s">
        <v>230</v>
      </c>
      <c r="D497" s="16" t="str">
        <f t="shared" si="29"/>
        <v>--</v>
      </c>
      <c r="E497" s="18">
        <f t="shared" si="30"/>
        <v>9.6999999999999993</v>
      </c>
      <c r="F497" s="16" t="str">
        <f>IFERROR(VLOOKUP(B497,#REF!,6,FALSE),"")</f>
        <v/>
      </c>
      <c r="G497" s="17">
        <v>0</v>
      </c>
      <c r="H497" s="17">
        <v>0</v>
      </c>
      <c r="I497" s="17" t="str">
        <f>IFERROR(VLOOKUP(B497,#REF!,9,FALSE),"")</f>
        <v/>
      </c>
      <c r="J497" s="17">
        <v>69000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69000</v>
      </c>
      <c r="Q497" s="17">
        <v>0</v>
      </c>
      <c r="R497" s="19">
        <v>69000</v>
      </c>
      <c r="S497" s="20">
        <v>9.6999999999999993</v>
      </c>
      <c r="T497" s="21" t="s">
        <v>34</v>
      </c>
      <c r="U497" s="19">
        <v>7125</v>
      </c>
      <c r="V497" s="17" t="s">
        <v>34</v>
      </c>
      <c r="W497" s="22" t="s">
        <v>35</v>
      </c>
      <c r="X497" s="23" t="str">
        <f t="shared" si="31"/>
        <v>E</v>
      </c>
      <c r="Y497" s="17">
        <v>0</v>
      </c>
      <c r="Z497" s="17">
        <v>0</v>
      </c>
      <c r="AA497" s="17">
        <v>0</v>
      </c>
      <c r="AB497" s="17">
        <v>0</v>
      </c>
      <c r="AC497" s="15" t="s">
        <v>36</v>
      </c>
    </row>
    <row r="498" spans="1:29">
      <c r="A498" s="13" t="str">
        <f t="shared" si="28"/>
        <v>Normal</v>
      </c>
      <c r="B498" s="14" t="s">
        <v>527</v>
      </c>
      <c r="C498" s="15" t="s">
        <v>230</v>
      </c>
      <c r="D498" s="16" t="str">
        <f t="shared" si="29"/>
        <v>--</v>
      </c>
      <c r="E498" s="18">
        <f t="shared" si="30"/>
        <v>0</v>
      </c>
      <c r="F498" s="16" t="str">
        <f>IFERROR(VLOOKUP(B498,#REF!,6,FALSE),"")</f>
        <v/>
      </c>
      <c r="G498" s="17">
        <v>141000</v>
      </c>
      <c r="H498" s="17">
        <v>111000</v>
      </c>
      <c r="I498" s="17" t="str">
        <f>IFERROR(VLOOKUP(B498,#REF!,9,FALSE),"")</f>
        <v/>
      </c>
      <c r="J498" s="17">
        <v>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0</v>
      </c>
      <c r="R498" s="19">
        <v>141000</v>
      </c>
      <c r="S498" s="20">
        <v>8</v>
      </c>
      <c r="T498" s="21" t="s">
        <v>34</v>
      </c>
      <c r="U498" s="19">
        <v>17625</v>
      </c>
      <c r="V498" s="17" t="s">
        <v>34</v>
      </c>
      <c r="W498" s="22" t="s">
        <v>35</v>
      </c>
      <c r="X498" s="23" t="str">
        <f t="shared" si="31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36</v>
      </c>
    </row>
    <row r="499" spans="1:29">
      <c r="A499" s="13" t="str">
        <f t="shared" si="28"/>
        <v>ZeroZero</v>
      </c>
      <c r="B499" s="14" t="s">
        <v>528</v>
      </c>
      <c r="C499" s="15" t="s">
        <v>230</v>
      </c>
      <c r="D499" s="16" t="str">
        <f t="shared" si="29"/>
        <v>--</v>
      </c>
      <c r="E499" s="18" t="str">
        <f t="shared" si="30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3000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3000</v>
      </c>
      <c r="Q499" s="17">
        <v>0</v>
      </c>
      <c r="R499" s="19">
        <v>3000</v>
      </c>
      <c r="S499" s="20" t="s">
        <v>34</v>
      </c>
      <c r="T499" s="21" t="s">
        <v>34</v>
      </c>
      <c r="U499" s="19">
        <v>0</v>
      </c>
      <c r="V499" s="17" t="s">
        <v>34</v>
      </c>
      <c r="W499" s="22" t="s">
        <v>35</v>
      </c>
      <c r="X499" s="23" t="str">
        <f t="shared" si="31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36</v>
      </c>
    </row>
    <row r="500" spans="1:29">
      <c r="A500" s="13" t="str">
        <f t="shared" si="28"/>
        <v>ZeroZero</v>
      </c>
      <c r="B500" s="14" t="s">
        <v>529</v>
      </c>
      <c r="C500" s="15" t="s">
        <v>230</v>
      </c>
      <c r="D500" s="16" t="str">
        <f t="shared" si="29"/>
        <v>--</v>
      </c>
      <c r="E500" s="18" t="str">
        <f t="shared" si="30"/>
        <v>前八週無拉料</v>
      </c>
      <c r="F500" s="16" t="str">
        <f>IFERROR(VLOOKUP(B500,#REF!,6,FALSE),"")</f>
        <v/>
      </c>
      <c r="G500" s="17">
        <v>18000</v>
      </c>
      <c r="H500" s="17">
        <v>18000</v>
      </c>
      <c r="I500" s="17" t="str">
        <f>IFERROR(VLOOKUP(B500,#REF!,9,FALSE),"")</f>
        <v/>
      </c>
      <c r="J500" s="17">
        <v>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0</v>
      </c>
      <c r="Q500" s="17">
        <v>0</v>
      </c>
      <c r="R500" s="19">
        <v>18000</v>
      </c>
      <c r="S500" s="20" t="s">
        <v>34</v>
      </c>
      <c r="T500" s="21" t="s">
        <v>34</v>
      </c>
      <c r="U500" s="19">
        <v>0</v>
      </c>
      <c r="V500" s="17" t="s">
        <v>34</v>
      </c>
      <c r="W500" s="22" t="s">
        <v>35</v>
      </c>
      <c r="X500" s="23" t="str">
        <f t="shared" si="31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36</v>
      </c>
    </row>
    <row r="501" spans="1:29">
      <c r="A501" s="13" t="str">
        <f t="shared" si="28"/>
        <v>FCST</v>
      </c>
      <c r="B501" s="14" t="s">
        <v>530</v>
      </c>
      <c r="C501" s="15" t="s">
        <v>230</v>
      </c>
      <c r="D501" s="16">
        <f t="shared" si="29"/>
        <v>10</v>
      </c>
      <c r="E501" s="18" t="str">
        <f t="shared" si="30"/>
        <v>前八週無拉料</v>
      </c>
      <c r="F501" s="16" t="str">
        <f>IFERROR(VLOOKUP(B501,#REF!,6,FALSE),"")</f>
        <v/>
      </c>
      <c r="G501" s="17">
        <v>5000</v>
      </c>
      <c r="H501" s="17">
        <v>5000</v>
      </c>
      <c r="I501" s="17" t="str">
        <f>IFERROR(VLOOKUP(B501,#REF!,9,FALSE),"")</f>
        <v/>
      </c>
      <c r="J501" s="17">
        <v>40000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40000</v>
      </c>
      <c r="Q501" s="17">
        <v>0</v>
      </c>
      <c r="R501" s="19">
        <v>45000</v>
      </c>
      <c r="S501" s="20" t="s">
        <v>34</v>
      </c>
      <c r="T501" s="21">
        <v>11.3</v>
      </c>
      <c r="U501" s="19">
        <v>0</v>
      </c>
      <c r="V501" s="17">
        <v>4000</v>
      </c>
      <c r="W501" s="22" t="s">
        <v>42</v>
      </c>
      <c r="X501" s="23" t="str">
        <f t="shared" si="31"/>
        <v>F</v>
      </c>
      <c r="Y501" s="17">
        <v>41000</v>
      </c>
      <c r="Z501" s="17">
        <v>0</v>
      </c>
      <c r="AA501" s="17">
        <v>0</v>
      </c>
      <c r="AB501" s="17">
        <v>0</v>
      </c>
      <c r="AC501" s="15" t="s">
        <v>36</v>
      </c>
    </row>
    <row r="502" spans="1:29">
      <c r="A502" s="13" t="str">
        <f t="shared" si="28"/>
        <v>ZeroZero</v>
      </c>
      <c r="B502" s="14" t="s">
        <v>531</v>
      </c>
      <c r="C502" s="15" t="s">
        <v>230</v>
      </c>
      <c r="D502" s="16" t="str">
        <f t="shared" si="29"/>
        <v>--</v>
      </c>
      <c r="E502" s="18" t="str">
        <f t="shared" si="30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15000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0</v>
      </c>
      <c r="Q502" s="17">
        <v>15000</v>
      </c>
      <c r="R502" s="19">
        <v>15000</v>
      </c>
      <c r="S502" s="20" t="s">
        <v>34</v>
      </c>
      <c r="T502" s="21" t="s">
        <v>34</v>
      </c>
      <c r="U502" s="19">
        <v>0</v>
      </c>
      <c r="V502" s="17" t="s">
        <v>34</v>
      </c>
      <c r="W502" s="22" t="s">
        <v>35</v>
      </c>
      <c r="X502" s="23" t="str">
        <f t="shared" si="31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36</v>
      </c>
    </row>
    <row r="503" spans="1:29">
      <c r="A503" s="13" t="str">
        <f t="shared" si="28"/>
        <v>Normal</v>
      </c>
      <c r="B503" s="14" t="s">
        <v>532</v>
      </c>
      <c r="C503" s="15" t="s">
        <v>230</v>
      </c>
      <c r="D503" s="16" t="str">
        <f t="shared" si="29"/>
        <v>--</v>
      </c>
      <c r="E503" s="18">
        <f t="shared" si="30"/>
        <v>10.1</v>
      </c>
      <c r="F503" s="16" t="str">
        <f>IFERROR(VLOOKUP(B503,#REF!,6,FALSE),"")</f>
        <v/>
      </c>
      <c r="G503" s="17">
        <v>96000</v>
      </c>
      <c r="H503" s="17">
        <v>96000</v>
      </c>
      <c r="I503" s="17" t="str">
        <f>IFERROR(VLOOKUP(B503,#REF!,9,FALSE),"")</f>
        <v/>
      </c>
      <c r="J503" s="17">
        <v>102000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102000</v>
      </c>
      <c r="Q503" s="17">
        <v>0</v>
      </c>
      <c r="R503" s="19">
        <v>198000</v>
      </c>
      <c r="S503" s="20">
        <v>19.600000000000001</v>
      </c>
      <c r="T503" s="21" t="s">
        <v>34</v>
      </c>
      <c r="U503" s="19">
        <v>10125</v>
      </c>
      <c r="V503" s="17" t="s">
        <v>34</v>
      </c>
      <c r="W503" s="22" t="s">
        <v>35</v>
      </c>
      <c r="X503" s="23" t="str">
        <f t="shared" si="31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36</v>
      </c>
    </row>
    <row r="504" spans="1:29">
      <c r="A504" s="13" t="str">
        <f t="shared" si="28"/>
        <v>ZeroZero</v>
      </c>
      <c r="B504" s="14" t="s">
        <v>533</v>
      </c>
      <c r="C504" s="15" t="s">
        <v>230</v>
      </c>
      <c r="D504" s="16" t="str">
        <f t="shared" si="29"/>
        <v>--</v>
      </c>
      <c r="E504" s="18" t="str">
        <f t="shared" si="30"/>
        <v>前八週無拉料</v>
      </c>
      <c r="F504" s="16" t="str">
        <f>IFERROR(VLOOKUP(B504,#REF!,6,FALSE),"")</f>
        <v/>
      </c>
      <c r="G504" s="17">
        <v>30000</v>
      </c>
      <c r="H504" s="17">
        <v>30000</v>
      </c>
      <c r="I504" s="17" t="str">
        <f>IFERROR(VLOOKUP(B504,#REF!,9,FALSE),"")</f>
        <v/>
      </c>
      <c r="J504" s="17">
        <v>75000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75000</v>
      </c>
      <c r="Q504" s="17">
        <v>0</v>
      </c>
      <c r="R504" s="19">
        <v>105000</v>
      </c>
      <c r="S504" s="20" t="s">
        <v>34</v>
      </c>
      <c r="T504" s="21" t="s">
        <v>34</v>
      </c>
      <c r="U504" s="19">
        <v>0</v>
      </c>
      <c r="V504" s="17" t="s">
        <v>34</v>
      </c>
      <c r="W504" s="22" t="s">
        <v>35</v>
      </c>
      <c r="X504" s="23" t="str">
        <f t="shared" si="31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36</v>
      </c>
    </row>
    <row r="505" spans="1:29">
      <c r="A505" s="13" t="str">
        <f t="shared" si="28"/>
        <v>FCST</v>
      </c>
      <c r="B505" s="14" t="s">
        <v>534</v>
      </c>
      <c r="C505" s="15" t="s">
        <v>230</v>
      </c>
      <c r="D505" s="16">
        <f t="shared" si="29"/>
        <v>0</v>
      </c>
      <c r="E505" s="18" t="str">
        <f t="shared" si="30"/>
        <v>前八週無拉料</v>
      </c>
      <c r="F505" s="16" t="str">
        <f>IFERROR(VLOOKUP(B505,#REF!,6,FALSE),"")</f>
        <v/>
      </c>
      <c r="G505" s="17">
        <v>0</v>
      </c>
      <c r="H505" s="17">
        <v>0</v>
      </c>
      <c r="I505" s="17" t="str">
        <f>IFERROR(VLOOKUP(B505,#REF!,9,FALSE),"")</f>
        <v/>
      </c>
      <c r="J505" s="17">
        <v>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0</v>
      </c>
      <c r="Q505" s="17">
        <v>0</v>
      </c>
      <c r="R505" s="19">
        <v>0</v>
      </c>
      <c r="S505" s="20" t="s">
        <v>34</v>
      </c>
      <c r="T505" s="21">
        <v>0</v>
      </c>
      <c r="U505" s="19">
        <v>0</v>
      </c>
      <c r="V505" s="17">
        <v>556667</v>
      </c>
      <c r="W505" s="22" t="s">
        <v>42</v>
      </c>
      <c r="X505" s="23" t="str">
        <f t="shared" si="31"/>
        <v>F</v>
      </c>
      <c r="Y505" s="17">
        <v>0</v>
      </c>
      <c r="Z505" s="17">
        <v>5010000</v>
      </c>
      <c r="AA505" s="17">
        <v>0</v>
      </c>
      <c r="AB505" s="17">
        <v>0</v>
      </c>
      <c r="AC505" s="15" t="s">
        <v>36</v>
      </c>
    </row>
    <row r="506" spans="1:29">
      <c r="A506" s="13" t="str">
        <f t="shared" si="28"/>
        <v>Normal</v>
      </c>
      <c r="B506" s="14" t="s">
        <v>535</v>
      </c>
      <c r="C506" s="15" t="s">
        <v>230</v>
      </c>
      <c r="D506" s="16" t="str">
        <f t="shared" si="29"/>
        <v>--</v>
      </c>
      <c r="E506" s="18">
        <f t="shared" si="30"/>
        <v>24</v>
      </c>
      <c r="F506" s="16" t="str">
        <f>IFERROR(VLOOKUP(B506,#REF!,6,FALSE),"")</f>
        <v/>
      </c>
      <c r="G506" s="17">
        <v>0</v>
      </c>
      <c r="H506" s="17">
        <v>0</v>
      </c>
      <c r="I506" s="17" t="str">
        <f>IFERROR(VLOOKUP(B506,#REF!,9,FALSE),"")</f>
        <v/>
      </c>
      <c r="J506" s="17">
        <v>30000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30000</v>
      </c>
      <c r="Q506" s="17">
        <v>0</v>
      </c>
      <c r="R506" s="19">
        <v>30000</v>
      </c>
      <c r="S506" s="20">
        <v>24</v>
      </c>
      <c r="T506" s="21" t="s">
        <v>34</v>
      </c>
      <c r="U506" s="19">
        <v>1250</v>
      </c>
      <c r="V506" s="17" t="s">
        <v>34</v>
      </c>
      <c r="W506" s="22" t="s">
        <v>35</v>
      </c>
      <c r="X506" s="23" t="str">
        <f t="shared" si="31"/>
        <v>E</v>
      </c>
      <c r="Y506" s="17">
        <v>0</v>
      </c>
      <c r="Z506" s="17">
        <v>0</v>
      </c>
      <c r="AA506" s="17">
        <v>0</v>
      </c>
      <c r="AB506" s="17">
        <v>0</v>
      </c>
      <c r="AC506" s="15" t="s">
        <v>36</v>
      </c>
    </row>
    <row r="507" spans="1:29">
      <c r="A507" s="13" t="str">
        <f t="shared" si="28"/>
        <v>Normal</v>
      </c>
      <c r="B507" s="14" t="s">
        <v>536</v>
      </c>
      <c r="C507" s="15" t="s">
        <v>230</v>
      </c>
      <c r="D507" s="16" t="str">
        <f t="shared" si="29"/>
        <v>--</v>
      </c>
      <c r="E507" s="18">
        <f t="shared" si="30"/>
        <v>0</v>
      </c>
      <c r="F507" s="16" t="str">
        <f>IFERROR(VLOOKUP(B507,#REF!,6,FALSE),"")</f>
        <v/>
      </c>
      <c r="G507" s="17">
        <v>0</v>
      </c>
      <c r="H507" s="17">
        <v>0</v>
      </c>
      <c r="I507" s="17" t="str">
        <f>IFERROR(VLOOKUP(B507,#REF!,9,FALSE),"")</f>
        <v/>
      </c>
      <c r="J507" s="17">
        <v>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0</v>
      </c>
      <c r="Q507" s="17">
        <v>0</v>
      </c>
      <c r="R507" s="19">
        <v>0</v>
      </c>
      <c r="S507" s="20">
        <v>0</v>
      </c>
      <c r="T507" s="21" t="s">
        <v>34</v>
      </c>
      <c r="U507" s="19">
        <v>2500</v>
      </c>
      <c r="V507" s="17" t="s">
        <v>34</v>
      </c>
      <c r="W507" s="22" t="s">
        <v>35</v>
      </c>
      <c r="X507" s="23" t="str">
        <f t="shared" si="31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36</v>
      </c>
    </row>
    <row r="508" spans="1:29">
      <c r="A508" s="13" t="str">
        <f t="shared" si="28"/>
        <v>Normal</v>
      </c>
      <c r="B508" s="14" t="s">
        <v>561</v>
      </c>
      <c r="C508" s="15" t="s">
        <v>230</v>
      </c>
      <c r="D508" s="16" t="str">
        <f t="shared" si="29"/>
        <v>--</v>
      </c>
      <c r="E508" s="18">
        <f t="shared" si="30"/>
        <v>8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800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800</v>
      </c>
      <c r="Q508" s="17">
        <v>0</v>
      </c>
      <c r="R508" s="19">
        <v>800</v>
      </c>
      <c r="S508" s="20">
        <v>8</v>
      </c>
      <c r="T508" s="21" t="s">
        <v>34</v>
      </c>
      <c r="U508" s="19">
        <v>100</v>
      </c>
      <c r="V508" s="17" t="s">
        <v>34</v>
      </c>
      <c r="W508" s="22" t="s">
        <v>35</v>
      </c>
      <c r="X508" s="23" t="str">
        <f t="shared" si="31"/>
        <v>E</v>
      </c>
      <c r="Y508" s="17">
        <v>0</v>
      </c>
      <c r="Z508" s="17">
        <v>0</v>
      </c>
      <c r="AA508" s="17">
        <v>0</v>
      </c>
      <c r="AB508" s="17">
        <v>0</v>
      </c>
      <c r="AC508" s="15" t="s">
        <v>36</v>
      </c>
    </row>
    <row r="509" spans="1:29">
      <c r="A509" s="13" t="str">
        <f t="shared" si="28"/>
        <v>Normal</v>
      </c>
      <c r="B509" s="14" t="s">
        <v>562</v>
      </c>
      <c r="C509" s="15" t="s">
        <v>230</v>
      </c>
      <c r="D509" s="16" t="str">
        <f t="shared" si="29"/>
        <v>--</v>
      </c>
      <c r="E509" s="18">
        <f t="shared" si="30"/>
        <v>8</v>
      </c>
      <c r="F509" s="16" t="str">
        <f>IFERROR(VLOOKUP(B509,#REF!,6,FALSE),"")</f>
        <v/>
      </c>
      <c r="G509" s="17">
        <v>0</v>
      </c>
      <c r="H509" s="17">
        <v>0</v>
      </c>
      <c r="I509" s="17" t="str">
        <f>IFERROR(VLOOKUP(B509,#REF!,9,FALSE),"")</f>
        <v/>
      </c>
      <c r="J509" s="17">
        <v>2500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2500</v>
      </c>
      <c r="Q509" s="17">
        <v>0</v>
      </c>
      <c r="R509" s="19">
        <v>2500</v>
      </c>
      <c r="S509" s="20">
        <v>8</v>
      </c>
      <c r="T509" s="21" t="s">
        <v>34</v>
      </c>
      <c r="U509" s="19">
        <v>313</v>
      </c>
      <c r="V509" s="17" t="s">
        <v>34</v>
      </c>
      <c r="W509" s="22" t="s">
        <v>35</v>
      </c>
      <c r="X509" s="23" t="str">
        <f t="shared" si="31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36</v>
      </c>
    </row>
    <row r="510" spans="1:29">
      <c r="A510" s="13" t="str">
        <f t="shared" si="28"/>
        <v>ZeroZero</v>
      </c>
      <c r="B510" s="14" t="s">
        <v>563</v>
      </c>
      <c r="C510" s="15" t="s">
        <v>230</v>
      </c>
      <c r="D510" s="16" t="str">
        <f t="shared" si="29"/>
        <v>--</v>
      </c>
      <c r="E510" s="18" t="str">
        <f t="shared" si="30"/>
        <v>前八週無拉料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5000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5000</v>
      </c>
      <c r="Q510" s="17">
        <v>0</v>
      </c>
      <c r="R510" s="19">
        <v>5000</v>
      </c>
      <c r="S510" s="20" t="s">
        <v>34</v>
      </c>
      <c r="T510" s="21" t="s">
        <v>34</v>
      </c>
      <c r="U510" s="19">
        <v>0</v>
      </c>
      <c r="V510" s="17" t="s">
        <v>34</v>
      </c>
      <c r="W510" s="22" t="s">
        <v>35</v>
      </c>
      <c r="X510" s="23" t="str">
        <f t="shared" si="31"/>
        <v>E</v>
      </c>
      <c r="Y510" s="17">
        <v>0</v>
      </c>
      <c r="Z510" s="17">
        <v>0</v>
      </c>
      <c r="AA510" s="17">
        <v>0</v>
      </c>
      <c r="AB510" s="17">
        <v>0</v>
      </c>
      <c r="AC510" s="15" t="s">
        <v>36</v>
      </c>
    </row>
    <row r="511" spans="1:29">
      <c r="A511" s="13" t="str">
        <f t="shared" si="28"/>
        <v>Normal</v>
      </c>
      <c r="B511" s="14" t="s">
        <v>564</v>
      </c>
      <c r="C511" s="15" t="s">
        <v>230</v>
      </c>
      <c r="D511" s="16" t="str">
        <f t="shared" si="29"/>
        <v>--</v>
      </c>
      <c r="E511" s="18">
        <f t="shared" si="30"/>
        <v>0</v>
      </c>
      <c r="F511" s="16" t="str">
        <f>IFERROR(VLOOKUP(B511,#REF!,6,FALSE),"")</f>
        <v/>
      </c>
      <c r="G511" s="17">
        <v>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0</v>
      </c>
      <c r="S511" s="20">
        <v>0</v>
      </c>
      <c r="T511" s="21" t="s">
        <v>34</v>
      </c>
      <c r="U511" s="19">
        <v>313</v>
      </c>
      <c r="V511" s="17" t="s">
        <v>34</v>
      </c>
      <c r="W511" s="22" t="s">
        <v>35</v>
      </c>
      <c r="X511" s="23" t="str">
        <f t="shared" si="31"/>
        <v>E</v>
      </c>
      <c r="Y511" s="17">
        <v>0</v>
      </c>
      <c r="Z511" s="17">
        <v>0</v>
      </c>
      <c r="AA511" s="17">
        <v>0</v>
      </c>
      <c r="AB511" s="17">
        <v>0</v>
      </c>
      <c r="AC511" s="15" t="s">
        <v>36</v>
      </c>
    </row>
    <row r="512" spans="1:29">
      <c r="A512" s="13" t="str">
        <f t="shared" si="28"/>
        <v>ZeroZero</v>
      </c>
      <c r="B512" s="14" t="s">
        <v>565</v>
      </c>
      <c r="C512" s="15" t="s">
        <v>230</v>
      </c>
      <c r="D512" s="16" t="str">
        <f t="shared" si="29"/>
        <v>--</v>
      </c>
      <c r="E512" s="18" t="str">
        <f t="shared" si="30"/>
        <v>前八週無拉料</v>
      </c>
      <c r="F512" s="16" t="str">
        <f>IFERROR(VLOOKUP(B512,#REF!,6,FALSE),"")</f>
        <v/>
      </c>
      <c r="G512" s="17">
        <v>800</v>
      </c>
      <c r="H512" s="17">
        <v>800</v>
      </c>
      <c r="I512" s="17" t="str">
        <f>IFERROR(VLOOKUP(B512,#REF!,9,FALSE),"")</f>
        <v/>
      </c>
      <c r="J512" s="17">
        <v>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0</v>
      </c>
      <c r="Q512" s="17">
        <v>0</v>
      </c>
      <c r="R512" s="19">
        <v>800</v>
      </c>
      <c r="S512" s="20" t="s">
        <v>34</v>
      </c>
      <c r="T512" s="21" t="s">
        <v>34</v>
      </c>
      <c r="U512" s="19">
        <v>0</v>
      </c>
      <c r="V512" s="17" t="s">
        <v>34</v>
      </c>
      <c r="W512" s="22" t="s">
        <v>35</v>
      </c>
      <c r="X512" s="23" t="str">
        <f t="shared" si="31"/>
        <v>E</v>
      </c>
      <c r="Y512" s="17">
        <v>0</v>
      </c>
      <c r="Z512" s="17">
        <v>0</v>
      </c>
      <c r="AA512" s="17">
        <v>0</v>
      </c>
      <c r="AB512" s="17">
        <v>0</v>
      </c>
      <c r="AC512" s="15" t="s">
        <v>36</v>
      </c>
    </row>
    <row r="513" spans="1:29">
      <c r="A513" s="13" t="str">
        <f t="shared" si="28"/>
        <v>ZeroZero</v>
      </c>
      <c r="B513" s="14" t="s">
        <v>566</v>
      </c>
      <c r="C513" s="15" t="s">
        <v>230</v>
      </c>
      <c r="D513" s="16" t="str">
        <f t="shared" si="29"/>
        <v>--</v>
      </c>
      <c r="E513" s="18" t="str">
        <f t="shared" si="30"/>
        <v>前八週無拉料</v>
      </c>
      <c r="F513" s="16" t="str">
        <f>IFERROR(VLOOKUP(B513,#REF!,6,FALSE),"")</f>
        <v/>
      </c>
      <c r="G513" s="17">
        <v>0</v>
      </c>
      <c r="H513" s="17">
        <v>0</v>
      </c>
      <c r="I513" s="17" t="str">
        <f>IFERROR(VLOOKUP(B513,#REF!,9,FALSE),"")</f>
        <v/>
      </c>
      <c r="J513" s="17">
        <v>12000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12000</v>
      </c>
      <c r="Q513" s="17">
        <v>0</v>
      </c>
      <c r="R513" s="19">
        <v>12000</v>
      </c>
      <c r="S513" s="20" t="s">
        <v>34</v>
      </c>
      <c r="T513" s="21" t="s">
        <v>34</v>
      </c>
      <c r="U513" s="19">
        <v>0</v>
      </c>
      <c r="V513" s="17" t="s">
        <v>34</v>
      </c>
      <c r="W513" s="22" t="s">
        <v>35</v>
      </c>
      <c r="X513" s="23" t="str">
        <f t="shared" si="31"/>
        <v>E</v>
      </c>
      <c r="Y513" s="17">
        <v>0</v>
      </c>
      <c r="Z513" s="17">
        <v>0</v>
      </c>
      <c r="AA513" s="17">
        <v>0</v>
      </c>
      <c r="AB513" s="17">
        <v>0</v>
      </c>
      <c r="AC513" s="15" t="s">
        <v>36</v>
      </c>
    </row>
    <row r="514" spans="1:29">
      <c r="A514" s="13" t="str">
        <f t="shared" si="28"/>
        <v>ZeroZero</v>
      </c>
      <c r="B514" s="14" t="s">
        <v>567</v>
      </c>
      <c r="C514" s="15" t="s">
        <v>230</v>
      </c>
      <c r="D514" s="16" t="str">
        <f t="shared" si="29"/>
        <v>--</v>
      </c>
      <c r="E514" s="18" t="str">
        <f t="shared" si="30"/>
        <v>前八週無拉料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57000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57000</v>
      </c>
      <c r="Q514" s="17">
        <v>0</v>
      </c>
      <c r="R514" s="19">
        <v>57000</v>
      </c>
      <c r="S514" s="20" t="s">
        <v>34</v>
      </c>
      <c r="T514" s="21" t="s">
        <v>34</v>
      </c>
      <c r="U514" s="19">
        <v>0</v>
      </c>
      <c r="V514" s="17" t="s">
        <v>34</v>
      </c>
      <c r="W514" s="22" t="s">
        <v>35</v>
      </c>
      <c r="X514" s="23" t="str">
        <f t="shared" si="31"/>
        <v>E</v>
      </c>
      <c r="Y514" s="17">
        <v>0</v>
      </c>
      <c r="Z514" s="17">
        <v>0</v>
      </c>
      <c r="AA514" s="17">
        <v>0</v>
      </c>
      <c r="AB514" s="17">
        <v>0</v>
      </c>
      <c r="AC514" s="15" t="s">
        <v>36</v>
      </c>
    </row>
    <row r="515" spans="1:29">
      <c r="A515" s="13" t="str">
        <f t="shared" si="28"/>
        <v>Normal</v>
      </c>
      <c r="B515" s="14" t="s">
        <v>568</v>
      </c>
      <c r="C515" s="15" t="s">
        <v>230</v>
      </c>
      <c r="D515" s="16" t="str">
        <f t="shared" si="29"/>
        <v>--</v>
      </c>
      <c r="E515" s="18">
        <f t="shared" si="30"/>
        <v>7</v>
      </c>
      <c r="F515" s="16" t="str">
        <f>IFERROR(VLOOKUP(B515,#REF!,6,FALSE),"")</f>
        <v/>
      </c>
      <c r="G515" s="17">
        <v>230000</v>
      </c>
      <c r="H515" s="17">
        <v>230000</v>
      </c>
      <c r="I515" s="17" t="str">
        <f>IFERROR(VLOOKUP(B515,#REF!,9,FALSE),"")</f>
        <v/>
      </c>
      <c r="J515" s="17">
        <v>285000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285000</v>
      </c>
      <c r="Q515" s="17">
        <v>0</v>
      </c>
      <c r="R515" s="19">
        <v>515000</v>
      </c>
      <c r="S515" s="20">
        <v>12.7</v>
      </c>
      <c r="T515" s="21" t="s">
        <v>34</v>
      </c>
      <c r="U515" s="19">
        <v>40625</v>
      </c>
      <c r="V515" s="17" t="s">
        <v>34</v>
      </c>
      <c r="W515" s="22" t="s">
        <v>35</v>
      </c>
      <c r="X515" s="23" t="str">
        <f t="shared" si="31"/>
        <v>E</v>
      </c>
      <c r="Y515" s="17">
        <v>0</v>
      </c>
      <c r="Z515" s="17">
        <v>0</v>
      </c>
      <c r="AA515" s="17">
        <v>0</v>
      </c>
      <c r="AB515" s="17">
        <v>0</v>
      </c>
      <c r="AC515" s="15" t="s">
        <v>36</v>
      </c>
    </row>
    <row r="516" spans="1:29">
      <c r="A516" s="13" t="str">
        <f t="shared" ref="A516:A579" si="32">IF(OR(U516=0,LEN(U516)=0)*OR(V516=0,LEN(V516)=0),IF(R516&gt;0,"ZeroZero","None"),IF(IF(LEN(S516)=0,0,S516)&gt;24,"OverStock",IF(U516=0,"FCST","Normal")))</f>
        <v>Normal</v>
      </c>
      <c r="B516" s="14" t="s">
        <v>569</v>
      </c>
      <c r="C516" s="15" t="s">
        <v>230</v>
      </c>
      <c r="D516" s="16" t="str">
        <f t="shared" ref="D516:D579" si="33">IF(OR(V516=0,LEN(V516)=0),"--",ROUND(J516/V516,1))</f>
        <v>--</v>
      </c>
      <c r="E516" s="18">
        <f t="shared" ref="E516:E579" si="34">IF(U516=0,"前八週無拉料",ROUND(J516/U516,1))</f>
        <v>0</v>
      </c>
      <c r="F516" s="16" t="str">
        <f>IFERROR(VLOOKUP(B516,#REF!,6,FALSE),"")</f>
        <v/>
      </c>
      <c r="G516" s="17">
        <v>0</v>
      </c>
      <c r="H516" s="17">
        <v>0</v>
      </c>
      <c r="I516" s="17" t="str">
        <f>IFERROR(VLOOKUP(B516,#REF!,9,FALSE),"")</f>
        <v/>
      </c>
      <c r="J516" s="17">
        <v>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0</v>
      </c>
      <c r="Q516" s="17">
        <v>0</v>
      </c>
      <c r="R516" s="19">
        <v>0</v>
      </c>
      <c r="S516" s="20">
        <v>0</v>
      </c>
      <c r="T516" s="21" t="s">
        <v>34</v>
      </c>
      <c r="U516" s="19">
        <v>625</v>
      </c>
      <c r="V516" s="17" t="s">
        <v>34</v>
      </c>
      <c r="W516" s="22" t="s">
        <v>35</v>
      </c>
      <c r="X516" s="23" t="str">
        <f t="shared" ref="X516:X579" si="35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36</v>
      </c>
    </row>
    <row r="517" spans="1:29">
      <c r="A517" s="13" t="str">
        <f t="shared" si="32"/>
        <v>Normal</v>
      </c>
      <c r="B517" s="14" t="s">
        <v>570</v>
      </c>
      <c r="C517" s="15" t="s">
        <v>230</v>
      </c>
      <c r="D517" s="16" t="str">
        <f t="shared" si="33"/>
        <v>--</v>
      </c>
      <c r="E517" s="18">
        <f t="shared" si="34"/>
        <v>9.8000000000000007</v>
      </c>
      <c r="F517" s="16" t="str">
        <f>IFERROR(VLOOKUP(B517,#REF!,6,FALSE),"")</f>
        <v/>
      </c>
      <c r="G517" s="17">
        <v>0</v>
      </c>
      <c r="H517" s="17">
        <v>0</v>
      </c>
      <c r="I517" s="17" t="str">
        <f>IFERROR(VLOOKUP(B517,#REF!,9,FALSE),"")</f>
        <v/>
      </c>
      <c r="J517" s="17">
        <v>492000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492000</v>
      </c>
      <c r="Q517" s="17">
        <v>0</v>
      </c>
      <c r="R517" s="19">
        <v>492000</v>
      </c>
      <c r="S517" s="20">
        <v>9.8000000000000007</v>
      </c>
      <c r="T517" s="21" t="s">
        <v>34</v>
      </c>
      <c r="U517" s="19">
        <v>50250</v>
      </c>
      <c r="V517" s="17" t="s">
        <v>34</v>
      </c>
      <c r="W517" s="22" t="s">
        <v>35</v>
      </c>
      <c r="X517" s="23" t="str">
        <f t="shared" si="35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36</v>
      </c>
    </row>
    <row r="518" spans="1:29">
      <c r="A518" s="13" t="str">
        <f t="shared" si="32"/>
        <v>Normal</v>
      </c>
      <c r="B518" s="14" t="s">
        <v>571</v>
      </c>
      <c r="C518" s="15" t="s">
        <v>230</v>
      </c>
      <c r="D518" s="16">
        <f t="shared" si="33"/>
        <v>0</v>
      </c>
      <c r="E518" s="18">
        <f t="shared" si="34"/>
        <v>0</v>
      </c>
      <c r="F518" s="16" t="str">
        <f>IFERROR(VLOOKUP(B518,#REF!,6,FALSE),"")</f>
        <v/>
      </c>
      <c r="G518" s="17">
        <v>3000</v>
      </c>
      <c r="H518" s="17">
        <v>0</v>
      </c>
      <c r="I518" s="17" t="str">
        <f>IFERROR(VLOOKUP(B518,#REF!,9,FALSE),"")</f>
        <v/>
      </c>
      <c r="J518" s="17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0</v>
      </c>
      <c r="R518" s="19">
        <v>3000</v>
      </c>
      <c r="S518" s="20">
        <v>1.3</v>
      </c>
      <c r="T518" s="21">
        <v>9</v>
      </c>
      <c r="U518" s="19">
        <v>2250</v>
      </c>
      <c r="V518" s="17">
        <v>333</v>
      </c>
      <c r="W518" s="22">
        <v>0.1</v>
      </c>
      <c r="X518" s="23">
        <f t="shared" si="35"/>
        <v>50</v>
      </c>
      <c r="Y518" s="17">
        <v>0</v>
      </c>
      <c r="Z518" s="17">
        <v>3000</v>
      </c>
      <c r="AA518" s="17">
        <v>0</v>
      </c>
      <c r="AB518" s="17">
        <v>0</v>
      </c>
      <c r="AC518" s="15" t="s">
        <v>36</v>
      </c>
    </row>
    <row r="519" spans="1:29">
      <c r="A519" s="13" t="str">
        <f t="shared" si="32"/>
        <v>Normal</v>
      </c>
      <c r="B519" s="14" t="s">
        <v>572</v>
      </c>
      <c r="C519" s="15" t="s">
        <v>230</v>
      </c>
      <c r="D519" s="16" t="str">
        <f t="shared" si="33"/>
        <v>--</v>
      </c>
      <c r="E519" s="18">
        <f t="shared" si="34"/>
        <v>8</v>
      </c>
      <c r="F519" s="16" t="str">
        <f>IFERROR(VLOOKUP(B519,#REF!,6,FALSE),"")</f>
        <v/>
      </c>
      <c r="G519" s="17">
        <v>0</v>
      </c>
      <c r="H519" s="17">
        <v>0</v>
      </c>
      <c r="I519" s="17" t="str">
        <f>IFERROR(VLOOKUP(B519,#REF!,9,FALSE),"")</f>
        <v/>
      </c>
      <c r="J519" s="17">
        <v>3000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3000</v>
      </c>
      <c r="Q519" s="17">
        <v>0</v>
      </c>
      <c r="R519" s="19">
        <v>3000</v>
      </c>
      <c r="S519" s="20">
        <v>8</v>
      </c>
      <c r="T519" s="21" t="s">
        <v>34</v>
      </c>
      <c r="U519" s="19">
        <v>375</v>
      </c>
      <c r="V519" s="17" t="s">
        <v>34</v>
      </c>
      <c r="W519" s="22" t="s">
        <v>35</v>
      </c>
      <c r="X519" s="23" t="str">
        <f t="shared" si="35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36</v>
      </c>
    </row>
    <row r="520" spans="1:29">
      <c r="A520" s="13" t="str">
        <f t="shared" si="32"/>
        <v>ZeroZero</v>
      </c>
      <c r="B520" s="14" t="s">
        <v>573</v>
      </c>
      <c r="C520" s="15" t="s">
        <v>230</v>
      </c>
      <c r="D520" s="16" t="str">
        <f t="shared" si="33"/>
        <v>--</v>
      </c>
      <c r="E520" s="18" t="str">
        <f t="shared" si="34"/>
        <v>前八週無拉料</v>
      </c>
      <c r="F520" s="16" t="str">
        <f>IFERROR(VLOOKUP(B520,#REF!,6,FALSE),"")</f>
        <v/>
      </c>
      <c r="G520" s="17">
        <v>0</v>
      </c>
      <c r="H520" s="17">
        <v>0</v>
      </c>
      <c r="I520" s="17" t="str">
        <f>IFERROR(VLOOKUP(B520,#REF!,9,FALSE),"")</f>
        <v/>
      </c>
      <c r="J520" s="17">
        <v>10000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10000</v>
      </c>
      <c r="Q520" s="17">
        <v>0</v>
      </c>
      <c r="R520" s="19">
        <v>10000</v>
      </c>
      <c r="S520" s="20" t="s">
        <v>34</v>
      </c>
      <c r="T520" s="21" t="s">
        <v>34</v>
      </c>
      <c r="U520" s="19">
        <v>0</v>
      </c>
      <c r="V520" s="17" t="s">
        <v>34</v>
      </c>
      <c r="W520" s="22" t="s">
        <v>35</v>
      </c>
      <c r="X520" s="23" t="str">
        <f t="shared" si="35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36</v>
      </c>
    </row>
    <row r="521" spans="1:29">
      <c r="A521" s="13" t="str">
        <f t="shared" si="32"/>
        <v>Normal</v>
      </c>
      <c r="B521" s="14" t="s">
        <v>574</v>
      </c>
      <c r="C521" s="15" t="s">
        <v>230</v>
      </c>
      <c r="D521" s="16" t="str">
        <f t="shared" si="33"/>
        <v>--</v>
      </c>
      <c r="E521" s="18">
        <f t="shared" si="34"/>
        <v>8.6999999999999993</v>
      </c>
      <c r="F521" s="16" t="str">
        <f>IFERROR(VLOOKUP(B521,#REF!,6,FALSE),"")</f>
        <v/>
      </c>
      <c r="G521" s="17">
        <v>0</v>
      </c>
      <c r="H521" s="17">
        <v>0</v>
      </c>
      <c r="I521" s="17" t="str">
        <f>IFERROR(VLOOKUP(B521,#REF!,9,FALSE),"")</f>
        <v/>
      </c>
      <c r="J521" s="17">
        <v>6773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6773</v>
      </c>
      <c r="Q521" s="17">
        <v>0</v>
      </c>
      <c r="R521" s="19">
        <v>6773</v>
      </c>
      <c r="S521" s="20">
        <v>8.6999999999999993</v>
      </c>
      <c r="T521" s="21" t="s">
        <v>34</v>
      </c>
      <c r="U521" s="19">
        <v>775</v>
      </c>
      <c r="V521" s="17" t="s">
        <v>34</v>
      </c>
      <c r="W521" s="22" t="s">
        <v>35</v>
      </c>
      <c r="X521" s="23" t="str">
        <f t="shared" si="35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36</v>
      </c>
    </row>
    <row r="522" spans="1:29">
      <c r="A522" s="13" t="str">
        <f t="shared" si="32"/>
        <v>Normal</v>
      </c>
      <c r="B522" s="14" t="s">
        <v>575</v>
      </c>
      <c r="C522" s="15" t="s">
        <v>230</v>
      </c>
      <c r="D522" s="16" t="str">
        <f t="shared" si="33"/>
        <v>--</v>
      </c>
      <c r="E522" s="18">
        <f t="shared" si="34"/>
        <v>2.9</v>
      </c>
      <c r="F522" s="16" t="str">
        <f>IFERROR(VLOOKUP(B522,#REF!,6,FALSE),"")</f>
        <v/>
      </c>
      <c r="G522" s="17">
        <v>257500</v>
      </c>
      <c r="H522" s="17">
        <v>177500</v>
      </c>
      <c r="I522" s="17" t="str">
        <f>IFERROR(VLOOKUP(B522,#REF!,9,FALSE),"")</f>
        <v/>
      </c>
      <c r="J522" s="17">
        <v>45000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45000</v>
      </c>
      <c r="Q522" s="17">
        <v>0</v>
      </c>
      <c r="R522" s="19">
        <v>302500</v>
      </c>
      <c r="S522" s="20">
        <v>19.8</v>
      </c>
      <c r="T522" s="21" t="s">
        <v>34</v>
      </c>
      <c r="U522" s="19">
        <v>15313</v>
      </c>
      <c r="V522" s="17" t="s">
        <v>34</v>
      </c>
      <c r="W522" s="22" t="s">
        <v>35</v>
      </c>
      <c r="X522" s="23" t="str">
        <f t="shared" si="35"/>
        <v>E</v>
      </c>
      <c r="Y522" s="17">
        <v>0</v>
      </c>
      <c r="Z522" s="17">
        <v>0</v>
      </c>
      <c r="AA522" s="17">
        <v>0</v>
      </c>
      <c r="AB522" s="17">
        <v>0</v>
      </c>
      <c r="AC522" s="15" t="s">
        <v>36</v>
      </c>
    </row>
    <row r="523" spans="1:29">
      <c r="A523" s="13" t="str">
        <f t="shared" si="32"/>
        <v>OverStock</v>
      </c>
      <c r="B523" s="14" t="s">
        <v>576</v>
      </c>
      <c r="C523" s="15" t="s">
        <v>230</v>
      </c>
      <c r="D523" s="16">
        <f t="shared" si="33"/>
        <v>9.5</v>
      </c>
      <c r="E523" s="18">
        <f t="shared" si="34"/>
        <v>19</v>
      </c>
      <c r="F523" s="16" t="str">
        <f>IFERROR(VLOOKUP(B523,#REF!,6,FALSE),"")</f>
        <v/>
      </c>
      <c r="G523" s="17">
        <v>40000</v>
      </c>
      <c r="H523" s="17">
        <v>25000</v>
      </c>
      <c r="I523" s="17" t="str">
        <f>IFERROR(VLOOKUP(B523,#REF!,9,FALSE),"")</f>
        <v/>
      </c>
      <c r="J523" s="17">
        <v>47500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47500</v>
      </c>
      <c r="Q523" s="17">
        <v>0</v>
      </c>
      <c r="R523" s="19">
        <v>87500</v>
      </c>
      <c r="S523" s="20">
        <v>35</v>
      </c>
      <c r="T523" s="21">
        <v>17.5</v>
      </c>
      <c r="U523" s="19">
        <v>2500</v>
      </c>
      <c r="V523" s="17">
        <v>5000</v>
      </c>
      <c r="W523" s="22">
        <v>2</v>
      </c>
      <c r="X523" s="23">
        <f t="shared" si="35"/>
        <v>150</v>
      </c>
      <c r="Y523" s="17">
        <v>5000</v>
      </c>
      <c r="Z523" s="17">
        <v>25000</v>
      </c>
      <c r="AA523" s="17">
        <v>15000</v>
      </c>
      <c r="AB523" s="17">
        <v>5000</v>
      </c>
      <c r="AC523" s="15" t="s">
        <v>36</v>
      </c>
    </row>
    <row r="524" spans="1:29">
      <c r="A524" s="13" t="str">
        <f t="shared" si="32"/>
        <v>ZeroZero</v>
      </c>
      <c r="B524" s="14" t="s">
        <v>577</v>
      </c>
      <c r="C524" s="15" t="s">
        <v>230</v>
      </c>
      <c r="D524" s="16" t="str">
        <f t="shared" si="33"/>
        <v>--</v>
      </c>
      <c r="E524" s="18" t="str">
        <f t="shared" si="34"/>
        <v>前八週無拉料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3000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3000</v>
      </c>
      <c r="Q524" s="17">
        <v>0</v>
      </c>
      <c r="R524" s="19">
        <v>3000</v>
      </c>
      <c r="S524" s="20" t="s">
        <v>34</v>
      </c>
      <c r="T524" s="21" t="s">
        <v>34</v>
      </c>
      <c r="U524" s="19">
        <v>0</v>
      </c>
      <c r="V524" s="17" t="s">
        <v>34</v>
      </c>
      <c r="W524" s="22" t="s">
        <v>35</v>
      </c>
      <c r="X524" s="23" t="str">
        <f t="shared" si="35"/>
        <v>E</v>
      </c>
      <c r="Y524" s="17">
        <v>0</v>
      </c>
      <c r="Z524" s="17">
        <v>0</v>
      </c>
      <c r="AA524" s="17">
        <v>0</v>
      </c>
      <c r="AB524" s="17">
        <v>0</v>
      </c>
      <c r="AC524" s="15" t="s">
        <v>36</v>
      </c>
    </row>
    <row r="525" spans="1:29">
      <c r="A525" s="13" t="str">
        <f t="shared" si="32"/>
        <v>Normal</v>
      </c>
      <c r="B525" s="14" t="s">
        <v>578</v>
      </c>
      <c r="C525" s="15" t="s">
        <v>230</v>
      </c>
      <c r="D525" s="16" t="str">
        <f t="shared" si="33"/>
        <v>--</v>
      </c>
      <c r="E525" s="18">
        <f t="shared" si="34"/>
        <v>5.5</v>
      </c>
      <c r="F525" s="16" t="str">
        <f>IFERROR(VLOOKUP(B525,#REF!,6,FALSE),"")</f>
        <v/>
      </c>
      <c r="G525" s="17">
        <v>90000</v>
      </c>
      <c r="H525" s="17">
        <v>60000</v>
      </c>
      <c r="I525" s="17" t="str">
        <f>IFERROR(VLOOKUP(B525,#REF!,9,FALSE),"")</f>
        <v/>
      </c>
      <c r="J525" s="17">
        <v>33000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33000</v>
      </c>
      <c r="Q525" s="17">
        <v>0</v>
      </c>
      <c r="R525" s="19">
        <v>123000</v>
      </c>
      <c r="S525" s="20">
        <v>20.5</v>
      </c>
      <c r="T525" s="21" t="s">
        <v>34</v>
      </c>
      <c r="U525" s="19">
        <v>6000</v>
      </c>
      <c r="V525" s="17" t="s">
        <v>34</v>
      </c>
      <c r="W525" s="22" t="s">
        <v>35</v>
      </c>
      <c r="X525" s="23" t="str">
        <f t="shared" si="35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36</v>
      </c>
    </row>
    <row r="526" spans="1:29">
      <c r="A526" s="13" t="str">
        <f t="shared" si="32"/>
        <v>ZeroZero</v>
      </c>
      <c r="B526" s="14" t="s">
        <v>579</v>
      </c>
      <c r="C526" s="15" t="s">
        <v>230</v>
      </c>
      <c r="D526" s="16" t="str">
        <f t="shared" si="33"/>
        <v>--</v>
      </c>
      <c r="E526" s="18" t="str">
        <f t="shared" si="34"/>
        <v>前八週無拉料</v>
      </c>
      <c r="F526" s="16" t="str">
        <f>IFERROR(VLOOKUP(B526,#REF!,6,FALSE),"")</f>
        <v/>
      </c>
      <c r="G526" s="17">
        <v>6000</v>
      </c>
      <c r="H526" s="17">
        <v>6000</v>
      </c>
      <c r="I526" s="17" t="str">
        <f>IFERROR(VLOOKUP(B526,#REF!,9,FALSE),"")</f>
        <v/>
      </c>
      <c r="J526" s="17">
        <v>9000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9000</v>
      </c>
      <c r="Q526" s="17">
        <v>0</v>
      </c>
      <c r="R526" s="19">
        <v>15000</v>
      </c>
      <c r="S526" s="20" t="s">
        <v>34</v>
      </c>
      <c r="T526" s="21" t="s">
        <v>34</v>
      </c>
      <c r="U526" s="19">
        <v>0</v>
      </c>
      <c r="V526" s="17" t="s">
        <v>34</v>
      </c>
      <c r="W526" s="22" t="s">
        <v>35</v>
      </c>
      <c r="X526" s="23" t="str">
        <f t="shared" si="35"/>
        <v>E</v>
      </c>
      <c r="Y526" s="17">
        <v>0</v>
      </c>
      <c r="Z526" s="17">
        <v>0</v>
      </c>
      <c r="AA526" s="17">
        <v>0</v>
      </c>
      <c r="AB526" s="17">
        <v>0</v>
      </c>
      <c r="AC526" s="15" t="s">
        <v>36</v>
      </c>
    </row>
    <row r="527" spans="1:29">
      <c r="A527" s="13" t="str">
        <f t="shared" si="32"/>
        <v>Normal</v>
      </c>
      <c r="B527" s="14" t="s">
        <v>580</v>
      </c>
      <c r="C527" s="15" t="s">
        <v>230</v>
      </c>
      <c r="D527" s="16" t="str">
        <f t="shared" si="33"/>
        <v>--</v>
      </c>
      <c r="E527" s="18">
        <f t="shared" si="34"/>
        <v>20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12500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12500</v>
      </c>
      <c r="Q527" s="17">
        <v>0</v>
      </c>
      <c r="R527" s="19">
        <v>12500</v>
      </c>
      <c r="S527" s="20">
        <v>20</v>
      </c>
      <c r="T527" s="21" t="s">
        <v>34</v>
      </c>
      <c r="U527" s="19">
        <v>625</v>
      </c>
      <c r="V527" s="17" t="s">
        <v>34</v>
      </c>
      <c r="W527" s="22" t="s">
        <v>35</v>
      </c>
      <c r="X527" s="23" t="str">
        <f t="shared" si="35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36</v>
      </c>
    </row>
    <row r="528" spans="1:29">
      <c r="A528" s="13" t="str">
        <f t="shared" si="32"/>
        <v>ZeroZero</v>
      </c>
      <c r="B528" s="14" t="s">
        <v>581</v>
      </c>
      <c r="C528" s="15" t="s">
        <v>230</v>
      </c>
      <c r="D528" s="16" t="str">
        <f t="shared" si="33"/>
        <v>--</v>
      </c>
      <c r="E528" s="18" t="str">
        <f t="shared" si="34"/>
        <v>前八週無拉料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3000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3000</v>
      </c>
      <c r="Q528" s="17">
        <v>0</v>
      </c>
      <c r="R528" s="19">
        <v>3000</v>
      </c>
      <c r="S528" s="20" t="s">
        <v>34</v>
      </c>
      <c r="T528" s="21" t="s">
        <v>34</v>
      </c>
      <c r="U528" s="19">
        <v>0</v>
      </c>
      <c r="V528" s="17" t="s">
        <v>34</v>
      </c>
      <c r="W528" s="22" t="s">
        <v>35</v>
      </c>
      <c r="X528" s="23" t="str">
        <f t="shared" si="35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36</v>
      </c>
    </row>
    <row r="529" spans="1:29">
      <c r="A529" s="13" t="str">
        <f t="shared" si="32"/>
        <v>Normal</v>
      </c>
      <c r="B529" s="14" t="s">
        <v>582</v>
      </c>
      <c r="C529" s="15" t="s">
        <v>230</v>
      </c>
      <c r="D529" s="16" t="str">
        <f t="shared" si="33"/>
        <v>--</v>
      </c>
      <c r="E529" s="18">
        <f t="shared" si="34"/>
        <v>0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0</v>
      </c>
      <c r="S529" s="20">
        <v>0</v>
      </c>
      <c r="T529" s="21" t="s">
        <v>34</v>
      </c>
      <c r="U529" s="19">
        <v>375</v>
      </c>
      <c r="V529" s="17" t="s">
        <v>34</v>
      </c>
      <c r="W529" s="22" t="s">
        <v>35</v>
      </c>
      <c r="X529" s="23" t="str">
        <f t="shared" si="35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36</v>
      </c>
    </row>
    <row r="530" spans="1:29">
      <c r="A530" s="13" t="str">
        <f t="shared" si="32"/>
        <v>ZeroZero</v>
      </c>
      <c r="B530" s="14" t="s">
        <v>583</v>
      </c>
      <c r="C530" s="15" t="s">
        <v>230</v>
      </c>
      <c r="D530" s="16" t="str">
        <f t="shared" si="33"/>
        <v>--</v>
      </c>
      <c r="E530" s="18" t="str">
        <f t="shared" si="34"/>
        <v>前八週無拉料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3000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3000</v>
      </c>
      <c r="Q530" s="17">
        <v>0</v>
      </c>
      <c r="R530" s="19">
        <v>3000</v>
      </c>
      <c r="S530" s="20" t="s">
        <v>34</v>
      </c>
      <c r="T530" s="21" t="s">
        <v>34</v>
      </c>
      <c r="U530" s="19">
        <v>0</v>
      </c>
      <c r="V530" s="17" t="s">
        <v>34</v>
      </c>
      <c r="W530" s="22" t="s">
        <v>35</v>
      </c>
      <c r="X530" s="23" t="str">
        <f t="shared" si="35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36</v>
      </c>
    </row>
    <row r="531" spans="1:29">
      <c r="A531" s="13" t="str">
        <f t="shared" si="32"/>
        <v>Normal</v>
      </c>
      <c r="B531" s="14" t="s">
        <v>584</v>
      </c>
      <c r="C531" s="15" t="s">
        <v>230</v>
      </c>
      <c r="D531" s="16" t="str">
        <f t="shared" si="33"/>
        <v>--</v>
      </c>
      <c r="E531" s="18">
        <f t="shared" si="34"/>
        <v>6.9</v>
      </c>
      <c r="F531" s="16" t="str">
        <f>IFERROR(VLOOKUP(B531,#REF!,6,FALSE),"")</f>
        <v/>
      </c>
      <c r="G531" s="17">
        <v>108000</v>
      </c>
      <c r="H531" s="17">
        <v>108000</v>
      </c>
      <c r="I531" s="17" t="str">
        <f>IFERROR(VLOOKUP(B531,#REF!,9,FALSE),"")</f>
        <v/>
      </c>
      <c r="J531" s="17">
        <v>114000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114000</v>
      </c>
      <c r="Q531" s="17">
        <v>0</v>
      </c>
      <c r="R531" s="19">
        <v>222000</v>
      </c>
      <c r="S531" s="20">
        <v>13.5</v>
      </c>
      <c r="T531" s="21" t="s">
        <v>34</v>
      </c>
      <c r="U531" s="19">
        <v>16500</v>
      </c>
      <c r="V531" s="17" t="s">
        <v>34</v>
      </c>
      <c r="W531" s="22" t="s">
        <v>35</v>
      </c>
      <c r="X531" s="23" t="str">
        <f t="shared" si="35"/>
        <v>E</v>
      </c>
      <c r="Y531" s="17">
        <v>0</v>
      </c>
      <c r="Z531" s="17">
        <v>0</v>
      </c>
      <c r="AA531" s="17">
        <v>0</v>
      </c>
      <c r="AB531" s="17">
        <v>0</v>
      </c>
      <c r="AC531" s="15" t="s">
        <v>36</v>
      </c>
    </row>
    <row r="532" spans="1:29">
      <c r="A532" s="13" t="str">
        <f t="shared" si="32"/>
        <v>Normal</v>
      </c>
      <c r="B532" s="14" t="s">
        <v>585</v>
      </c>
      <c r="C532" s="15" t="s">
        <v>230</v>
      </c>
      <c r="D532" s="16" t="str">
        <f t="shared" si="33"/>
        <v>--</v>
      </c>
      <c r="E532" s="18">
        <f t="shared" si="34"/>
        <v>10.5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534000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534000</v>
      </c>
      <c r="Q532" s="17">
        <v>0</v>
      </c>
      <c r="R532" s="19">
        <v>534000</v>
      </c>
      <c r="S532" s="20">
        <v>10.5</v>
      </c>
      <c r="T532" s="21" t="s">
        <v>34</v>
      </c>
      <c r="U532" s="19">
        <v>51000</v>
      </c>
      <c r="V532" s="17" t="s">
        <v>34</v>
      </c>
      <c r="W532" s="22" t="s">
        <v>35</v>
      </c>
      <c r="X532" s="23" t="str">
        <f t="shared" si="35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36</v>
      </c>
    </row>
    <row r="533" spans="1:29">
      <c r="A533" s="13" t="str">
        <f t="shared" si="32"/>
        <v>ZeroZero</v>
      </c>
      <c r="B533" s="14" t="s">
        <v>586</v>
      </c>
      <c r="C533" s="15" t="s">
        <v>230</v>
      </c>
      <c r="D533" s="16" t="str">
        <f t="shared" si="33"/>
        <v>--</v>
      </c>
      <c r="E533" s="18" t="str">
        <f t="shared" si="34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6000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6000</v>
      </c>
      <c r="Q533" s="17">
        <v>0</v>
      </c>
      <c r="R533" s="19">
        <v>6000</v>
      </c>
      <c r="S533" s="20" t="s">
        <v>34</v>
      </c>
      <c r="T533" s="21" t="s">
        <v>34</v>
      </c>
      <c r="U533" s="19">
        <v>0</v>
      </c>
      <c r="V533" s="17" t="s">
        <v>34</v>
      </c>
      <c r="W533" s="22" t="s">
        <v>35</v>
      </c>
      <c r="X533" s="23" t="str">
        <f t="shared" si="35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36</v>
      </c>
    </row>
    <row r="534" spans="1:29">
      <c r="A534" s="13" t="str">
        <f t="shared" si="32"/>
        <v>Normal</v>
      </c>
      <c r="B534" s="14" t="s">
        <v>587</v>
      </c>
      <c r="C534" s="15" t="s">
        <v>230</v>
      </c>
      <c r="D534" s="16" t="str">
        <f t="shared" si="33"/>
        <v>--</v>
      </c>
      <c r="E534" s="18">
        <f t="shared" si="34"/>
        <v>0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0</v>
      </c>
      <c r="Q534" s="17">
        <v>0</v>
      </c>
      <c r="R534" s="19">
        <v>0</v>
      </c>
      <c r="S534" s="20">
        <v>0</v>
      </c>
      <c r="T534" s="21" t="s">
        <v>34</v>
      </c>
      <c r="U534" s="19">
        <v>7875</v>
      </c>
      <c r="V534" s="17" t="s">
        <v>34</v>
      </c>
      <c r="W534" s="22" t="s">
        <v>35</v>
      </c>
      <c r="X534" s="23" t="str">
        <f t="shared" si="35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36</v>
      </c>
    </row>
    <row r="535" spans="1:29">
      <c r="A535" s="13" t="str">
        <f t="shared" si="32"/>
        <v>ZeroZero</v>
      </c>
      <c r="B535" s="14" t="s">
        <v>588</v>
      </c>
      <c r="C535" s="15" t="s">
        <v>230</v>
      </c>
      <c r="D535" s="16" t="str">
        <f t="shared" si="33"/>
        <v>--</v>
      </c>
      <c r="E535" s="18" t="str">
        <f t="shared" si="34"/>
        <v>前八週無拉料</v>
      </c>
      <c r="F535" s="16" t="str">
        <f>IFERROR(VLOOKUP(B535,#REF!,6,FALSE),"")</f>
        <v/>
      </c>
      <c r="G535" s="17">
        <v>54000</v>
      </c>
      <c r="H535" s="17">
        <v>54000</v>
      </c>
      <c r="I535" s="17" t="str">
        <f>IFERROR(VLOOKUP(B535,#REF!,9,FALSE),"")</f>
        <v/>
      </c>
      <c r="J535" s="17">
        <v>21000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21000</v>
      </c>
      <c r="Q535" s="17">
        <v>0</v>
      </c>
      <c r="R535" s="19">
        <v>75000</v>
      </c>
      <c r="S535" s="20" t="s">
        <v>34</v>
      </c>
      <c r="T535" s="21" t="s">
        <v>34</v>
      </c>
      <c r="U535" s="19">
        <v>0</v>
      </c>
      <c r="V535" s="17" t="s">
        <v>34</v>
      </c>
      <c r="W535" s="22" t="s">
        <v>35</v>
      </c>
      <c r="X535" s="23" t="str">
        <f t="shared" si="35"/>
        <v>E</v>
      </c>
      <c r="Y535" s="17">
        <v>0</v>
      </c>
      <c r="Z535" s="17">
        <v>0</v>
      </c>
      <c r="AA535" s="17">
        <v>0</v>
      </c>
      <c r="AB535" s="17">
        <v>0</v>
      </c>
      <c r="AC535" s="15" t="s">
        <v>36</v>
      </c>
    </row>
    <row r="536" spans="1:29">
      <c r="A536" s="13" t="str">
        <f t="shared" si="32"/>
        <v>ZeroZero</v>
      </c>
      <c r="B536" s="14" t="s">
        <v>589</v>
      </c>
      <c r="C536" s="15" t="s">
        <v>230</v>
      </c>
      <c r="D536" s="16" t="str">
        <f t="shared" si="33"/>
        <v>--</v>
      </c>
      <c r="E536" s="18" t="str">
        <f t="shared" si="34"/>
        <v>前八週無拉料</v>
      </c>
      <c r="F536" s="16" t="str">
        <f>IFERROR(VLOOKUP(B536,#REF!,6,FALSE),"")</f>
        <v/>
      </c>
      <c r="G536" s="17">
        <v>12000</v>
      </c>
      <c r="H536" s="17">
        <v>0</v>
      </c>
      <c r="I536" s="17" t="str">
        <f>IFERROR(VLOOKUP(B536,#REF!,9,FALSE),"")</f>
        <v/>
      </c>
      <c r="J536" s="17">
        <v>12000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12000</v>
      </c>
      <c r="Q536" s="17">
        <v>0</v>
      </c>
      <c r="R536" s="19">
        <v>24000</v>
      </c>
      <c r="S536" s="20" t="s">
        <v>34</v>
      </c>
      <c r="T536" s="21" t="s">
        <v>34</v>
      </c>
      <c r="U536" s="19">
        <v>0</v>
      </c>
      <c r="V536" s="17" t="s">
        <v>34</v>
      </c>
      <c r="W536" s="22" t="s">
        <v>35</v>
      </c>
      <c r="X536" s="23" t="str">
        <f t="shared" si="35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36</v>
      </c>
    </row>
    <row r="537" spans="1:29">
      <c r="A537" s="13" t="str">
        <f t="shared" si="32"/>
        <v>ZeroZero</v>
      </c>
      <c r="B537" s="14" t="s">
        <v>590</v>
      </c>
      <c r="C537" s="15" t="s">
        <v>230</v>
      </c>
      <c r="D537" s="16" t="str">
        <f t="shared" si="33"/>
        <v>--</v>
      </c>
      <c r="E537" s="18" t="str">
        <f t="shared" si="34"/>
        <v>前八週無拉料</v>
      </c>
      <c r="F537" s="16" t="str">
        <f>IFERROR(VLOOKUP(B537,#REF!,6,FALSE),"")</f>
        <v/>
      </c>
      <c r="G537" s="17">
        <v>3000</v>
      </c>
      <c r="H537" s="17">
        <v>3000</v>
      </c>
      <c r="I537" s="17" t="str">
        <f>IFERROR(VLOOKUP(B537,#REF!,9,FALSE),"")</f>
        <v/>
      </c>
      <c r="J537" s="17">
        <v>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0</v>
      </c>
      <c r="Q537" s="17">
        <v>0</v>
      </c>
      <c r="R537" s="19">
        <v>3000</v>
      </c>
      <c r="S537" s="20" t="s">
        <v>34</v>
      </c>
      <c r="T537" s="21" t="s">
        <v>34</v>
      </c>
      <c r="U537" s="19">
        <v>0</v>
      </c>
      <c r="V537" s="17" t="s">
        <v>34</v>
      </c>
      <c r="W537" s="22" t="s">
        <v>35</v>
      </c>
      <c r="X537" s="23" t="str">
        <f t="shared" si="35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36</v>
      </c>
    </row>
    <row r="538" spans="1:29">
      <c r="A538" s="13" t="str">
        <f t="shared" si="32"/>
        <v>Normal</v>
      </c>
      <c r="B538" s="14" t="s">
        <v>591</v>
      </c>
      <c r="C538" s="15" t="s">
        <v>230</v>
      </c>
      <c r="D538" s="16" t="str">
        <f t="shared" si="33"/>
        <v>--</v>
      </c>
      <c r="E538" s="18">
        <f t="shared" si="34"/>
        <v>0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0</v>
      </c>
      <c r="R538" s="19">
        <v>0</v>
      </c>
      <c r="S538" s="20">
        <v>0</v>
      </c>
      <c r="T538" s="21" t="s">
        <v>34</v>
      </c>
      <c r="U538" s="19">
        <v>375</v>
      </c>
      <c r="V538" s="17" t="s">
        <v>34</v>
      </c>
      <c r="W538" s="22" t="s">
        <v>35</v>
      </c>
      <c r="X538" s="23" t="str">
        <f t="shared" si="35"/>
        <v>E</v>
      </c>
      <c r="Y538" s="17">
        <v>0</v>
      </c>
      <c r="Z538" s="17">
        <v>0</v>
      </c>
      <c r="AA538" s="17">
        <v>0</v>
      </c>
      <c r="AB538" s="17">
        <v>0</v>
      </c>
      <c r="AC538" s="15" t="s">
        <v>36</v>
      </c>
    </row>
    <row r="539" spans="1:29">
      <c r="A539" s="13" t="str">
        <f t="shared" si="32"/>
        <v>OverStock</v>
      </c>
      <c r="B539" s="14" t="s">
        <v>592</v>
      </c>
      <c r="C539" s="15" t="s">
        <v>230</v>
      </c>
      <c r="D539" s="16" t="str">
        <f t="shared" si="33"/>
        <v>--</v>
      </c>
      <c r="E539" s="18">
        <f t="shared" si="34"/>
        <v>0</v>
      </c>
      <c r="F539" s="16" t="str">
        <f>IFERROR(VLOOKUP(B539,#REF!,6,FALSE),"")</f>
        <v/>
      </c>
      <c r="G539" s="17">
        <v>4500</v>
      </c>
      <c r="H539" s="17">
        <v>4500</v>
      </c>
      <c r="I539" s="17" t="str">
        <f>IFERROR(VLOOKUP(B539,#REF!,9,FALSE),"")</f>
        <v/>
      </c>
      <c r="J539" s="17">
        <v>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0</v>
      </c>
      <c r="Q539" s="17">
        <v>0</v>
      </c>
      <c r="R539" s="19">
        <v>4500</v>
      </c>
      <c r="S539" s="20">
        <v>36</v>
      </c>
      <c r="T539" s="21" t="s">
        <v>34</v>
      </c>
      <c r="U539" s="19">
        <v>125</v>
      </c>
      <c r="V539" s="17" t="s">
        <v>34</v>
      </c>
      <c r="W539" s="22" t="s">
        <v>35</v>
      </c>
      <c r="X539" s="23" t="str">
        <f t="shared" si="35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36</v>
      </c>
    </row>
    <row r="540" spans="1:29">
      <c r="A540" s="13" t="str">
        <f t="shared" si="32"/>
        <v>ZeroZero</v>
      </c>
      <c r="B540" s="14" t="s">
        <v>593</v>
      </c>
      <c r="C540" s="15" t="s">
        <v>230</v>
      </c>
      <c r="D540" s="16" t="str">
        <f t="shared" si="33"/>
        <v>--</v>
      </c>
      <c r="E540" s="18" t="str">
        <f t="shared" si="34"/>
        <v>前八週無拉料</v>
      </c>
      <c r="F540" s="16" t="str">
        <f>IFERROR(VLOOKUP(B540,#REF!,6,FALSE),"")</f>
        <v/>
      </c>
      <c r="G540" s="17">
        <v>24000</v>
      </c>
      <c r="H540" s="17">
        <v>24000</v>
      </c>
      <c r="I540" s="17" t="str">
        <f>IFERROR(VLOOKUP(B540,#REF!,9,FALSE),"")</f>
        <v/>
      </c>
      <c r="J540" s="17">
        <v>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0</v>
      </c>
      <c r="R540" s="19">
        <v>24000</v>
      </c>
      <c r="S540" s="20" t="s">
        <v>34</v>
      </c>
      <c r="T540" s="21" t="s">
        <v>34</v>
      </c>
      <c r="U540" s="19">
        <v>0</v>
      </c>
      <c r="V540" s="17" t="s">
        <v>34</v>
      </c>
      <c r="W540" s="22" t="s">
        <v>35</v>
      </c>
      <c r="X540" s="23" t="str">
        <f t="shared" si="35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36</v>
      </c>
    </row>
    <row r="541" spans="1:29">
      <c r="A541" s="13" t="str">
        <f t="shared" si="32"/>
        <v>Normal</v>
      </c>
      <c r="B541" s="14" t="s">
        <v>594</v>
      </c>
      <c r="C541" s="15" t="s">
        <v>230</v>
      </c>
      <c r="D541" s="16">
        <f t="shared" si="33"/>
        <v>5.2</v>
      </c>
      <c r="E541" s="18">
        <f t="shared" si="34"/>
        <v>2.5</v>
      </c>
      <c r="F541" s="16" t="str">
        <f>IFERROR(VLOOKUP(B541,#REF!,6,FALSE),"")</f>
        <v/>
      </c>
      <c r="G541" s="17">
        <v>690000</v>
      </c>
      <c r="H541" s="17">
        <v>600000</v>
      </c>
      <c r="I541" s="17" t="str">
        <f>IFERROR(VLOOKUP(B541,#REF!,9,FALSE),"")</f>
        <v/>
      </c>
      <c r="J541" s="17">
        <v>480000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480000</v>
      </c>
      <c r="Q541" s="17">
        <v>0</v>
      </c>
      <c r="R541" s="19">
        <v>1170000</v>
      </c>
      <c r="S541" s="20">
        <v>6.2</v>
      </c>
      <c r="T541" s="21">
        <v>12.7</v>
      </c>
      <c r="U541" s="19">
        <v>189750</v>
      </c>
      <c r="V541" s="17">
        <v>92377</v>
      </c>
      <c r="W541" s="22">
        <v>0.5</v>
      </c>
      <c r="X541" s="23">
        <f t="shared" si="35"/>
        <v>100</v>
      </c>
      <c r="Y541" s="17">
        <v>450653</v>
      </c>
      <c r="Z541" s="17">
        <v>356617</v>
      </c>
      <c r="AA541" s="17">
        <v>306361</v>
      </c>
      <c r="AB541" s="17">
        <v>235667</v>
      </c>
      <c r="AC541" s="15" t="s">
        <v>36</v>
      </c>
    </row>
    <row r="542" spans="1:29">
      <c r="A542" s="13" t="str">
        <f t="shared" si="32"/>
        <v>Normal</v>
      </c>
      <c r="B542" s="14" t="s">
        <v>595</v>
      </c>
      <c r="C542" s="15" t="s">
        <v>230</v>
      </c>
      <c r="D542" s="16" t="str">
        <f t="shared" si="33"/>
        <v>--</v>
      </c>
      <c r="E542" s="18">
        <f t="shared" si="34"/>
        <v>0</v>
      </c>
      <c r="F542" s="16" t="str">
        <f>IFERROR(VLOOKUP(B542,#REF!,6,FALSE),"")</f>
        <v/>
      </c>
      <c r="G542" s="17">
        <v>12000</v>
      </c>
      <c r="H542" s="17">
        <v>12000</v>
      </c>
      <c r="I542" s="17" t="str">
        <f>IFERROR(VLOOKUP(B542,#REF!,9,FALSE),"")</f>
        <v/>
      </c>
      <c r="J542" s="17">
        <v>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0</v>
      </c>
      <c r="Q542" s="17">
        <v>0</v>
      </c>
      <c r="R542" s="19">
        <v>12000</v>
      </c>
      <c r="S542" s="20">
        <v>4</v>
      </c>
      <c r="T542" s="21" t="s">
        <v>34</v>
      </c>
      <c r="U542" s="19">
        <v>3000</v>
      </c>
      <c r="V542" s="17" t="s">
        <v>34</v>
      </c>
      <c r="W542" s="22" t="s">
        <v>35</v>
      </c>
      <c r="X542" s="23" t="str">
        <f t="shared" si="35"/>
        <v>E</v>
      </c>
      <c r="Y542" s="17">
        <v>0</v>
      </c>
      <c r="Z542" s="17">
        <v>0</v>
      </c>
      <c r="AA542" s="17">
        <v>0</v>
      </c>
      <c r="AB542" s="17">
        <v>0</v>
      </c>
      <c r="AC542" s="15" t="s">
        <v>36</v>
      </c>
    </row>
    <row r="543" spans="1:29">
      <c r="A543" s="13" t="str">
        <f t="shared" si="32"/>
        <v>Normal</v>
      </c>
      <c r="B543" s="14" t="s">
        <v>596</v>
      </c>
      <c r="C543" s="15" t="s">
        <v>230</v>
      </c>
      <c r="D543" s="16" t="str">
        <f t="shared" si="33"/>
        <v>--</v>
      </c>
      <c r="E543" s="18">
        <f t="shared" si="34"/>
        <v>8</v>
      </c>
      <c r="F543" s="16" t="str">
        <f>IFERROR(VLOOKUP(B543,#REF!,6,FALSE),"")</f>
        <v/>
      </c>
      <c r="G543" s="17">
        <v>500</v>
      </c>
      <c r="H543" s="17">
        <v>0</v>
      </c>
      <c r="I543" s="17" t="str">
        <f>IFERROR(VLOOKUP(B543,#REF!,9,FALSE),"")</f>
        <v/>
      </c>
      <c r="J543" s="17">
        <v>3000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3000</v>
      </c>
      <c r="Q543" s="17">
        <v>0</v>
      </c>
      <c r="R543" s="19">
        <v>3500</v>
      </c>
      <c r="S543" s="20">
        <v>9.3000000000000007</v>
      </c>
      <c r="T543" s="21" t="s">
        <v>34</v>
      </c>
      <c r="U543" s="19">
        <v>375</v>
      </c>
      <c r="V543" s="17" t="s">
        <v>34</v>
      </c>
      <c r="W543" s="22" t="s">
        <v>35</v>
      </c>
      <c r="X543" s="23" t="str">
        <f t="shared" si="35"/>
        <v>E</v>
      </c>
      <c r="Y543" s="17">
        <v>0</v>
      </c>
      <c r="Z543" s="17">
        <v>0</v>
      </c>
      <c r="AA543" s="17">
        <v>0</v>
      </c>
      <c r="AB543" s="17">
        <v>0</v>
      </c>
      <c r="AC543" s="15" t="s">
        <v>36</v>
      </c>
    </row>
    <row r="544" spans="1:29">
      <c r="A544" s="13" t="str">
        <f t="shared" si="32"/>
        <v>Normal</v>
      </c>
      <c r="B544" s="14" t="s">
        <v>597</v>
      </c>
      <c r="C544" s="15" t="s">
        <v>230</v>
      </c>
      <c r="D544" s="16" t="str">
        <f t="shared" si="33"/>
        <v>--</v>
      </c>
      <c r="E544" s="18">
        <f t="shared" si="34"/>
        <v>0</v>
      </c>
      <c r="F544" s="16" t="str">
        <f>IFERROR(VLOOKUP(B544,#REF!,6,FALSE),"")</f>
        <v/>
      </c>
      <c r="G544" s="17">
        <v>13500</v>
      </c>
      <c r="H544" s="17">
        <v>5000</v>
      </c>
      <c r="I544" s="17" t="str">
        <f>IFERROR(VLOOKUP(B544,#REF!,9,FALSE),"")</f>
        <v/>
      </c>
      <c r="J544" s="17">
        <v>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0</v>
      </c>
      <c r="Q544" s="17">
        <v>0</v>
      </c>
      <c r="R544" s="19">
        <v>13500</v>
      </c>
      <c r="S544" s="20">
        <v>7.2</v>
      </c>
      <c r="T544" s="21" t="s">
        <v>34</v>
      </c>
      <c r="U544" s="19">
        <v>1875</v>
      </c>
      <c r="V544" s="17" t="s">
        <v>34</v>
      </c>
      <c r="W544" s="22" t="s">
        <v>35</v>
      </c>
      <c r="X544" s="23" t="str">
        <f t="shared" si="35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36</v>
      </c>
    </row>
    <row r="545" spans="1:29">
      <c r="A545" s="13" t="str">
        <f t="shared" si="32"/>
        <v>ZeroZero</v>
      </c>
      <c r="B545" s="14" t="s">
        <v>598</v>
      </c>
      <c r="C545" s="15" t="s">
        <v>230</v>
      </c>
      <c r="D545" s="16" t="str">
        <f t="shared" si="33"/>
        <v>--</v>
      </c>
      <c r="E545" s="18" t="str">
        <f t="shared" si="34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3000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3000</v>
      </c>
      <c r="R545" s="19">
        <v>3000</v>
      </c>
      <c r="S545" s="20" t="s">
        <v>34</v>
      </c>
      <c r="T545" s="21" t="s">
        <v>34</v>
      </c>
      <c r="U545" s="19">
        <v>0</v>
      </c>
      <c r="V545" s="17" t="s">
        <v>34</v>
      </c>
      <c r="W545" s="22" t="s">
        <v>35</v>
      </c>
      <c r="X545" s="23" t="str">
        <f t="shared" si="35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36</v>
      </c>
    </row>
    <row r="546" spans="1:29">
      <c r="A546" s="13" t="str">
        <f t="shared" si="32"/>
        <v>OverStock</v>
      </c>
      <c r="B546" s="14" t="s">
        <v>599</v>
      </c>
      <c r="C546" s="15" t="s">
        <v>230</v>
      </c>
      <c r="D546" s="16" t="str">
        <f t="shared" si="33"/>
        <v>--</v>
      </c>
      <c r="E546" s="18">
        <f t="shared" si="34"/>
        <v>38.4</v>
      </c>
      <c r="F546" s="16" t="str">
        <f>IFERROR(VLOOKUP(B546,#REF!,6,FALSE),"")</f>
        <v/>
      </c>
      <c r="G546" s="17">
        <v>3000</v>
      </c>
      <c r="H546" s="17">
        <v>3000</v>
      </c>
      <c r="I546" s="17" t="str">
        <f>IFERROR(VLOOKUP(B546,#REF!,9,FALSE),"")</f>
        <v/>
      </c>
      <c r="J546" s="17">
        <v>72000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72000</v>
      </c>
      <c r="Q546" s="17">
        <v>0</v>
      </c>
      <c r="R546" s="19">
        <v>75000</v>
      </c>
      <c r="S546" s="20">
        <v>40</v>
      </c>
      <c r="T546" s="21" t="s">
        <v>34</v>
      </c>
      <c r="U546" s="19">
        <v>1875</v>
      </c>
      <c r="V546" s="17" t="s">
        <v>34</v>
      </c>
      <c r="W546" s="22" t="s">
        <v>35</v>
      </c>
      <c r="X546" s="23" t="str">
        <f t="shared" si="35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36</v>
      </c>
    </row>
    <row r="547" spans="1:29">
      <c r="A547" s="13" t="str">
        <f t="shared" si="32"/>
        <v>ZeroZero</v>
      </c>
      <c r="B547" s="14" t="s">
        <v>600</v>
      </c>
      <c r="C547" s="15" t="s">
        <v>230</v>
      </c>
      <c r="D547" s="16" t="str">
        <f t="shared" si="33"/>
        <v>--</v>
      </c>
      <c r="E547" s="18" t="str">
        <f t="shared" si="34"/>
        <v>前八週無拉料</v>
      </c>
      <c r="F547" s="16" t="str">
        <f>IFERROR(VLOOKUP(B547,#REF!,6,FALSE),"")</f>
        <v/>
      </c>
      <c r="G547" s="17">
        <v>0</v>
      </c>
      <c r="H547" s="17">
        <v>0</v>
      </c>
      <c r="I547" s="17" t="str">
        <f>IFERROR(VLOOKUP(B547,#REF!,9,FALSE),"")</f>
        <v/>
      </c>
      <c r="J547" s="17">
        <v>3000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3000</v>
      </c>
      <c r="Q547" s="17">
        <v>0</v>
      </c>
      <c r="R547" s="19">
        <v>3000</v>
      </c>
      <c r="S547" s="20" t="s">
        <v>34</v>
      </c>
      <c r="T547" s="21" t="s">
        <v>34</v>
      </c>
      <c r="U547" s="19">
        <v>0</v>
      </c>
      <c r="V547" s="17" t="s">
        <v>34</v>
      </c>
      <c r="W547" s="22" t="s">
        <v>35</v>
      </c>
      <c r="X547" s="23" t="str">
        <f t="shared" si="35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36</v>
      </c>
    </row>
    <row r="548" spans="1:29">
      <c r="A548" s="13" t="str">
        <f t="shared" si="32"/>
        <v>Normal</v>
      </c>
      <c r="B548" s="14" t="s">
        <v>601</v>
      </c>
      <c r="C548" s="15" t="s">
        <v>230</v>
      </c>
      <c r="D548" s="16" t="str">
        <f t="shared" si="33"/>
        <v>--</v>
      </c>
      <c r="E548" s="18">
        <f t="shared" si="34"/>
        <v>0</v>
      </c>
      <c r="F548" s="16" t="str">
        <f>IFERROR(VLOOKUP(B548,#REF!,6,FALSE),"")</f>
        <v/>
      </c>
      <c r="G548" s="17">
        <v>84000</v>
      </c>
      <c r="H548" s="17">
        <v>24000</v>
      </c>
      <c r="I548" s="17" t="str">
        <f>IFERROR(VLOOKUP(B548,#REF!,9,FALSE),"")</f>
        <v/>
      </c>
      <c r="J548" s="17">
        <v>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0</v>
      </c>
      <c r="Q548" s="17">
        <v>0</v>
      </c>
      <c r="R548" s="19">
        <v>84000</v>
      </c>
      <c r="S548" s="20">
        <v>14</v>
      </c>
      <c r="T548" s="21" t="s">
        <v>34</v>
      </c>
      <c r="U548" s="19">
        <v>6000</v>
      </c>
      <c r="V548" s="17" t="s">
        <v>34</v>
      </c>
      <c r="W548" s="22" t="s">
        <v>35</v>
      </c>
      <c r="X548" s="23" t="str">
        <f t="shared" si="35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36</v>
      </c>
    </row>
    <row r="549" spans="1:29">
      <c r="A549" s="13" t="str">
        <f t="shared" si="32"/>
        <v>Normal</v>
      </c>
      <c r="B549" s="14" t="s">
        <v>602</v>
      </c>
      <c r="C549" s="15" t="s">
        <v>230</v>
      </c>
      <c r="D549" s="16" t="str">
        <f t="shared" si="33"/>
        <v>--</v>
      </c>
      <c r="E549" s="18">
        <f t="shared" si="34"/>
        <v>5.9</v>
      </c>
      <c r="F549" s="16" t="str">
        <f>IFERROR(VLOOKUP(B549,#REF!,6,FALSE),"")</f>
        <v/>
      </c>
      <c r="G549" s="17">
        <v>609000</v>
      </c>
      <c r="H549" s="17">
        <v>402000</v>
      </c>
      <c r="I549" s="17" t="str">
        <f>IFERROR(VLOOKUP(B549,#REF!,9,FALSE),"")</f>
        <v/>
      </c>
      <c r="J549" s="17">
        <v>552000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450000</v>
      </c>
      <c r="Q549" s="17">
        <v>102000</v>
      </c>
      <c r="R549" s="19">
        <v>1161000</v>
      </c>
      <c r="S549" s="20">
        <v>12.4</v>
      </c>
      <c r="T549" s="21" t="s">
        <v>34</v>
      </c>
      <c r="U549" s="19">
        <v>93375</v>
      </c>
      <c r="V549" s="17" t="s">
        <v>34</v>
      </c>
      <c r="W549" s="22" t="s">
        <v>35</v>
      </c>
      <c r="X549" s="23" t="str">
        <f t="shared" si="35"/>
        <v>E</v>
      </c>
      <c r="Y549" s="17">
        <v>0</v>
      </c>
      <c r="Z549" s="17">
        <v>0</v>
      </c>
      <c r="AA549" s="17">
        <v>0</v>
      </c>
      <c r="AB549" s="17">
        <v>0</v>
      </c>
      <c r="AC549" s="15" t="s">
        <v>36</v>
      </c>
    </row>
    <row r="550" spans="1:29">
      <c r="A550" s="13" t="str">
        <f t="shared" si="32"/>
        <v>ZeroZero</v>
      </c>
      <c r="B550" s="14" t="s">
        <v>603</v>
      </c>
      <c r="C550" s="15" t="s">
        <v>230</v>
      </c>
      <c r="D550" s="16" t="str">
        <f t="shared" si="33"/>
        <v>--</v>
      </c>
      <c r="E550" s="18" t="str">
        <f t="shared" si="34"/>
        <v>前八週無拉料</v>
      </c>
      <c r="F550" s="16" t="str">
        <f>IFERROR(VLOOKUP(B550,#REF!,6,FALSE),"")</f>
        <v/>
      </c>
      <c r="G550" s="17">
        <v>6000</v>
      </c>
      <c r="H550" s="17">
        <v>0</v>
      </c>
      <c r="I550" s="17" t="str">
        <f>IFERROR(VLOOKUP(B550,#REF!,9,FALSE),"")</f>
        <v/>
      </c>
      <c r="J550" s="17">
        <v>12000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12000</v>
      </c>
      <c r="R550" s="19">
        <v>18000</v>
      </c>
      <c r="S550" s="20" t="s">
        <v>34</v>
      </c>
      <c r="T550" s="21" t="s">
        <v>34</v>
      </c>
      <c r="U550" s="19">
        <v>0</v>
      </c>
      <c r="V550" s="17" t="s">
        <v>34</v>
      </c>
      <c r="W550" s="22" t="s">
        <v>35</v>
      </c>
      <c r="X550" s="23" t="str">
        <f t="shared" si="35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36</v>
      </c>
    </row>
    <row r="551" spans="1:29">
      <c r="A551" s="13" t="str">
        <f t="shared" si="32"/>
        <v>Normal</v>
      </c>
      <c r="B551" s="14" t="s">
        <v>604</v>
      </c>
      <c r="C551" s="15" t="s">
        <v>230</v>
      </c>
      <c r="D551" s="16">
        <f t="shared" si="33"/>
        <v>27</v>
      </c>
      <c r="E551" s="18">
        <f t="shared" si="34"/>
        <v>24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9000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9000</v>
      </c>
      <c r="Q551" s="17">
        <v>0</v>
      </c>
      <c r="R551" s="19">
        <v>9000</v>
      </c>
      <c r="S551" s="20">
        <v>24</v>
      </c>
      <c r="T551" s="21">
        <v>27</v>
      </c>
      <c r="U551" s="19">
        <v>375</v>
      </c>
      <c r="V551" s="17">
        <v>333</v>
      </c>
      <c r="W551" s="22">
        <v>0.9</v>
      </c>
      <c r="X551" s="23">
        <f t="shared" si="35"/>
        <v>100</v>
      </c>
      <c r="Y551" s="17">
        <v>3000</v>
      </c>
      <c r="Z551" s="17">
        <v>3000</v>
      </c>
      <c r="AA551" s="17">
        <v>0</v>
      </c>
      <c r="AB551" s="17">
        <v>0</v>
      </c>
      <c r="AC551" s="15" t="s">
        <v>36</v>
      </c>
    </row>
    <row r="552" spans="1:29">
      <c r="A552" s="13" t="str">
        <f t="shared" si="32"/>
        <v>OverStock</v>
      </c>
      <c r="B552" s="14" t="s">
        <v>605</v>
      </c>
      <c r="C552" s="15" t="s">
        <v>230</v>
      </c>
      <c r="D552" s="16" t="str">
        <f t="shared" si="33"/>
        <v>--</v>
      </c>
      <c r="E552" s="18">
        <f t="shared" si="34"/>
        <v>52.6</v>
      </c>
      <c r="F552" s="16" t="str">
        <f>IFERROR(VLOOKUP(B552,#REF!,6,FALSE),"")</f>
        <v/>
      </c>
      <c r="G552" s="17">
        <v>6000</v>
      </c>
      <c r="H552" s="17">
        <v>0</v>
      </c>
      <c r="I552" s="17" t="str">
        <f>IFERROR(VLOOKUP(B552,#REF!,9,FALSE),"")</f>
        <v/>
      </c>
      <c r="J552" s="17">
        <v>3000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3000</v>
      </c>
      <c r="Q552" s="17">
        <v>0</v>
      </c>
      <c r="R552" s="19">
        <v>9000</v>
      </c>
      <c r="S552" s="20">
        <v>157.9</v>
      </c>
      <c r="T552" s="21" t="s">
        <v>34</v>
      </c>
      <c r="U552" s="19">
        <v>57</v>
      </c>
      <c r="V552" s="17" t="s">
        <v>34</v>
      </c>
      <c r="W552" s="22" t="s">
        <v>35</v>
      </c>
      <c r="X552" s="23" t="str">
        <f t="shared" si="35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36</v>
      </c>
    </row>
    <row r="553" spans="1:29">
      <c r="A553" s="13" t="str">
        <f t="shared" si="32"/>
        <v>ZeroZero</v>
      </c>
      <c r="B553" s="14" t="s">
        <v>606</v>
      </c>
      <c r="C553" s="15" t="s">
        <v>230</v>
      </c>
      <c r="D553" s="16" t="str">
        <f t="shared" si="33"/>
        <v>--</v>
      </c>
      <c r="E553" s="18" t="str">
        <f t="shared" si="34"/>
        <v>前八週無拉料</v>
      </c>
      <c r="F553" s="16" t="str">
        <f>IFERROR(VLOOKUP(B553,#REF!,6,FALSE),"")</f>
        <v/>
      </c>
      <c r="G553" s="17">
        <v>1000</v>
      </c>
      <c r="H553" s="17">
        <v>0</v>
      </c>
      <c r="I553" s="17" t="str">
        <f>IFERROR(VLOOKUP(B553,#REF!,9,FALSE),"")</f>
        <v/>
      </c>
      <c r="J553" s="17">
        <v>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0</v>
      </c>
      <c r="Q553" s="17">
        <v>0</v>
      </c>
      <c r="R553" s="19">
        <v>1000</v>
      </c>
      <c r="S553" s="20" t="s">
        <v>34</v>
      </c>
      <c r="T553" s="21" t="s">
        <v>34</v>
      </c>
      <c r="U553" s="19">
        <v>0</v>
      </c>
      <c r="V553" s="17" t="s">
        <v>34</v>
      </c>
      <c r="W553" s="22" t="s">
        <v>35</v>
      </c>
      <c r="X553" s="23" t="str">
        <f t="shared" si="35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36</v>
      </c>
    </row>
    <row r="554" spans="1:29">
      <c r="A554" s="13" t="str">
        <f t="shared" si="32"/>
        <v>Normal</v>
      </c>
      <c r="B554" s="14" t="s">
        <v>607</v>
      </c>
      <c r="C554" s="15" t="s">
        <v>230</v>
      </c>
      <c r="D554" s="16" t="str">
        <f t="shared" si="33"/>
        <v>--</v>
      </c>
      <c r="E554" s="18">
        <f t="shared" si="34"/>
        <v>0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0</v>
      </c>
      <c r="R554" s="19">
        <v>0</v>
      </c>
      <c r="S554" s="20">
        <v>0</v>
      </c>
      <c r="T554" s="21" t="s">
        <v>34</v>
      </c>
      <c r="U554" s="19">
        <v>275</v>
      </c>
      <c r="V554" s="17" t="s">
        <v>34</v>
      </c>
      <c r="W554" s="22" t="s">
        <v>35</v>
      </c>
      <c r="X554" s="23" t="str">
        <f t="shared" si="35"/>
        <v>E</v>
      </c>
      <c r="Y554" s="17">
        <v>0</v>
      </c>
      <c r="Z554" s="17">
        <v>0</v>
      </c>
      <c r="AA554" s="17">
        <v>0</v>
      </c>
      <c r="AB554" s="17">
        <v>0</v>
      </c>
      <c r="AC554" s="15" t="s">
        <v>36</v>
      </c>
    </row>
    <row r="555" spans="1:29">
      <c r="A555" s="13" t="str">
        <f t="shared" si="32"/>
        <v>OverStock</v>
      </c>
      <c r="B555" s="14" t="s">
        <v>608</v>
      </c>
      <c r="C555" s="15" t="s">
        <v>230</v>
      </c>
      <c r="D555" s="16" t="str">
        <f t="shared" si="33"/>
        <v>--</v>
      </c>
      <c r="E555" s="18">
        <f t="shared" si="34"/>
        <v>0</v>
      </c>
      <c r="F555" s="16" t="str">
        <f>IFERROR(VLOOKUP(B555,#REF!,6,FALSE),"")</f>
        <v/>
      </c>
      <c r="G555" s="17">
        <v>12000</v>
      </c>
      <c r="H555" s="17">
        <v>6000</v>
      </c>
      <c r="I555" s="17" t="str">
        <f>IFERROR(VLOOKUP(B555,#REF!,9,FALSE),"")</f>
        <v/>
      </c>
      <c r="J555" s="17">
        <v>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0</v>
      </c>
      <c r="Q555" s="17">
        <v>0</v>
      </c>
      <c r="R555" s="19">
        <v>12000</v>
      </c>
      <c r="S555" s="20">
        <v>25.5</v>
      </c>
      <c r="T555" s="21" t="s">
        <v>34</v>
      </c>
      <c r="U555" s="19">
        <v>470</v>
      </c>
      <c r="V555" s="17" t="s">
        <v>34</v>
      </c>
      <c r="W555" s="22" t="s">
        <v>35</v>
      </c>
      <c r="X555" s="23" t="str">
        <f t="shared" si="35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36</v>
      </c>
    </row>
    <row r="556" spans="1:29">
      <c r="A556" s="13" t="str">
        <f t="shared" si="32"/>
        <v>Normal</v>
      </c>
      <c r="B556" s="14" t="s">
        <v>609</v>
      </c>
      <c r="C556" s="15" t="s">
        <v>230</v>
      </c>
      <c r="D556" s="16" t="str">
        <f t="shared" si="33"/>
        <v>--</v>
      </c>
      <c r="E556" s="18">
        <f t="shared" si="34"/>
        <v>4.8</v>
      </c>
      <c r="F556" s="16" t="str">
        <f>IFERROR(VLOOKUP(B556,#REF!,6,FALSE),"")</f>
        <v/>
      </c>
      <c r="G556" s="17">
        <v>15000</v>
      </c>
      <c r="H556" s="17">
        <v>6000</v>
      </c>
      <c r="I556" s="17" t="str">
        <f>IFERROR(VLOOKUP(B556,#REF!,9,FALSE),"")</f>
        <v/>
      </c>
      <c r="J556" s="17">
        <v>9000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9000</v>
      </c>
      <c r="Q556" s="17">
        <v>0</v>
      </c>
      <c r="R556" s="19">
        <v>24000</v>
      </c>
      <c r="S556" s="20">
        <v>12.8</v>
      </c>
      <c r="T556" s="21" t="s">
        <v>34</v>
      </c>
      <c r="U556" s="19">
        <v>1875</v>
      </c>
      <c r="V556" s="17" t="s">
        <v>34</v>
      </c>
      <c r="W556" s="22" t="s">
        <v>35</v>
      </c>
      <c r="X556" s="23" t="str">
        <f t="shared" si="35"/>
        <v>E</v>
      </c>
      <c r="Y556" s="17">
        <v>0</v>
      </c>
      <c r="Z556" s="17">
        <v>0</v>
      </c>
      <c r="AA556" s="17">
        <v>0</v>
      </c>
      <c r="AB556" s="17">
        <v>0</v>
      </c>
      <c r="AC556" s="15" t="s">
        <v>36</v>
      </c>
    </row>
    <row r="557" spans="1:29">
      <c r="A557" s="13" t="str">
        <f t="shared" si="32"/>
        <v>Normal</v>
      </c>
      <c r="B557" s="14" t="s">
        <v>610</v>
      </c>
      <c r="C557" s="15" t="s">
        <v>230</v>
      </c>
      <c r="D557" s="16" t="str">
        <f t="shared" si="33"/>
        <v>--</v>
      </c>
      <c r="E557" s="18">
        <f t="shared" si="34"/>
        <v>0</v>
      </c>
      <c r="F557" s="16" t="str">
        <f>IFERROR(VLOOKUP(B557,#REF!,6,FALSE),"")</f>
        <v/>
      </c>
      <c r="G557" s="17">
        <v>0</v>
      </c>
      <c r="H557" s="17">
        <v>0</v>
      </c>
      <c r="I557" s="17" t="str">
        <f>IFERROR(VLOOKUP(B557,#REF!,9,FALSE),"")</f>
        <v/>
      </c>
      <c r="J557" s="17">
        <v>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0</v>
      </c>
      <c r="Q557" s="17">
        <v>0</v>
      </c>
      <c r="R557" s="19">
        <v>0</v>
      </c>
      <c r="S557" s="20">
        <v>0</v>
      </c>
      <c r="T557" s="21" t="s">
        <v>34</v>
      </c>
      <c r="U557" s="19">
        <v>375</v>
      </c>
      <c r="V557" s="17" t="s">
        <v>34</v>
      </c>
      <c r="W557" s="22" t="s">
        <v>35</v>
      </c>
      <c r="X557" s="23" t="str">
        <f t="shared" si="35"/>
        <v>E</v>
      </c>
      <c r="Y557" s="17">
        <v>0</v>
      </c>
      <c r="Z557" s="17">
        <v>0</v>
      </c>
      <c r="AA557" s="17">
        <v>0</v>
      </c>
      <c r="AB557" s="17">
        <v>0</v>
      </c>
      <c r="AC557" s="15" t="s">
        <v>36</v>
      </c>
    </row>
    <row r="558" spans="1:29">
      <c r="A558" s="13" t="str">
        <f t="shared" si="32"/>
        <v>Normal</v>
      </c>
      <c r="B558" s="14" t="s">
        <v>611</v>
      </c>
      <c r="C558" s="15" t="s">
        <v>230</v>
      </c>
      <c r="D558" s="16" t="str">
        <f t="shared" si="33"/>
        <v>--</v>
      </c>
      <c r="E558" s="18">
        <f t="shared" si="34"/>
        <v>1.3</v>
      </c>
      <c r="F558" s="16" t="str">
        <f>IFERROR(VLOOKUP(B558,#REF!,6,FALSE),"")</f>
        <v/>
      </c>
      <c r="G558" s="17">
        <v>597000</v>
      </c>
      <c r="H558" s="17">
        <v>417000</v>
      </c>
      <c r="I558" s="17" t="str">
        <f>IFERROR(VLOOKUP(B558,#REF!,9,FALSE),"")</f>
        <v/>
      </c>
      <c r="J558" s="17">
        <v>117000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117000</v>
      </c>
      <c r="Q558" s="17">
        <v>0</v>
      </c>
      <c r="R558" s="19">
        <v>714000</v>
      </c>
      <c r="S558" s="20">
        <v>8</v>
      </c>
      <c r="T558" s="21" t="s">
        <v>34</v>
      </c>
      <c r="U558" s="19">
        <v>89625</v>
      </c>
      <c r="V558" s="17" t="s">
        <v>34</v>
      </c>
      <c r="W558" s="22" t="s">
        <v>35</v>
      </c>
      <c r="X558" s="23" t="str">
        <f t="shared" si="35"/>
        <v>E</v>
      </c>
      <c r="Y558" s="17">
        <v>0</v>
      </c>
      <c r="Z558" s="17">
        <v>0</v>
      </c>
      <c r="AA558" s="17">
        <v>0</v>
      </c>
      <c r="AB558" s="17">
        <v>0</v>
      </c>
      <c r="AC558" s="15" t="s">
        <v>36</v>
      </c>
    </row>
    <row r="559" spans="1:29">
      <c r="A559" s="13" t="str">
        <f t="shared" si="32"/>
        <v>OverStock</v>
      </c>
      <c r="B559" s="14" t="s">
        <v>612</v>
      </c>
      <c r="C559" s="15" t="s">
        <v>230</v>
      </c>
      <c r="D559" s="16">
        <f t="shared" si="33"/>
        <v>10.8</v>
      </c>
      <c r="E559" s="18">
        <f t="shared" si="34"/>
        <v>16</v>
      </c>
      <c r="F559" s="16" t="str">
        <f>IFERROR(VLOOKUP(B559,#REF!,6,FALSE),"")</f>
        <v/>
      </c>
      <c r="G559" s="17">
        <v>12000</v>
      </c>
      <c r="H559" s="17">
        <v>6000</v>
      </c>
      <c r="I559" s="17" t="str">
        <f>IFERROR(VLOOKUP(B559,#REF!,9,FALSE),"")</f>
        <v/>
      </c>
      <c r="J559" s="17">
        <v>18000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18000</v>
      </c>
      <c r="Q559" s="17">
        <v>0</v>
      </c>
      <c r="R559" s="19">
        <v>30000</v>
      </c>
      <c r="S559" s="20">
        <v>26.7</v>
      </c>
      <c r="T559" s="21">
        <v>18</v>
      </c>
      <c r="U559" s="19">
        <v>1125</v>
      </c>
      <c r="V559" s="17">
        <v>1668</v>
      </c>
      <c r="W559" s="22">
        <v>1.5</v>
      </c>
      <c r="X559" s="23">
        <f t="shared" si="35"/>
        <v>100</v>
      </c>
      <c r="Y559" s="17">
        <v>6193</v>
      </c>
      <c r="Z559" s="17">
        <v>5287</v>
      </c>
      <c r="AA559" s="17">
        <v>10242</v>
      </c>
      <c r="AB559" s="17">
        <v>231</v>
      </c>
      <c r="AC559" s="15" t="s">
        <v>36</v>
      </c>
    </row>
    <row r="560" spans="1:29">
      <c r="A560" s="13" t="str">
        <f t="shared" si="32"/>
        <v>ZeroZero</v>
      </c>
      <c r="B560" s="14" t="s">
        <v>613</v>
      </c>
      <c r="C560" s="15" t="s">
        <v>230</v>
      </c>
      <c r="D560" s="16" t="str">
        <f t="shared" si="33"/>
        <v>--</v>
      </c>
      <c r="E560" s="18" t="str">
        <f t="shared" si="34"/>
        <v>前八週無拉料</v>
      </c>
      <c r="F560" s="16" t="str">
        <f>IFERROR(VLOOKUP(B560,#REF!,6,FALSE),"")</f>
        <v/>
      </c>
      <c r="G560" s="17">
        <v>3000</v>
      </c>
      <c r="H560" s="17">
        <v>3000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3000</v>
      </c>
      <c r="S560" s="20" t="s">
        <v>34</v>
      </c>
      <c r="T560" s="21" t="s">
        <v>34</v>
      </c>
      <c r="U560" s="19">
        <v>0</v>
      </c>
      <c r="V560" s="17" t="s">
        <v>34</v>
      </c>
      <c r="W560" s="22" t="s">
        <v>35</v>
      </c>
      <c r="X560" s="23" t="str">
        <f t="shared" si="35"/>
        <v>E</v>
      </c>
      <c r="Y560" s="17">
        <v>0</v>
      </c>
      <c r="Z560" s="17">
        <v>0</v>
      </c>
      <c r="AA560" s="17">
        <v>0</v>
      </c>
      <c r="AB560" s="17">
        <v>0</v>
      </c>
      <c r="AC560" s="15" t="s">
        <v>36</v>
      </c>
    </row>
    <row r="561" spans="1:29">
      <c r="A561" s="13" t="str">
        <f t="shared" si="32"/>
        <v>Normal</v>
      </c>
      <c r="B561" s="14" t="s">
        <v>614</v>
      </c>
      <c r="C561" s="15" t="s">
        <v>230</v>
      </c>
      <c r="D561" s="16" t="str">
        <f t="shared" si="33"/>
        <v>--</v>
      </c>
      <c r="E561" s="18">
        <f t="shared" si="34"/>
        <v>0.8</v>
      </c>
      <c r="F561" s="16" t="str">
        <f>IFERROR(VLOOKUP(B561,#REF!,6,FALSE),"")</f>
        <v/>
      </c>
      <c r="G561" s="17">
        <v>270000</v>
      </c>
      <c r="H561" s="17">
        <v>210000</v>
      </c>
      <c r="I561" s="17" t="str">
        <f>IFERROR(VLOOKUP(B561,#REF!,9,FALSE),"")</f>
        <v/>
      </c>
      <c r="J561" s="17">
        <v>24000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24000</v>
      </c>
      <c r="Q561" s="17">
        <v>0</v>
      </c>
      <c r="R561" s="19">
        <v>294000</v>
      </c>
      <c r="S561" s="20">
        <v>9.6</v>
      </c>
      <c r="T561" s="21" t="s">
        <v>34</v>
      </c>
      <c r="U561" s="19">
        <v>30750</v>
      </c>
      <c r="V561" s="17" t="s">
        <v>34</v>
      </c>
      <c r="W561" s="22" t="s">
        <v>35</v>
      </c>
      <c r="X561" s="23" t="str">
        <f t="shared" si="35"/>
        <v>E</v>
      </c>
      <c r="Y561" s="17">
        <v>0</v>
      </c>
      <c r="Z561" s="17">
        <v>0</v>
      </c>
      <c r="AA561" s="17">
        <v>0</v>
      </c>
      <c r="AB561" s="17">
        <v>0</v>
      </c>
      <c r="AC561" s="15" t="s">
        <v>36</v>
      </c>
    </row>
    <row r="562" spans="1:29">
      <c r="A562" s="13" t="str">
        <f t="shared" si="32"/>
        <v>Normal</v>
      </c>
      <c r="B562" s="14" t="s">
        <v>617</v>
      </c>
      <c r="C562" s="15" t="s">
        <v>230</v>
      </c>
      <c r="D562" s="16" t="str">
        <f t="shared" si="33"/>
        <v>--</v>
      </c>
      <c r="E562" s="18">
        <f t="shared" si="34"/>
        <v>6.2</v>
      </c>
      <c r="F562" s="16" t="str">
        <f>IFERROR(VLOOKUP(B562,#REF!,6,FALSE),"")</f>
        <v/>
      </c>
      <c r="G562" s="17">
        <v>45000</v>
      </c>
      <c r="H562" s="17">
        <v>45000</v>
      </c>
      <c r="I562" s="17" t="str">
        <f>IFERROR(VLOOKUP(B562,#REF!,9,FALSE),"")</f>
        <v/>
      </c>
      <c r="J562" s="17">
        <v>21000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21000</v>
      </c>
      <c r="Q562" s="17">
        <v>0</v>
      </c>
      <c r="R562" s="19">
        <v>66000</v>
      </c>
      <c r="S562" s="20">
        <v>19.600000000000001</v>
      </c>
      <c r="T562" s="21" t="s">
        <v>34</v>
      </c>
      <c r="U562" s="19">
        <v>3375</v>
      </c>
      <c r="V562" s="17" t="s">
        <v>34</v>
      </c>
      <c r="W562" s="22" t="s">
        <v>35</v>
      </c>
      <c r="X562" s="23" t="str">
        <f t="shared" si="35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36</v>
      </c>
    </row>
    <row r="563" spans="1:29">
      <c r="A563" s="13" t="str">
        <f t="shared" si="32"/>
        <v>ZeroZero</v>
      </c>
      <c r="B563" s="14" t="s">
        <v>618</v>
      </c>
      <c r="C563" s="15" t="s">
        <v>230</v>
      </c>
      <c r="D563" s="16" t="str">
        <f t="shared" si="33"/>
        <v>--</v>
      </c>
      <c r="E563" s="18" t="str">
        <f t="shared" si="34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108000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108000</v>
      </c>
      <c r="Q563" s="17">
        <v>0</v>
      </c>
      <c r="R563" s="19">
        <v>108000</v>
      </c>
      <c r="S563" s="20" t="s">
        <v>34</v>
      </c>
      <c r="T563" s="21" t="s">
        <v>34</v>
      </c>
      <c r="U563" s="19">
        <v>0</v>
      </c>
      <c r="V563" s="17" t="s">
        <v>34</v>
      </c>
      <c r="W563" s="22" t="s">
        <v>35</v>
      </c>
      <c r="X563" s="23" t="str">
        <f t="shared" si="35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36</v>
      </c>
    </row>
    <row r="564" spans="1:29">
      <c r="A564" s="13" t="str">
        <f t="shared" si="32"/>
        <v>Normal</v>
      </c>
      <c r="B564" s="14" t="s">
        <v>619</v>
      </c>
      <c r="C564" s="15" t="s">
        <v>230</v>
      </c>
      <c r="D564" s="16" t="str">
        <f t="shared" si="33"/>
        <v>--</v>
      </c>
      <c r="E564" s="18">
        <f t="shared" si="34"/>
        <v>6.9</v>
      </c>
      <c r="F564" s="16" t="str">
        <f>IFERROR(VLOOKUP(B564,#REF!,6,FALSE),"")</f>
        <v/>
      </c>
      <c r="G564" s="17">
        <v>747000</v>
      </c>
      <c r="H564" s="17">
        <v>747000</v>
      </c>
      <c r="I564" s="17" t="str">
        <f>IFERROR(VLOOKUP(B564,#REF!,9,FALSE),"")</f>
        <v/>
      </c>
      <c r="J564" s="17">
        <v>579000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150000</v>
      </c>
      <c r="Q564" s="17">
        <v>429000</v>
      </c>
      <c r="R564" s="19">
        <v>1326000</v>
      </c>
      <c r="S564" s="20">
        <v>15.9</v>
      </c>
      <c r="T564" s="21" t="s">
        <v>34</v>
      </c>
      <c r="U564" s="19">
        <v>83625</v>
      </c>
      <c r="V564" s="17" t="s">
        <v>34</v>
      </c>
      <c r="W564" s="22" t="s">
        <v>35</v>
      </c>
      <c r="X564" s="23" t="str">
        <f t="shared" si="35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36</v>
      </c>
    </row>
    <row r="565" spans="1:29">
      <c r="A565" s="13" t="str">
        <f t="shared" si="32"/>
        <v>OverStock</v>
      </c>
      <c r="B565" s="14" t="s">
        <v>620</v>
      </c>
      <c r="C565" s="15" t="s">
        <v>230</v>
      </c>
      <c r="D565" s="16" t="str">
        <f t="shared" si="33"/>
        <v>--</v>
      </c>
      <c r="E565" s="18">
        <f t="shared" si="34"/>
        <v>2</v>
      </c>
      <c r="F565" s="16" t="str">
        <f>IFERROR(VLOOKUP(B565,#REF!,6,FALSE),"")</f>
        <v/>
      </c>
      <c r="G565" s="17">
        <v>42000</v>
      </c>
      <c r="H565" s="17">
        <v>30000</v>
      </c>
      <c r="I565" s="17" t="str">
        <f>IFERROR(VLOOKUP(B565,#REF!,9,FALSE),"")</f>
        <v/>
      </c>
      <c r="J565" s="17">
        <v>3000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3000</v>
      </c>
      <c r="Q565" s="17">
        <v>0</v>
      </c>
      <c r="R565" s="19">
        <v>45000</v>
      </c>
      <c r="S565" s="20">
        <v>30</v>
      </c>
      <c r="T565" s="21" t="s">
        <v>34</v>
      </c>
      <c r="U565" s="19">
        <v>1500</v>
      </c>
      <c r="V565" s="17" t="s">
        <v>34</v>
      </c>
      <c r="W565" s="22" t="s">
        <v>35</v>
      </c>
      <c r="X565" s="23" t="str">
        <f t="shared" si="35"/>
        <v>E</v>
      </c>
      <c r="Y565" s="17">
        <v>0</v>
      </c>
      <c r="Z565" s="17">
        <v>0</v>
      </c>
      <c r="AA565" s="17">
        <v>0</v>
      </c>
      <c r="AB565" s="17">
        <v>0</v>
      </c>
      <c r="AC565" s="15" t="s">
        <v>36</v>
      </c>
    </row>
    <row r="566" spans="1:29">
      <c r="A566" s="13" t="str">
        <f t="shared" si="32"/>
        <v>Normal</v>
      </c>
      <c r="B566" s="14" t="s">
        <v>621</v>
      </c>
      <c r="C566" s="15" t="s">
        <v>230</v>
      </c>
      <c r="D566" s="16" t="str">
        <f t="shared" si="33"/>
        <v>--</v>
      </c>
      <c r="E566" s="18">
        <f t="shared" si="34"/>
        <v>1.8</v>
      </c>
      <c r="F566" s="16" t="str">
        <f>IFERROR(VLOOKUP(B566,#REF!,6,FALSE),"")</f>
        <v/>
      </c>
      <c r="G566" s="17">
        <v>33000</v>
      </c>
      <c r="H566" s="17">
        <v>0</v>
      </c>
      <c r="I566" s="17" t="str">
        <f>IFERROR(VLOOKUP(B566,#REF!,9,FALSE),"")</f>
        <v/>
      </c>
      <c r="J566" s="17">
        <v>9000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9000</v>
      </c>
      <c r="Q566" s="17">
        <v>0</v>
      </c>
      <c r="R566" s="19">
        <v>42000</v>
      </c>
      <c r="S566" s="20">
        <v>8.6</v>
      </c>
      <c r="T566" s="21" t="s">
        <v>34</v>
      </c>
      <c r="U566" s="19">
        <v>4875</v>
      </c>
      <c r="V566" s="17" t="s">
        <v>34</v>
      </c>
      <c r="W566" s="22" t="s">
        <v>35</v>
      </c>
      <c r="X566" s="23" t="str">
        <f t="shared" si="35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36</v>
      </c>
    </row>
    <row r="567" spans="1:29">
      <c r="A567" s="13" t="str">
        <f t="shared" si="32"/>
        <v>Normal</v>
      </c>
      <c r="B567" s="14" t="s">
        <v>622</v>
      </c>
      <c r="C567" s="15" t="s">
        <v>230</v>
      </c>
      <c r="D567" s="16" t="str">
        <f t="shared" si="33"/>
        <v>--</v>
      </c>
      <c r="E567" s="18">
        <f t="shared" si="34"/>
        <v>1.8</v>
      </c>
      <c r="F567" s="16" t="str">
        <f>IFERROR(VLOOKUP(B567,#REF!,6,FALSE),"")</f>
        <v/>
      </c>
      <c r="G567" s="17">
        <v>1839000</v>
      </c>
      <c r="H567" s="17">
        <v>960000</v>
      </c>
      <c r="I567" s="17" t="str">
        <f>IFERROR(VLOOKUP(B567,#REF!,9,FALSE),"")</f>
        <v/>
      </c>
      <c r="J567" s="17">
        <v>972000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972000</v>
      </c>
      <c r="Q567" s="17">
        <v>0</v>
      </c>
      <c r="R567" s="19">
        <v>2811000</v>
      </c>
      <c r="S567" s="20">
        <v>5.0999999999999996</v>
      </c>
      <c r="T567" s="21" t="s">
        <v>34</v>
      </c>
      <c r="U567" s="19">
        <v>553875</v>
      </c>
      <c r="V567" s="17" t="s">
        <v>34</v>
      </c>
      <c r="W567" s="22" t="s">
        <v>35</v>
      </c>
      <c r="X567" s="23" t="str">
        <f t="shared" si="35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36</v>
      </c>
    </row>
    <row r="568" spans="1:29">
      <c r="A568" s="13" t="str">
        <f t="shared" si="32"/>
        <v>ZeroZero</v>
      </c>
      <c r="B568" s="14" t="s">
        <v>623</v>
      </c>
      <c r="C568" s="15" t="s">
        <v>230</v>
      </c>
      <c r="D568" s="16" t="str">
        <f t="shared" si="33"/>
        <v>--</v>
      </c>
      <c r="E568" s="18" t="str">
        <f t="shared" si="34"/>
        <v>前八週無拉料</v>
      </c>
      <c r="F568" s="16" t="str">
        <f>IFERROR(VLOOKUP(B568,#REF!,6,FALSE),"")</f>
        <v/>
      </c>
      <c r="G568" s="17">
        <v>99000</v>
      </c>
      <c r="H568" s="17">
        <v>0</v>
      </c>
      <c r="I568" s="17" t="str">
        <f>IFERROR(VLOOKUP(B568,#REF!,9,FALSE),"")</f>
        <v/>
      </c>
      <c r="J568" s="17">
        <v>171000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171000</v>
      </c>
      <c r="Q568" s="17">
        <v>0</v>
      </c>
      <c r="R568" s="19">
        <v>270000</v>
      </c>
      <c r="S568" s="20" t="s">
        <v>34</v>
      </c>
      <c r="T568" s="21" t="s">
        <v>34</v>
      </c>
      <c r="U568" s="19">
        <v>0</v>
      </c>
      <c r="V568" s="17" t="s">
        <v>34</v>
      </c>
      <c r="W568" s="22" t="s">
        <v>35</v>
      </c>
      <c r="X568" s="23" t="str">
        <f t="shared" si="35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36</v>
      </c>
    </row>
    <row r="569" spans="1:29">
      <c r="A569" s="13" t="str">
        <f t="shared" si="32"/>
        <v>Normal</v>
      </c>
      <c r="B569" s="14" t="s">
        <v>624</v>
      </c>
      <c r="C569" s="15" t="s">
        <v>230</v>
      </c>
      <c r="D569" s="16" t="str">
        <f t="shared" si="33"/>
        <v>--</v>
      </c>
      <c r="E569" s="18">
        <f t="shared" si="34"/>
        <v>1.4</v>
      </c>
      <c r="F569" s="16" t="str">
        <f>IFERROR(VLOOKUP(B569,#REF!,6,FALSE),"")</f>
        <v/>
      </c>
      <c r="G569" s="17">
        <v>315000</v>
      </c>
      <c r="H569" s="17">
        <v>153000</v>
      </c>
      <c r="I569" s="17" t="str">
        <f>IFERROR(VLOOKUP(B569,#REF!,9,FALSE),"")</f>
        <v/>
      </c>
      <c r="J569" s="17">
        <v>84000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84000</v>
      </c>
      <c r="Q569" s="17">
        <v>0</v>
      </c>
      <c r="R569" s="19">
        <v>399000</v>
      </c>
      <c r="S569" s="20">
        <v>6.7</v>
      </c>
      <c r="T569" s="21" t="s">
        <v>34</v>
      </c>
      <c r="U569" s="19">
        <v>59250</v>
      </c>
      <c r="V569" s="17" t="s">
        <v>34</v>
      </c>
      <c r="W569" s="22" t="s">
        <v>35</v>
      </c>
      <c r="X569" s="23" t="str">
        <f t="shared" si="35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36</v>
      </c>
    </row>
    <row r="570" spans="1:29">
      <c r="A570" s="13" t="str">
        <f t="shared" si="32"/>
        <v>Normal</v>
      </c>
      <c r="B570" s="14" t="s">
        <v>625</v>
      </c>
      <c r="C570" s="15" t="s">
        <v>230</v>
      </c>
      <c r="D570" s="16">
        <f t="shared" si="33"/>
        <v>2.9</v>
      </c>
      <c r="E570" s="18">
        <f t="shared" si="34"/>
        <v>2.5</v>
      </c>
      <c r="F570" s="16" t="str">
        <f>IFERROR(VLOOKUP(B570,#REF!,6,FALSE),"")</f>
        <v/>
      </c>
      <c r="G570" s="17">
        <v>3680000</v>
      </c>
      <c r="H570" s="17">
        <v>3000000</v>
      </c>
      <c r="I570" s="17" t="str">
        <f>IFERROR(VLOOKUP(B570,#REF!,9,FALSE),"")</f>
        <v/>
      </c>
      <c r="J570" s="17">
        <v>990000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990000</v>
      </c>
      <c r="Q570" s="17">
        <v>0</v>
      </c>
      <c r="R570" s="19">
        <v>4670000</v>
      </c>
      <c r="S570" s="20">
        <v>11.6</v>
      </c>
      <c r="T570" s="21">
        <v>13.7</v>
      </c>
      <c r="U570" s="19">
        <v>401250</v>
      </c>
      <c r="V570" s="17">
        <v>340882</v>
      </c>
      <c r="W570" s="22">
        <v>0.8</v>
      </c>
      <c r="X570" s="23">
        <f t="shared" si="35"/>
        <v>100</v>
      </c>
      <c r="Y570" s="17">
        <v>881455</v>
      </c>
      <c r="Z570" s="17">
        <v>1409873</v>
      </c>
      <c r="AA570" s="17">
        <v>1266616</v>
      </c>
      <c r="AB570" s="17">
        <v>1030511</v>
      </c>
      <c r="AC570" s="15" t="s">
        <v>36</v>
      </c>
    </row>
    <row r="571" spans="1:29">
      <c r="A571" s="13" t="str">
        <f t="shared" si="32"/>
        <v>Normal</v>
      </c>
      <c r="B571" s="14" t="s">
        <v>626</v>
      </c>
      <c r="C571" s="15" t="s">
        <v>230</v>
      </c>
      <c r="D571" s="16">
        <f t="shared" si="33"/>
        <v>0</v>
      </c>
      <c r="E571" s="18">
        <f t="shared" si="34"/>
        <v>0</v>
      </c>
      <c r="F571" s="16" t="str">
        <f>IFERROR(VLOOKUP(B571,#REF!,6,FALSE),"")</f>
        <v/>
      </c>
      <c r="G571" s="17">
        <v>7890000</v>
      </c>
      <c r="H571" s="17">
        <v>7890000</v>
      </c>
      <c r="I571" s="17" t="str">
        <f>IFERROR(VLOOKUP(B571,#REF!,9,FALSE),"")</f>
        <v/>
      </c>
      <c r="J571" s="17">
        <v>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0</v>
      </c>
      <c r="Q571" s="17">
        <v>0</v>
      </c>
      <c r="R571" s="19">
        <v>7890000</v>
      </c>
      <c r="S571" s="20">
        <v>20.399999999999999</v>
      </c>
      <c r="T571" s="21">
        <v>7.9</v>
      </c>
      <c r="U571" s="19">
        <v>386250</v>
      </c>
      <c r="V571" s="17">
        <v>996695</v>
      </c>
      <c r="W571" s="22">
        <v>2.6</v>
      </c>
      <c r="X571" s="23">
        <f t="shared" si="35"/>
        <v>150</v>
      </c>
      <c r="Y571" s="17">
        <v>3952993</v>
      </c>
      <c r="Z571" s="17">
        <v>4518623</v>
      </c>
      <c r="AA571" s="17">
        <v>2885493</v>
      </c>
      <c r="AB571" s="17">
        <v>2257012</v>
      </c>
      <c r="AC571" s="15" t="s">
        <v>36</v>
      </c>
    </row>
    <row r="572" spans="1:29">
      <c r="A572" s="13" t="str">
        <f t="shared" si="32"/>
        <v>Normal</v>
      </c>
      <c r="B572" s="14" t="s">
        <v>627</v>
      </c>
      <c r="C572" s="15" t="s">
        <v>230</v>
      </c>
      <c r="D572" s="16" t="str">
        <f t="shared" si="33"/>
        <v>--</v>
      </c>
      <c r="E572" s="18">
        <f t="shared" si="34"/>
        <v>10.3</v>
      </c>
      <c r="F572" s="16" t="str">
        <f>IFERROR(VLOOKUP(B572,#REF!,6,FALSE),"")</f>
        <v/>
      </c>
      <c r="G572" s="17">
        <v>1470000</v>
      </c>
      <c r="H572" s="17">
        <v>1470000</v>
      </c>
      <c r="I572" s="17" t="str">
        <f>IFERROR(VLOOKUP(B572,#REF!,9,FALSE),"")</f>
        <v/>
      </c>
      <c r="J572" s="17">
        <v>1930000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1930000</v>
      </c>
      <c r="Q572" s="17">
        <v>0</v>
      </c>
      <c r="R572" s="19">
        <v>3400000</v>
      </c>
      <c r="S572" s="20">
        <v>18.100000000000001</v>
      </c>
      <c r="T572" s="21" t="s">
        <v>34</v>
      </c>
      <c r="U572" s="19">
        <v>187500</v>
      </c>
      <c r="V572" s="17" t="s">
        <v>34</v>
      </c>
      <c r="W572" s="22" t="s">
        <v>35</v>
      </c>
      <c r="X572" s="23" t="str">
        <f t="shared" si="35"/>
        <v>E</v>
      </c>
      <c r="Y572" s="17">
        <v>0</v>
      </c>
      <c r="Z572" s="17">
        <v>0</v>
      </c>
      <c r="AA572" s="17">
        <v>0</v>
      </c>
      <c r="AB572" s="17">
        <v>0</v>
      </c>
      <c r="AC572" s="15" t="s">
        <v>36</v>
      </c>
    </row>
    <row r="573" spans="1:29">
      <c r="A573" s="13" t="str">
        <f t="shared" si="32"/>
        <v>Normal</v>
      </c>
      <c r="B573" s="14" t="s">
        <v>628</v>
      </c>
      <c r="C573" s="15" t="s">
        <v>230</v>
      </c>
      <c r="D573" s="16">
        <f t="shared" si="33"/>
        <v>12.2</v>
      </c>
      <c r="E573" s="18">
        <f t="shared" si="34"/>
        <v>4.2</v>
      </c>
      <c r="F573" s="16" t="str">
        <f>IFERROR(VLOOKUP(B573,#REF!,6,FALSE),"")</f>
        <v/>
      </c>
      <c r="G573" s="17">
        <v>6000000</v>
      </c>
      <c r="H573" s="17">
        <v>6000000</v>
      </c>
      <c r="I573" s="17" t="str">
        <f>IFERROR(VLOOKUP(B573,#REF!,9,FALSE),"")</f>
        <v/>
      </c>
      <c r="J573" s="17">
        <v>1745900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408000</v>
      </c>
      <c r="P573" s="17">
        <v>8900</v>
      </c>
      <c r="Q573" s="17">
        <v>1329000</v>
      </c>
      <c r="R573" s="19">
        <v>7337900</v>
      </c>
      <c r="S573" s="20">
        <v>17.8</v>
      </c>
      <c r="T573" s="21">
        <v>51.1</v>
      </c>
      <c r="U573" s="19">
        <v>413250</v>
      </c>
      <c r="V573" s="17">
        <v>143667</v>
      </c>
      <c r="W573" s="22">
        <v>0.3</v>
      </c>
      <c r="X573" s="23">
        <f t="shared" si="35"/>
        <v>50</v>
      </c>
      <c r="Y573" s="17">
        <v>1284000</v>
      </c>
      <c r="Z573" s="17">
        <v>540000</v>
      </c>
      <c r="AA573" s="17">
        <v>171000</v>
      </c>
      <c r="AB573" s="17">
        <v>0</v>
      </c>
      <c r="AC573" s="15" t="s">
        <v>36</v>
      </c>
    </row>
    <row r="574" spans="1:29">
      <c r="A574" s="13" t="str">
        <f t="shared" si="32"/>
        <v>OverStock</v>
      </c>
      <c r="B574" s="14" t="s">
        <v>629</v>
      </c>
      <c r="C574" s="15" t="s">
        <v>230</v>
      </c>
      <c r="D574" s="16">
        <f t="shared" si="33"/>
        <v>606.1</v>
      </c>
      <c r="E574" s="18">
        <f t="shared" si="34"/>
        <v>39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1680000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1590000</v>
      </c>
      <c r="Q574" s="17">
        <v>90000</v>
      </c>
      <c r="R574" s="19">
        <v>1680000</v>
      </c>
      <c r="S574" s="20">
        <v>39</v>
      </c>
      <c r="T574" s="21">
        <v>606.1</v>
      </c>
      <c r="U574" s="19">
        <v>43125</v>
      </c>
      <c r="V574" s="17">
        <v>2772</v>
      </c>
      <c r="W574" s="22">
        <v>0.1</v>
      </c>
      <c r="X574" s="23">
        <f t="shared" si="35"/>
        <v>50</v>
      </c>
      <c r="Y574" s="17">
        <v>4675</v>
      </c>
      <c r="Z574" s="17">
        <v>0</v>
      </c>
      <c r="AA574" s="17">
        <v>24949</v>
      </c>
      <c r="AB574" s="17">
        <v>0</v>
      </c>
      <c r="AC574" s="15" t="s">
        <v>36</v>
      </c>
    </row>
    <row r="575" spans="1:29">
      <c r="A575" s="13" t="str">
        <f t="shared" si="32"/>
        <v>Normal</v>
      </c>
      <c r="B575" s="14" t="s">
        <v>630</v>
      </c>
      <c r="C575" s="15" t="s">
        <v>230</v>
      </c>
      <c r="D575" s="16">
        <f t="shared" si="33"/>
        <v>0.5</v>
      </c>
      <c r="E575" s="18">
        <f t="shared" si="34"/>
        <v>0.3</v>
      </c>
      <c r="F575" s="16" t="str">
        <f>IFERROR(VLOOKUP(B575,#REF!,6,FALSE),"")</f>
        <v/>
      </c>
      <c r="G575" s="17">
        <v>1380000</v>
      </c>
      <c r="H575" s="17">
        <v>780000</v>
      </c>
      <c r="I575" s="17" t="str">
        <f>IFERROR(VLOOKUP(B575,#REF!,9,FALSE),"")</f>
        <v/>
      </c>
      <c r="J575" s="17">
        <v>36000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12000</v>
      </c>
      <c r="P575" s="17">
        <v>0</v>
      </c>
      <c r="Q575" s="17">
        <v>24000</v>
      </c>
      <c r="R575" s="19">
        <v>1533000</v>
      </c>
      <c r="S575" s="20">
        <v>11.3</v>
      </c>
      <c r="T575" s="21">
        <v>22.3</v>
      </c>
      <c r="U575" s="19">
        <v>135375</v>
      </c>
      <c r="V575" s="17">
        <v>68680</v>
      </c>
      <c r="W575" s="22">
        <v>0.5</v>
      </c>
      <c r="X575" s="23">
        <f t="shared" si="35"/>
        <v>100</v>
      </c>
      <c r="Y575" s="17">
        <v>158000</v>
      </c>
      <c r="Z575" s="17">
        <v>557720</v>
      </c>
      <c r="AA575" s="17">
        <v>22400</v>
      </c>
      <c r="AB575" s="17">
        <v>0</v>
      </c>
      <c r="AC575" s="15" t="s">
        <v>36</v>
      </c>
    </row>
    <row r="576" spans="1:29">
      <c r="A576" s="13" t="str">
        <f t="shared" si="32"/>
        <v>ZeroZero</v>
      </c>
      <c r="B576" s="14" t="s">
        <v>631</v>
      </c>
      <c r="C576" s="15" t="s">
        <v>230</v>
      </c>
      <c r="D576" s="16" t="str">
        <f t="shared" si="33"/>
        <v>--</v>
      </c>
      <c r="E576" s="18" t="str">
        <f t="shared" si="34"/>
        <v>前八週無拉料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3000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3000</v>
      </c>
      <c r="Q576" s="17">
        <v>0</v>
      </c>
      <c r="R576" s="19">
        <v>3000</v>
      </c>
      <c r="S576" s="20" t="s">
        <v>34</v>
      </c>
      <c r="T576" s="21" t="s">
        <v>34</v>
      </c>
      <c r="U576" s="19">
        <v>0</v>
      </c>
      <c r="V576" s="17" t="s">
        <v>34</v>
      </c>
      <c r="W576" s="22" t="s">
        <v>35</v>
      </c>
      <c r="X576" s="23" t="str">
        <f t="shared" si="35"/>
        <v>E</v>
      </c>
      <c r="Y576" s="17">
        <v>0</v>
      </c>
      <c r="Z576" s="17">
        <v>0</v>
      </c>
      <c r="AA576" s="17">
        <v>0</v>
      </c>
      <c r="AB576" s="17">
        <v>0</v>
      </c>
      <c r="AC576" s="15" t="s">
        <v>36</v>
      </c>
    </row>
    <row r="577" spans="1:29">
      <c r="A577" s="13" t="str">
        <f t="shared" si="32"/>
        <v>ZeroZero</v>
      </c>
      <c r="B577" s="14" t="s">
        <v>632</v>
      </c>
      <c r="C577" s="15" t="s">
        <v>230</v>
      </c>
      <c r="D577" s="16" t="str">
        <f t="shared" si="33"/>
        <v>--</v>
      </c>
      <c r="E577" s="18" t="str">
        <f t="shared" si="34"/>
        <v>前八週無拉料</v>
      </c>
      <c r="F577" s="16" t="str">
        <f>IFERROR(VLOOKUP(B577,#REF!,6,FALSE),"")</f>
        <v/>
      </c>
      <c r="G577" s="17">
        <v>0</v>
      </c>
      <c r="H577" s="17">
        <v>0</v>
      </c>
      <c r="I577" s="17" t="str">
        <f>IFERROR(VLOOKUP(B577,#REF!,9,FALSE),"")</f>
        <v/>
      </c>
      <c r="J577" s="17">
        <v>273000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273000</v>
      </c>
      <c r="Q577" s="17">
        <v>0</v>
      </c>
      <c r="R577" s="19">
        <v>273000</v>
      </c>
      <c r="S577" s="20" t="s">
        <v>34</v>
      </c>
      <c r="T577" s="21" t="s">
        <v>34</v>
      </c>
      <c r="U577" s="19">
        <v>0</v>
      </c>
      <c r="V577" s="17" t="s">
        <v>34</v>
      </c>
      <c r="W577" s="22" t="s">
        <v>35</v>
      </c>
      <c r="X577" s="23" t="str">
        <f t="shared" si="35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36</v>
      </c>
    </row>
    <row r="578" spans="1:29">
      <c r="A578" s="13" t="str">
        <f t="shared" si="32"/>
        <v>ZeroZero</v>
      </c>
      <c r="B578" s="14" t="s">
        <v>633</v>
      </c>
      <c r="C578" s="15" t="s">
        <v>230</v>
      </c>
      <c r="D578" s="16" t="str">
        <f t="shared" si="33"/>
        <v>--</v>
      </c>
      <c r="E578" s="18" t="str">
        <f t="shared" si="34"/>
        <v>前八週無拉料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20000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20000</v>
      </c>
      <c r="Q578" s="17">
        <v>0</v>
      </c>
      <c r="R578" s="19">
        <v>20000</v>
      </c>
      <c r="S578" s="20" t="s">
        <v>34</v>
      </c>
      <c r="T578" s="21" t="s">
        <v>34</v>
      </c>
      <c r="U578" s="19">
        <v>0</v>
      </c>
      <c r="V578" s="17" t="s">
        <v>34</v>
      </c>
      <c r="W578" s="22" t="s">
        <v>35</v>
      </c>
      <c r="X578" s="23" t="str">
        <f t="shared" si="35"/>
        <v>E</v>
      </c>
      <c r="Y578" s="17">
        <v>0</v>
      </c>
      <c r="Z578" s="17">
        <v>0</v>
      </c>
      <c r="AA578" s="17">
        <v>0</v>
      </c>
      <c r="AB578" s="17">
        <v>0</v>
      </c>
      <c r="AC578" s="15" t="s">
        <v>36</v>
      </c>
    </row>
    <row r="579" spans="1:29">
      <c r="A579" s="13" t="str">
        <f t="shared" si="32"/>
        <v>Normal</v>
      </c>
      <c r="B579" s="14" t="s">
        <v>634</v>
      </c>
      <c r="C579" s="15" t="s">
        <v>230</v>
      </c>
      <c r="D579" s="16" t="str">
        <f t="shared" si="33"/>
        <v>--</v>
      </c>
      <c r="E579" s="18">
        <f t="shared" si="34"/>
        <v>24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9000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6000</v>
      </c>
      <c r="Q579" s="17">
        <v>3000</v>
      </c>
      <c r="R579" s="19">
        <v>9000</v>
      </c>
      <c r="S579" s="20">
        <v>24</v>
      </c>
      <c r="T579" s="21" t="s">
        <v>34</v>
      </c>
      <c r="U579" s="19">
        <v>375</v>
      </c>
      <c r="V579" s="17" t="s">
        <v>34</v>
      </c>
      <c r="W579" s="22" t="s">
        <v>35</v>
      </c>
      <c r="X579" s="23" t="str">
        <f t="shared" si="35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36</v>
      </c>
    </row>
    <row r="580" spans="1:29">
      <c r="A580" s="13" t="str">
        <f t="shared" ref="A580:A625" si="36">IF(OR(U580=0,LEN(U580)=0)*OR(V580=0,LEN(V580)=0),IF(R580&gt;0,"ZeroZero","None"),IF(IF(LEN(S580)=0,0,S580)&gt;24,"OverStock",IF(U580=0,"FCST","Normal")))</f>
        <v>OverStock</v>
      </c>
      <c r="B580" s="14" t="s">
        <v>635</v>
      </c>
      <c r="C580" s="15" t="s">
        <v>230</v>
      </c>
      <c r="D580" s="16" t="str">
        <f t="shared" ref="D580:D625" si="37">IF(OR(V580=0,LEN(V580)=0),"--",ROUND(J580/V580,1))</f>
        <v>--</v>
      </c>
      <c r="E580" s="18">
        <f t="shared" ref="E580:E625" si="38">IF(U580=0,"前八週無拉料",ROUND(J580/U580,1))</f>
        <v>15</v>
      </c>
      <c r="F580" s="16" t="str">
        <f>IFERROR(VLOOKUP(B580,#REF!,6,FALSE),"")</f>
        <v/>
      </c>
      <c r="G580" s="17">
        <v>195000</v>
      </c>
      <c r="H580" s="17">
        <v>195000</v>
      </c>
      <c r="I580" s="17" t="str">
        <f>IFERROR(VLOOKUP(B580,#REF!,9,FALSE),"")</f>
        <v/>
      </c>
      <c r="J580" s="17">
        <v>225000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225000</v>
      </c>
      <c r="Q580" s="17">
        <v>0</v>
      </c>
      <c r="R580" s="19">
        <v>420000</v>
      </c>
      <c r="S580" s="20">
        <v>28</v>
      </c>
      <c r="T580" s="21" t="s">
        <v>34</v>
      </c>
      <c r="U580" s="19">
        <v>15000</v>
      </c>
      <c r="V580" s="17" t="s">
        <v>34</v>
      </c>
      <c r="W580" s="22" t="s">
        <v>35</v>
      </c>
      <c r="X580" s="23" t="str">
        <f t="shared" ref="X580:X625" si="39">IF($W580="E","E",IF($W580="F","F",IF($W580&lt;0.5,50,IF($W580&lt;2,100,150))))</f>
        <v>E</v>
      </c>
      <c r="Y580" s="17">
        <v>0</v>
      </c>
      <c r="Z580" s="17">
        <v>0</v>
      </c>
      <c r="AA580" s="17">
        <v>0</v>
      </c>
      <c r="AB580" s="17">
        <v>0</v>
      </c>
      <c r="AC580" s="15" t="s">
        <v>36</v>
      </c>
    </row>
    <row r="581" spans="1:29">
      <c r="A581" s="13" t="str">
        <f t="shared" si="36"/>
        <v>ZeroZero</v>
      </c>
      <c r="B581" s="14" t="s">
        <v>491</v>
      </c>
      <c r="C581" s="15" t="s">
        <v>492</v>
      </c>
      <c r="D581" s="16" t="str">
        <f t="shared" si="37"/>
        <v>--</v>
      </c>
      <c r="E581" s="18" t="str">
        <f t="shared" si="38"/>
        <v>前八週無拉料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18000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18000</v>
      </c>
      <c r="Q581" s="17">
        <v>0</v>
      </c>
      <c r="R581" s="19">
        <v>18000</v>
      </c>
      <c r="S581" s="20" t="s">
        <v>34</v>
      </c>
      <c r="T581" s="21" t="s">
        <v>34</v>
      </c>
      <c r="U581" s="19">
        <v>0</v>
      </c>
      <c r="V581" s="17" t="s">
        <v>34</v>
      </c>
      <c r="W581" s="22" t="s">
        <v>35</v>
      </c>
      <c r="X581" s="23" t="str">
        <f t="shared" si="3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36</v>
      </c>
    </row>
    <row r="582" spans="1:29">
      <c r="A582" s="13" t="str">
        <f t="shared" si="36"/>
        <v>Normal</v>
      </c>
      <c r="B582" s="14" t="s">
        <v>493</v>
      </c>
      <c r="C582" s="15" t="s">
        <v>492</v>
      </c>
      <c r="D582" s="16" t="str">
        <f t="shared" si="37"/>
        <v>--</v>
      </c>
      <c r="E582" s="18">
        <f t="shared" si="38"/>
        <v>16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30000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30000</v>
      </c>
      <c r="Q582" s="17">
        <v>0</v>
      </c>
      <c r="R582" s="19">
        <v>30000</v>
      </c>
      <c r="S582" s="20">
        <v>16</v>
      </c>
      <c r="T582" s="21" t="s">
        <v>34</v>
      </c>
      <c r="U582" s="19">
        <v>1875</v>
      </c>
      <c r="V582" s="17" t="s">
        <v>34</v>
      </c>
      <c r="W582" s="22" t="s">
        <v>35</v>
      </c>
      <c r="X582" s="23" t="str">
        <f t="shared" si="39"/>
        <v>E</v>
      </c>
      <c r="Y582" s="17">
        <v>0</v>
      </c>
      <c r="Z582" s="17">
        <v>0</v>
      </c>
      <c r="AA582" s="17">
        <v>0</v>
      </c>
      <c r="AB582" s="17">
        <v>0</v>
      </c>
      <c r="AC582" s="15" t="s">
        <v>36</v>
      </c>
    </row>
    <row r="583" spans="1:29">
      <c r="A583" s="13" t="str">
        <f t="shared" si="36"/>
        <v>ZeroZero</v>
      </c>
      <c r="B583" s="14" t="s">
        <v>494</v>
      </c>
      <c r="C583" s="15" t="s">
        <v>492</v>
      </c>
      <c r="D583" s="16" t="str">
        <f t="shared" si="37"/>
        <v>--</v>
      </c>
      <c r="E583" s="18" t="str">
        <f t="shared" si="38"/>
        <v>前八週無拉料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6000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6000</v>
      </c>
      <c r="Q583" s="17">
        <v>0</v>
      </c>
      <c r="R583" s="19">
        <v>6000</v>
      </c>
      <c r="S583" s="20" t="s">
        <v>34</v>
      </c>
      <c r="T583" s="21" t="s">
        <v>34</v>
      </c>
      <c r="U583" s="19">
        <v>0</v>
      </c>
      <c r="V583" s="17" t="s">
        <v>34</v>
      </c>
      <c r="W583" s="22" t="s">
        <v>35</v>
      </c>
      <c r="X583" s="23" t="str">
        <f t="shared" si="3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36</v>
      </c>
    </row>
    <row r="584" spans="1:29">
      <c r="A584" s="13" t="str">
        <f t="shared" si="36"/>
        <v>ZeroZero</v>
      </c>
      <c r="B584" s="14" t="s">
        <v>495</v>
      </c>
      <c r="C584" s="15" t="s">
        <v>492</v>
      </c>
      <c r="D584" s="16" t="str">
        <f t="shared" si="37"/>
        <v>--</v>
      </c>
      <c r="E584" s="18" t="str">
        <f t="shared" si="38"/>
        <v>前八週無拉料</v>
      </c>
      <c r="F584" s="16" t="str">
        <f>IFERROR(VLOOKUP(B584,#REF!,6,FALSE),"")</f>
        <v/>
      </c>
      <c r="G584" s="17">
        <v>42000</v>
      </c>
      <c r="H584" s="17">
        <v>42000</v>
      </c>
      <c r="I584" s="17" t="str">
        <f>IFERROR(VLOOKUP(B584,#REF!,9,FALSE),"")</f>
        <v/>
      </c>
      <c r="J584" s="17">
        <v>36000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36000</v>
      </c>
      <c r="Q584" s="17">
        <v>0</v>
      </c>
      <c r="R584" s="19">
        <v>78000</v>
      </c>
      <c r="S584" s="20" t="s">
        <v>34</v>
      </c>
      <c r="T584" s="21" t="s">
        <v>34</v>
      </c>
      <c r="U584" s="19">
        <v>0</v>
      </c>
      <c r="V584" s="17" t="s">
        <v>34</v>
      </c>
      <c r="W584" s="22" t="s">
        <v>35</v>
      </c>
      <c r="X584" s="23" t="str">
        <f t="shared" si="39"/>
        <v>E</v>
      </c>
      <c r="Y584" s="17">
        <v>0</v>
      </c>
      <c r="Z584" s="17">
        <v>0</v>
      </c>
      <c r="AA584" s="17">
        <v>0</v>
      </c>
      <c r="AB584" s="17">
        <v>0</v>
      </c>
      <c r="AC584" s="15" t="s">
        <v>36</v>
      </c>
    </row>
    <row r="585" spans="1:29">
      <c r="A585" s="13" t="str">
        <f t="shared" si="36"/>
        <v>ZeroZero</v>
      </c>
      <c r="B585" s="14" t="s">
        <v>496</v>
      </c>
      <c r="C585" s="15" t="s">
        <v>492</v>
      </c>
      <c r="D585" s="16" t="str">
        <f t="shared" si="37"/>
        <v>--</v>
      </c>
      <c r="E585" s="18" t="str">
        <f t="shared" si="38"/>
        <v>前八週無拉料</v>
      </c>
      <c r="F585" s="16" t="str">
        <f>IFERROR(VLOOKUP(B585,#REF!,6,FALSE),"")</f>
        <v/>
      </c>
      <c r="G585" s="17">
        <v>36000</v>
      </c>
      <c r="H585" s="17">
        <v>36000</v>
      </c>
      <c r="I585" s="17" t="str">
        <f>IFERROR(VLOOKUP(B585,#REF!,9,FALSE),"")</f>
        <v/>
      </c>
      <c r="J585" s="17">
        <v>48000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48000</v>
      </c>
      <c r="Q585" s="17">
        <v>0</v>
      </c>
      <c r="R585" s="19">
        <v>84000</v>
      </c>
      <c r="S585" s="20" t="s">
        <v>34</v>
      </c>
      <c r="T585" s="21" t="s">
        <v>34</v>
      </c>
      <c r="U585" s="19">
        <v>0</v>
      </c>
      <c r="V585" s="17" t="s">
        <v>34</v>
      </c>
      <c r="W585" s="22" t="s">
        <v>35</v>
      </c>
      <c r="X585" s="23" t="str">
        <f t="shared" si="3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36</v>
      </c>
    </row>
    <row r="586" spans="1:29">
      <c r="A586" s="13" t="str">
        <f t="shared" si="36"/>
        <v>ZeroZero</v>
      </c>
      <c r="B586" s="14" t="s">
        <v>497</v>
      </c>
      <c r="C586" s="15" t="s">
        <v>492</v>
      </c>
      <c r="D586" s="16" t="str">
        <f t="shared" si="37"/>
        <v>--</v>
      </c>
      <c r="E586" s="18" t="str">
        <f t="shared" si="38"/>
        <v>前八週無拉料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15000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15000</v>
      </c>
      <c r="Q586" s="17">
        <v>0</v>
      </c>
      <c r="R586" s="19">
        <v>15000</v>
      </c>
      <c r="S586" s="20" t="s">
        <v>34</v>
      </c>
      <c r="T586" s="21" t="s">
        <v>34</v>
      </c>
      <c r="U586" s="19">
        <v>0</v>
      </c>
      <c r="V586" s="17" t="s">
        <v>34</v>
      </c>
      <c r="W586" s="22" t="s">
        <v>35</v>
      </c>
      <c r="X586" s="23" t="str">
        <f t="shared" si="39"/>
        <v>E</v>
      </c>
      <c r="Y586" s="17">
        <v>0</v>
      </c>
      <c r="Z586" s="17">
        <v>0</v>
      </c>
      <c r="AA586" s="17">
        <v>0</v>
      </c>
      <c r="AB586" s="17">
        <v>0</v>
      </c>
      <c r="AC586" s="15" t="s">
        <v>36</v>
      </c>
    </row>
    <row r="587" spans="1:29">
      <c r="A587" s="13" t="str">
        <f t="shared" si="36"/>
        <v>OverStock</v>
      </c>
      <c r="B587" s="14" t="s">
        <v>498</v>
      </c>
      <c r="C587" s="15" t="s">
        <v>492</v>
      </c>
      <c r="D587" s="16" t="str">
        <f t="shared" si="37"/>
        <v>--</v>
      </c>
      <c r="E587" s="18">
        <f t="shared" si="38"/>
        <v>32</v>
      </c>
      <c r="F587" s="16" t="str">
        <f>IFERROR(VLOOKUP(B587,#REF!,6,FALSE),"")</f>
        <v/>
      </c>
      <c r="G587" s="17">
        <v>39000</v>
      </c>
      <c r="H587" s="17">
        <v>39000</v>
      </c>
      <c r="I587" s="17" t="str">
        <f>IFERROR(VLOOKUP(B587,#REF!,9,FALSE),"")</f>
        <v/>
      </c>
      <c r="J587" s="17">
        <v>36000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36000</v>
      </c>
      <c r="Q587" s="17">
        <v>0</v>
      </c>
      <c r="R587" s="19">
        <v>75000</v>
      </c>
      <c r="S587" s="20">
        <v>66.7</v>
      </c>
      <c r="T587" s="21" t="s">
        <v>34</v>
      </c>
      <c r="U587" s="19">
        <v>1125</v>
      </c>
      <c r="V587" s="17" t="s">
        <v>34</v>
      </c>
      <c r="W587" s="22" t="s">
        <v>35</v>
      </c>
      <c r="X587" s="23" t="str">
        <f t="shared" si="3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36</v>
      </c>
    </row>
    <row r="588" spans="1:29">
      <c r="A588" s="13" t="str">
        <f t="shared" si="36"/>
        <v>ZeroZero</v>
      </c>
      <c r="B588" s="14" t="s">
        <v>499</v>
      </c>
      <c r="C588" s="15" t="s">
        <v>492</v>
      </c>
      <c r="D588" s="16" t="str">
        <f t="shared" si="37"/>
        <v>--</v>
      </c>
      <c r="E588" s="18" t="str">
        <f t="shared" si="38"/>
        <v>前八週無拉料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33000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33000</v>
      </c>
      <c r="Q588" s="17">
        <v>0</v>
      </c>
      <c r="R588" s="19">
        <v>33000</v>
      </c>
      <c r="S588" s="20" t="s">
        <v>34</v>
      </c>
      <c r="T588" s="21" t="s">
        <v>34</v>
      </c>
      <c r="U588" s="19">
        <v>0</v>
      </c>
      <c r="V588" s="17" t="s">
        <v>34</v>
      </c>
      <c r="W588" s="22" t="s">
        <v>35</v>
      </c>
      <c r="X588" s="23" t="str">
        <f t="shared" si="3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36</v>
      </c>
    </row>
    <row r="589" spans="1:29">
      <c r="A589" s="13" t="str">
        <f t="shared" si="36"/>
        <v>ZeroZero</v>
      </c>
      <c r="B589" s="14" t="s">
        <v>500</v>
      </c>
      <c r="C589" s="15" t="s">
        <v>492</v>
      </c>
      <c r="D589" s="16" t="str">
        <f t="shared" si="37"/>
        <v>--</v>
      </c>
      <c r="E589" s="18" t="str">
        <f t="shared" si="38"/>
        <v>前八週無拉料</v>
      </c>
      <c r="F589" s="16" t="str">
        <f>IFERROR(VLOOKUP(B589,#REF!,6,FALSE),"")</f>
        <v/>
      </c>
      <c r="G589" s="17">
        <v>6000</v>
      </c>
      <c r="H589" s="17">
        <v>6000</v>
      </c>
      <c r="I589" s="17" t="str">
        <f>IFERROR(VLOOKUP(B589,#REF!,9,FALSE),"")</f>
        <v/>
      </c>
      <c r="J589" s="17">
        <v>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0</v>
      </c>
      <c r="R589" s="19">
        <v>6000</v>
      </c>
      <c r="S589" s="20" t="s">
        <v>34</v>
      </c>
      <c r="T589" s="21" t="s">
        <v>34</v>
      </c>
      <c r="U589" s="19">
        <v>0</v>
      </c>
      <c r="V589" s="17" t="s">
        <v>34</v>
      </c>
      <c r="W589" s="22" t="s">
        <v>35</v>
      </c>
      <c r="X589" s="23" t="str">
        <f t="shared" si="3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36</v>
      </c>
    </row>
    <row r="590" spans="1:29">
      <c r="A590" s="13" t="str">
        <f t="shared" si="36"/>
        <v>ZeroZero</v>
      </c>
      <c r="B590" s="14" t="s">
        <v>501</v>
      </c>
      <c r="C590" s="15" t="s">
        <v>492</v>
      </c>
      <c r="D590" s="16" t="str">
        <f t="shared" si="37"/>
        <v>--</v>
      </c>
      <c r="E590" s="18" t="str">
        <f t="shared" si="38"/>
        <v>前八週無拉料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3000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3000</v>
      </c>
      <c r="Q590" s="17">
        <v>0</v>
      </c>
      <c r="R590" s="19">
        <v>3000</v>
      </c>
      <c r="S590" s="20" t="s">
        <v>34</v>
      </c>
      <c r="T590" s="21" t="s">
        <v>34</v>
      </c>
      <c r="U590" s="19">
        <v>0</v>
      </c>
      <c r="V590" s="17" t="s">
        <v>34</v>
      </c>
      <c r="W590" s="22" t="s">
        <v>35</v>
      </c>
      <c r="X590" s="23" t="str">
        <f t="shared" si="3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36</v>
      </c>
    </row>
    <row r="591" spans="1:29">
      <c r="A591" s="13" t="str">
        <f t="shared" si="36"/>
        <v>ZeroZero</v>
      </c>
      <c r="B591" s="14" t="s">
        <v>502</v>
      </c>
      <c r="C591" s="15" t="s">
        <v>492</v>
      </c>
      <c r="D591" s="16" t="str">
        <f t="shared" si="37"/>
        <v>--</v>
      </c>
      <c r="E591" s="18" t="str">
        <f t="shared" si="38"/>
        <v>前八週無拉料</v>
      </c>
      <c r="F591" s="16" t="str">
        <f>IFERROR(VLOOKUP(B591,#REF!,6,FALSE),"")</f>
        <v/>
      </c>
      <c r="G591" s="17">
        <v>0</v>
      </c>
      <c r="H591" s="17">
        <v>0</v>
      </c>
      <c r="I591" s="17" t="str">
        <f>IFERROR(VLOOKUP(B591,#REF!,9,FALSE),"")</f>
        <v/>
      </c>
      <c r="J591" s="17">
        <v>6000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6000</v>
      </c>
      <c r="Q591" s="17">
        <v>0</v>
      </c>
      <c r="R591" s="19">
        <v>6000</v>
      </c>
      <c r="S591" s="20" t="s">
        <v>34</v>
      </c>
      <c r="T591" s="21" t="s">
        <v>34</v>
      </c>
      <c r="U591" s="19">
        <v>0</v>
      </c>
      <c r="V591" s="17" t="s">
        <v>34</v>
      </c>
      <c r="W591" s="22" t="s">
        <v>35</v>
      </c>
      <c r="X591" s="23" t="str">
        <f t="shared" si="39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36</v>
      </c>
    </row>
    <row r="592" spans="1:29">
      <c r="A592" s="13" t="str">
        <f t="shared" si="36"/>
        <v>Normal</v>
      </c>
      <c r="B592" s="14" t="s">
        <v>636</v>
      </c>
      <c r="C592" s="15" t="s">
        <v>637</v>
      </c>
      <c r="D592" s="16">
        <f t="shared" si="37"/>
        <v>11.8</v>
      </c>
      <c r="E592" s="18">
        <f t="shared" si="38"/>
        <v>13.2</v>
      </c>
      <c r="F592" s="16" t="str">
        <f>IFERROR(VLOOKUP(B592,#REF!,6,FALSE),"")</f>
        <v/>
      </c>
      <c r="G592" s="17">
        <v>20000</v>
      </c>
      <c r="H592" s="17">
        <v>20000</v>
      </c>
      <c r="I592" s="17" t="str">
        <f>IFERROR(VLOOKUP(B592,#REF!,9,FALSE),"")</f>
        <v/>
      </c>
      <c r="J592" s="17">
        <v>95000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30000</v>
      </c>
      <c r="P592" s="17">
        <v>20000</v>
      </c>
      <c r="Q592" s="17">
        <v>45000</v>
      </c>
      <c r="R592" s="19">
        <v>110000</v>
      </c>
      <c r="S592" s="20">
        <v>15.3</v>
      </c>
      <c r="T592" s="21">
        <v>13.7</v>
      </c>
      <c r="U592" s="19">
        <v>7188</v>
      </c>
      <c r="V592" s="17">
        <v>8032</v>
      </c>
      <c r="W592" s="22">
        <v>1.1000000000000001</v>
      </c>
      <c r="X592" s="23">
        <f t="shared" si="39"/>
        <v>100</v>
      </c>
      <c r="Y592" s="17">
        <v>22468</v>
      </c>
      <c r="Z592" s="17">
        <v>34640</v>
      </c>
      <c r="AA592" s="17">
        <v>15180</v>
      </c>
      <c r="AB592" s="17">
        <v>6900</v>
      </c>
      <c r="AC592" s="15" t="s">
        <v>36</v>
      </c>
    </row>
    <row r="593" spans="1:29">
      <c r="A593" s="13" t="str">
        <f t="shared" si="36"/>
        <v>ZeroZero</v>
      </c>
      <c r="B593" s="14" t="s">
        <v>638</v>
      </c>
      <c r="C593" s="15" t="s">
        <v>637</v>
      </c>
      <c r="D593" s="16" t="str">
        <f t="shared" si="37"/>
        <v>--</v>
      </c>
      <c r="E593" s="18" t="str">
        <f t="shared" si="38"/>
        <v>前八週無拉料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2500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2500</v>
      </c>
      <c r="Q593" s="17">
        <v>0</v>
      </c>
      <c r="R593" s="19">
        <v>2500</v>
      </c>
      <c r="S593" s="20" t="s">
        <v>34</v>
      </c>
      <c r="T593" s="21" t="s">
        <v>34</v>
      </c>
      <c r="U593" s="19">
        <v>0</v>
      </c>
      <c r="V593" s="17" t="s">
        <v>34</v>
      </c>
      <c r="W593" s="22" t="s">
        <v>35</v>
      </c>
      <c r="X593" s="23" t="str">
        <f t="shared" si="39"/>
        <v>E</v>
      </c>
      <c r="Y593" s="17">
        <v>0</v>
      </c>
      <c r="Z593" s="17">
        <v>0</v>
      </c>
      <c r="AA593" s="17">
        <v>0</v>
      </c>
      <c r="AB593" s="17">
        <v>0</v>
      </c>
      <c r="AC593" s="15" t="s">
        <v>36</v>
      </c>
    </row>
    <row r="594" spans="1:29">
      <c r="A594" s="13" t="str">
        <f t="shared" si="36"/>
        <v>ZeroZero</v>
      </c>
      <c r="B594" s="14" t="s">
        <v>639</v>
      </c>
      <c r="C594" s="15" t="s">
        <v>637</v>
      </c>
      <c r="D594" s="16" t="str">
        <f t="shared" si="37"/>
        <v>--</v>
      </c>
      <c r="E594" s="18" t="str">
        <f t="shared" si="38"/>
        <v>前八週無拉料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2500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2500</v>
      </c>
      <c r="Q594" s="17">
        <v>0</v>
      </c>
      <c r="R594" s="19">
        <v>2500</v>
      </c>
      <c r="S594" s="20" t="s">
        <v>34</v>
      </c>
      <c r="T594" s="21" t="s">
        <v>34</v>
      </c>
      <c r="U594" s="19">
        <v>0</v>
      </c>
      <c r="V594" s="17" t="s">
        <v>34</v>
      </c>
      <c r="W594" s="22" t="s">
        <v>35</v>
      </c>
      <c r="X594" s="23" t="str">
        <f t="shared" si="3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36</v>
      </c>
    </row>
    <row r="595" spans="1:29">
      <c r="A595" s="13" t="str">
        <f t="shared" si="36"/>
        <v>Normal</v>
      </c>
      <c r="B595" s="14" t="s">
        <v>640</v>
      </c>
      <c r="C595" s="15" t="s">
        <v>637</v>
      </c>
      <c r="D595" s="16">
        <f t="shared" si="37"/>
        <v>28.3</v>
      </c>
      <c r="E595" s="18">
        <f t="shared" si="38"/>
        <v>10.3</v>
      </c>
      <c r="F595" s="16" t="str">
        <f>IFERROR(VLOOKUP(B595,#REF!,6,FALSE),"")</f>
        <v/>
      </c>
      <c r="G595" s="17">
        <v>40000</v>
      </c>
      <c r="H595" s="17">
        <v>40000</v>
      </c>
      <c r="I595" s="17" t="str">
        <f>IFERROR(VLOOKUP(B595,#REF!,9,FALSE),"")</f>
        <v/>
      </c>
      <c r="J595" s="17">
        <v>102500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87500</v>
      </c>
      <c r="Q595" s="17">
        <v>15000</v>
      </c>
      <c r="R595" s="19">
        <v>142500</v>
      </c>
      <c r="S595" s="20">
        <v>14.3</v>
      </c>
      <c r="T595" s="21">
        <v>39.4</v>
      </c>
      <c r="U595" s="19">
        <v>10000</v>
      </c>
      <c r="V595" s="17">
        <v>3616</v>
      </c>
      <c r="W595" s="22">
        <v>0.4</v>
      </c>
      <c r="X595" s="23">
        <f t="shared" si="39"/>
        <v>50</v>
      </c>
      <c r="Y595" s="17">
        <v>0</v>
      </c>
      <c r="Z595" s="17">
        <v>12993</v>
      </c>
      <c r="AA595" s="17">
        <v>19550</v>
      </c>
      <c r="AB595" s="17">
        <v>6970</v>
      </c>
      <c r="AC595" s="15" t="s">
        <v>36</v>
      </c>
    </row>
    <row r="596" spans="1:29">
      <c r="A596" s="13" t="str">
        <f t="shared" si="36"/>
        <v>Normal</v>
      </c>
      <c r="B596" s="14" t="s">
        <v>641</v>
      </c>
      <c r="C596" s="15" t="s">
        <v>637</v>
      </c>
      <c r="D596" s="16">
        <f t="shared" si="37"/>
        <v>7.4</v>
      </c>
      <c r="E596" s="18">
        <f t="shared" si="38"/>
        <v>5.6</v>
      </c>
      <c r="F596" s="16" t="str">
        <f>IFERROR(VLOOKUP(B596,#REF!,6,FALSE),"")</f>
        <v/>
      </c>
      <c r="G596" s="17">
        <v>35000</v>
      </c>
      <c r="H596" s="17">
        <v>35000</v>
      </c>
      <c r="I596" s="17" t="str">
        <f>IFERROR(VLOOKUP(B596,#REF!,9,FALSE),"")</f>
        <v/>
      </c>
      <c r="J596" s="17">
        <v>100000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47500</v>
      </c>
      <c r="Q596" s="17">
        <v>52500</v>
      </c>
      <c r="R596" s="19">
        <v>135000</v>
      </c>
      <c r="S596" s="20">
        <v>7.6</v>
      </c>
      <c r="T596" s="21">
        <v>9.9</v>
      </c>
      <c r="U596" s="19">
        <v>17813</v>
      </c>
      <c r="V596" s="17">
        <v>13586</v>
      </c>
      <c r="W596" s="22">
        <v>0.8</v>
      </c>
      <c r="X596" s="23">
        <f t="shared" si="39"/>
        <v>100</v>
      </c>
      <c r="Y596" s="17">
        <v>44558</v>
      </c>
      <c r="Z596" s="17">
        <v>36920</v>
      </c>
      <c r="AA596" s="17">
        <v>42800</v>
      </c>
      <c r="AB596" s="17">
        <v>37360</v>
      </c>
      <c r="AC596" s="15" t="s">
        <v>36</v>
      </c>
    </row>
    <row r="597" spans="1:29">
      <c r="A597" s="13" t="str">
        <f t="shared" si="36"/>
        <v>ZeroZero</v>
      </c>
      <c r="B597" s="14" t="s">
        <v>642</v>
      </c>
      <c r="C597" s="15" t="s">
        <v>637</v>
      </c>
      <c r="D597" s="16" t="str">
        <f t="shared" si="37"/>
        <v>--</v>
      </c>
      <c r="E597" s="18" t="str">
        <f t="shared" si="38"/>
        <v>前八週無拉料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7500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7500</v>
      </c>
      <c r="Q597" s="17">
        <v>0</v>
      </c>
      <c r="R597" s="19">
        <v>7500</v>
      </c>
      <c r="S597" s="20" t="s">
        <v>34</v>
      </c>
      <c r="T597" s="21" t="s">
        <v>34</v>
      </c>
      <c r="U597" s="19">
        <v>0</v>
      </c>
      <c r="V597" s="17" t="s">
        <v>34</v>
      </c>
      <c r="W597" s="22" t="s">
        <v>35</v>
      </c>
      <c r="X597" s="23" t="str">
        <f t="shared" si="39"/>
        <v>E</v>
      </c>
      <c r="Y597" s="17">
        <v>0</v>
      </c>
      <c r="Z597" s="17">
        <v>0</v>
      </c>
      <c r="AA597" s="17">
        <v>0</v>
      </c>
      <c r="AB597" s="17">
        <v>0</v>
      </c>
      <c r="AC597" s="15" t="s">
        <v>36</v>
      </c>
    </row>
    <row r="598" spans="1:29">
      <c r="A598" s="13" t="str">
        <f t="shared" si="36"/>
        <v>ZeroZero</v>
      </c>
      <c r="B598" s="14" t="s">
        <v>643</v>
      </c>
      <c r="C598" s="15" t="s">
        <v>637</v>
      </c>
      <c r="D598" s="16" t="str">
        <f t="shared" si="37"/>
        <v>--</v>
      </c>
      <c r="E598" s="18" t="str">
        <f t="shared" si="38"/>
        <v>前八週無拉料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9000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9000</v>
      </c>
      <c r="Q598" s="17">
        <v>0</v>
      </c>
      <c r="R598" s="19">
        <v>9000</v>
      </c>
      <c r="S598" s="20" t="s">
        <v>34</v>
      </c>
      <c r="T598" s="21" t="s">
        <v>34</v>
      </c>
      <c r="U598" s="19">
        <v>0</v>
      </c>
      <c r="V598" s="17" t="s">
        <v>34</v>
      </c>
      <c r="W598" s="22" t="s">
        <v>35</v>
      </c>
      <c r="X598" s="23" t="str">
        <f t="shared" si="39"/>
        <v>E</v>
      </c>
      <c r="Y598" s="17">
        <v>0</v>
      </c>
      <c r="Z598" s="17">
        <v>0</v>
      </c>
      <c r="AA598" s="17">
        <v>0</v>
      </c>
      <c r="AB598" s="17">
        <v>0</v>
      </c>
      <c r="AC598" s="15" t="s">
        <v>36</v>
      </c>
    </row>
    <row r="599" spans="1:29">
      <c r="A599" s="13" t="str">
        <f t="shared" si="36"/>
        <v>ZeroZero</v>
      </c>
      <c r="B599" s="14" t="s">
        <v>644</v>
      </c>
      <c r="C599" s="15" t="s">
        <v>637</v>
      </c>
      <c r="D599" s="16" t="str">
        <f t="shared" si="37"/>
        <v>--</v>
      </c>
      <c r="E599" s="18" t="str">
        <f t="shared" si="38"/>
        <v>前八週無拉料</v>
      </c>
      <c r="F599" s="16" t="str">
        <f>IFERROR(VLOOKUP(B599,#REF!,6,FALSE),"")</f>
        <v/>
      </c>
      <c r="G599" s="17">
        <v>0</v>
      </c>
      <c r="H599" s="17">
        <v>0</v>
      </c>
      <c r="I599" s="17" t="str">
        <f>IFERROR(VLOOKUP(B599,#REF!,9,FALSE),"")</f>
        <v/>
      </c>
      <c r="J599" s="17">
        <v>3000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3000</v>
      </c>
      <c r="Q599" s="17">
        <v>0</v>
      </c>
      <c r="R599" s="19">
        <v>3000</v>
      </c>
      <c r="S599" s="20" t="s">
        <v>34</v>
      </c>
      <c r="T599" s="21" t="s">
        <v>34</v>
      </c>
      <c r="U599" s="19">
        <v>0</v>
      </c>
      <c r="V599" s="17" t="s">
        <v>34</v>
      </c>
      <c r="W599" s="22" t="s">
        <v>35</v>
      </c>
      <c r="X599" s="23" t="str">
        <f t="shared" si="39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36</v>
      </c>
    </row>
    <row r="600" spans="1:29">
      <c r="A600" s="13" t="str">
        <f t="shared" si="36"/>
        <v>Normal</v>
      </c>
      <c r="B600" s="14" t="s">
        <v>645</v>
      </c>
      <c r="C600" s="15" t="s">
        <v>637</v>
      </c>
      <c r="D600" s="16">
        <f t="shared" si="37"/>
        <v>37.5</v>
      </c>
      <c r="E600" s="18">
        <f t="shared" si="38"/>
        <v>13.3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62500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47500</v>
      </c>
      <c r="Q600" s="17">
        <v>15000</v>
      </c>
      <c r="R600" s="19">
        <v>62500</v>
      </c>
      <c r="S600" s="20">
        <v>13.3</v>
      </c>
      <c r="T600" s="21">
        <v>37.5</v>
      </c>
      <c r="U600" s="19">
        <v>4688</v>
      </c>
      <c r="V600" s="17">
        <v>1666</v>
      </c>
      <c r="W600" s="22">
        <v>0.4</v>
      </c>
      <c r="X600" s="23">
        <f t="shared" si="39"/>
        <v>50</v>
      </c>
      <c r="Y600" s="17">
        <v>0</v>
      </c>
      <c r="Z600" s="17">
        <v>5791</v>
      </c>
      <c r="AA600" s="17">
        <v>9200</v>
      </c>
      <c r="AB600" s="17">
        <v>3280</v>
      </c>
      <c r="AC600" s="15" t="s">
        <v>36</v>
      </c>
    </row>
    <row r="601" spans="1:29">
      <c r="A601" s="13" t="str">
        <f t="shared" si="36"/>
        <v>Normal</v>
      </c>
      <c r="B601" s="14" t="s">
        <v>646</v>
      </c>
      <c r="C601" s="15" t="s">
        <v>637</v>
      </c>
      <c r="D601" s="16">
        <f t="shared" si="37"/>
        <v>14.1</v>
      </c>
      <c r="E601" s="18">
        <f t="shared" si="38"/>
        <v>14.9</v>
      </c>
      <c r="F601" s="16" t="str">
        <f>IFERROR(VLOOKUP(B601,#REF!,6,FALSE),"")</f>
        <v/>
      </c>
      <c r="G601" s="17">
        <v>2500</v>
      </c>
      <c r="H601" s="17">
        <v>2500</v>
      </c>
      <c r="I601" s="17" t="str">
        <f>IFERROR(VLOOKUP(B601,#REF!,9,FALSE),"")</f>
        <v/>
      </c>
      <c r="J601" s="17">
        <v>70000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30000</v>
      </c>
      <c r="P601" s="17">
        <v>17500</v>
      </c>
      <c r="Q601" s="17">
        <v>22500</v>
      </c>
      <c r="R601" s="19">
        <v>42500</v>
      </c>
      <c r="S601" s="20">
        <v>9.1</v>
      </c>
      <c r="T601" s="21">
        <v>8.6</v>
      </c>
      <c r="U601" s="19">
        <v>4688</v>
      </c>
      <c r="V601" s="17">
        <v>4957</v>
      </c>
      <c r="W601" s="22">
        <v>1.1000000000000001</v>
      </c>
      <c r="X601" s="23">
        <f t="shared" si="39"/>
        <v>100</v>
      </c>
      <c r="Y601" s="17">
        <v>9661</v>
      </c>
      <c r="Z601" s="17">
        <v>25500</v>
      </c>
      <c r="AA601" s="17">
        <v>9450</v>
      </c>
      <c r="AB601" s="17">
        <v>0</v>
      </c>
      <c r="AC601" s="15" t="s">
        <v>36</v>
      </c>
    </row>
    <row r="602" spans="1:29">
      <c r="A602" s="13" t="str">
        <f t="shared" si="36"/>
        <v>Normal</v>
      </c>
      <c r="B602" s="14" t="s">
        <v>647</v>
      </c>
      <c r="C602" s="15" t="s">
        <v>637</v>
      </c>
      <c r="D602" s="16" t="str">
        <f t="shared" si="37"/>
        <v>--</v>
      </c>
      <c r="E602" s="18">
        <f t="shared" si="38"/>
        <v>0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0</v>
      </c>
      <c r="Q602" s="17">
        <v>0</v>
      </c>
      <c r="R602" s="19">
        <v>0</v>
      </c>
      <c r="S602" s="20">
        <v>0</v>
      </c>
      <c r="T602" s="21" t="s">
        <v>34</v>
      </c>
      <c r="U602" s="19">
        <v>1563</v>
      </c>
      <c r="V602" s="17" t="s">
        <v>34</v>
      </c>
      <c r="W602" s="22" t="s">
        <v>35</v>
      </c>
      <c r="X602" s="23" t="str">
        <f t="shared" si="3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36</v>
      </c>
    </row>
    <row r="603" spans="1:29">
      <c r="A603" s="13" t="str">
        <f t="shared" si="36"/>
        <v>ZeroZero</v>
      </c>
      <c r="B603" s="14" t="s">
        <v>648</v>
      </c>
      <c r="C603" s="15" t="s">
        <v>637</v>
      </c>
      <c r="D603" s="16" t="str">
        <f t="shared" si="37"/>
        <v>--</v>
      </c>
      <c r="E603" s="18" t="str">
        <f t="shared" si="38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5000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5000</v>
      </c>
      <c r="Q603" s="17">
        <v>0</v>
      </c>
      <c r="R603" s="19">
        <v>5000</v>
      </c>
      <c r="S603" s="20" t="s">
        <v>34</v>
      </c>
      <c r="T603" s="21" t="s">
        <v>34</v>
      </c>
      <c r="U603" s="19">
        <v>0</v>
      </c>
      <c r="V603" s="17" t="s">
        <v>34</v>
      </c>
      <c r="W603" s="22" t="s">
        <v>35</v>
      </c>
      <c r="X603" s="23" t="str">
        <f t="shared" si="3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36</v>
      </c>
    </row>
    <row r="604" spans="1:29">
      <c r="A604" s="13" t="str">
        <f t="shared" si="36"/>
        <v>OverStock</v>
      </c>
      <c r="B604" s="14" t="s">
        <v>649</v>
      </c>
      <c r="C604" s="15" t="s">
        <v>637</v>
      </c>
      <c r="D604" s="16">
        <f t="shared" si="37"/>
        <v>11</v>
      </c>
      <c r="E604" s="18">
        <f t="shared" si="38"/>
        <v>11.6</v>
      </c>
      <c r="F604" s="16" t="str">
        <f>IFERROR(VLOOKUP(B604,#REF!,6,FALSE),"")</f>
        <v/>
      </c>
      <c r="G604" s="17">
        <v>400000</v>
      </c>
      <c r="H604" s="17">
        <v>400000</v>
      </c>
      <c r="I604" s="17" t="str">
        <f>IFERROR(VLOOKUP(B604,#REF!,9,FALSE),"")</f>
        <v/>
      </c>
      <c r="J604" s="17">
        <v>445000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172500</v>
      </c>
      <c r="Q604" s="17">
        <v>272500</v>
      </c>
      <c r="R604" s="19">
        <v>1095000</v>
      </c>
      <c r="S604" s="20">
        <v>28.5</v>
      </c>
      <c r="T604" s="21">
        <v>27</v>
      </c>
      <c r="U604" s="19">
        <v>38438</v>
      </c>
      <c r="V604" s="17">
        <v>40622</v>
      </c>
      <c r="W604" s="22">
        <v>1.1000000000000001</v>
      </c>
      <c r="X604" s="23">
        <f t="shared" si="39"/>
        <v>100</v>
      </c>
      <c r="Y604" s="17">
        <v>95000</v>
      </c>
      <c r="Z604" s="17">
        <v>180095</v>
      </c>
      <c r="AA604" s="17">
        <v>90500</v>
      </c>
      <c r="AB604" s="17">
        <v>17680</v>
      </c>
      <c r="AC604" s="15" t="s">
        <v>36</v>
      </c>
    </row>
    <row r="605" spans="1:29">
      <c r="A605" s="13" t="str">
        <f t="shared" si="36"/>
        <v>OverStock</v>
      </c>
      <c r="B605" s="14" t="s">
        <v>650</v>
      </c>
      <c r="C605" s="15" t="s">
        <v>637</v>
      </c>
      <c r="D605" s="16">
        <f t="shared" si="37"/>
        <v>2</v>
      </c>
      <c r="E605" s="18">
        <f t="shared" si="38"/>
        <v>5.3</v>
      </c>
      <c r="F605" s="16" t="str">
        <f>IFERROR(VLOOKUP(B605,#REF!,6,FALSE),"")</f>
        <v/>
      </c>
      <c r="G605" s="17">
        <v>127500</v>
      </c>
      <c r="H605" s="17">
        <v>22500</v>
      </c>
      <c r="I605" s="17" t="str">
        <f>IFERROR(VLOOKUP(B605,#REF!,9,FALSE),"")</f>
        <v/>
      </c>
      <c r="J605" s="17">
        <v>20000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0</v>
      </c>
      <c r="Q605" s="17">
        <v>20000</v>
      </c>
      <c r="R605" s="19">
        <v>152500</v>
      </c>
      <c r="S605" s="20">
        <v>40.700000000000003</v>
      </c>
      <c r="T605" s="21">
        <v>14.9</v>
      </c>
      <c r="U605" s="19">
        <v>3750</v>
      </c>
      <c r="V605" s="17">
        <v>10207</v>
      </c>
      <c r="W605" s="22">
        <v>2.7</v>
      </c>
      <c r="X605" s="23">
        <f t="shared" si="39"/>
        <v>150</v>
      </c>
      <c r="Y605" s="17">
        <v>19500</v>
      </c>
      <c r="Z605" s="17">
        <v>45360</v>
      </c>
      <c r="AA605" s="17">
        <v>27000</v>
      </c>
      <c r="AB605" s="17">
        <v>9600</v>
      </c>
      <c r="AC605" s="15" t="s">
        <v>36</v>
      </c>
    </row>
    <row r="606" spans="1:29">
      <c r="A606" s="13" t="str">
        <f t="shared" si="36"/>
        <v>Normal</v>
      </c>
      <c r="B606" s="14" t="s">
        <v>651</v>
      </c>
      <c r="C606" s="15" t="s">
        <v>637</v>
      </c>
      <c r="D606" s="16" t="str">
        <f t="shared" si="37"/>
        <v>--</v>
      </c>
      <c r="E606" s="18">
        <f t="shared" si="38"/>
        <v>12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7500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7500</v>
      </c>
      <c r="Q606" s="17">
        <v>0</v>
      </c>
      <c r="R606" s="19">
        <v>7500</v>
      </c>
      <c r="S606" s="20">
        <v>12</v>
      </c>
      <c r="T606" s="21" t="s">
        <v>34</v>
      </c>
      <c r="U606" s="19">
        <v>625</v>
      </c>
      <c r="V606" s="17" t="s">
        <v>34</v>
      </c>
      <c r="W606" s="22" t="s">
        <v>35</v>
      </c>
      <c r="X606" s="23" t="str">
        <f t="shared" si="39"/>
        <v>E</v>
      </c>
      <c r="Y606" s="17">
        <v>0</v>
      </c>
      <c r="Z606" s="17">
        <v>0</v>
      </c>
      <c r="AA606" s="17">
        <v>0</v>
      </c>
      <c r="AB606" s="17">
        <v>0</v>
      </c>
      <c r="AC606" s="15" t="s">
        <v>36</v>
      </c>
    </row>
    <row r="607" spans="1:29">
      <c r="A607" s="13" t="str">
        <f t="shared" si="36"/>
        <v>ZeroZero</v>
      </c>
      <c r="B607" s="14" t="s">
        <v>652</v>
      </c>
      <c r="C607" s="15" t="s">
        <v>637</v>
      </c>
      <c r="D607" s="16" t="str">
        <f t="shared" si="37"/>
        <v>--</v>
      </c>
      <c r="E607" s="18" t="str">
        <f t="shared" si="38"/>
        <v>前八週無拉料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2500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2500</v>
      </c>
      <c r="Q607" s="17">
        <v>0</v>
      </c>
      <c r="R607" s="19">
        <v>2500</v>
      </c>
      <c r="S607" s="20" t="s">
        <v>34</v>
      </c>
      <c r="T607" s="21" t="s">
        <v>34</v>
      </c>
      <c r="U607" s="19">
        <v>0</v>
      </c>
      <c r="V607" s="17" t="s">
        <v>34</v>
      </c>
      <c r="W607" s="22" t="s">
        <v>35</v>
      </c>
      <c r="X607" s="23" t="str">
        <f t="shared" si="39"/>
        <v>E</v>
      </c>
      <c r="Y607" s="17">
        <v>0</v>
      </c>
      <c r="Z607" s="17">
        <v>0</v>
      </c>
      <c r="AA607" s="17">
        <v>0</v>
      </c>
      <c r="AB607" s="17">
        <v>0</v>
      </c>
      <c r="AC607" s="15" t="s">
        <v>36</v>
      </c>
    </row>
    <row r="608" spans="1:29">
      <c r="A608" s="13" t="str">
        <f t="shared" si="36"/>
        <v>Normal</v>
      </c>
      <c r="B608" s="14" t="s">
        <v>653</v>
      </c>
      <c r="C608" s="15" t="s">
        <v>637</v>
      </c>
      <c r="D608" s="16">
        <f t="shared" si="37"/>
        <v>17.7</v>
      </c>
      <c r="E608" s="18">
        <f t="shared" si="38"/>
        <v>12.7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95000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65000</v>
      </c>
      <c r="Q608" s="17">
        <v>30000</v>
      </c>
      <c r="R608" s="19">
        <v>95000</v>
      </c>
      <c r="S608" s="20">
        <v>12.7</v>
      </c>
      <c r="T608" s="21">
        <v>17.7</v>
      </c>
      <c r="U608" s="19">
        <v>7500</v>
      </c>
      <c r="V608" s="17">
        <v>5373</v>
      </c>
      <c r="W608" s="22">
        <v>0.7</v>
      </c>
      <c r="X608" s="23">
        <f t="shared" si="39"/>
        <v>100</v>
      </c>
      <c r="Y608" s="17">
        <v>10500</v>
      </c>
      <c r="Z608" s="17">
        <v>24360</v>
      </c>
      <c r="AA608" s="17">
        <v>13500</v>
      </c>
      <c r="AB608" s="17">
        <v>4800</v>
      </c>
      <c r="AC608" s="15" t="s">
        <v>36</v>
      </c>
    </row>
    <row r="609" spans="1:29">
      <c r="A609" s="13" t="str">
        <f t="shared" si="36"/>
        <v>OverStock</v>
      </c>
      <c r="B609" s="14" t="s">
        <v>654</v>
      </c>
      <c r="C609" s="15" t="s">
        <v>637</v>
      </c>
      <c r="D609" s="16" t="str">
        <f t="shared" si="37"/>
        <v>--</v>
      </c>
      <c r="E609" s="18">
        <f t="shared" si="38"/>
        <v>30</v>
      </c>
      <c r="F609" s="16" t="str">
        <f>IFERROR(VLOOKUP(B609,#REF!,6,FALSE),"")</f>
        <v/>
      </c>
      <c r="G609" s="17">
        <v>20000</v>
      </c>
      <c r="H609" s="17">
        <v>20000</v>
      </c>
      <c r="I609" s="17" t="str">
        <f>IFERROR(VLOOKUP(B609,#REF!,9,FALSE),"")</f>
        <v/>
      </c>
      <c r="J609" s="17">
        <v>37500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37500</v>
      </c>
      <c r="Q609" s="17">
        <v>0</v>
      </c>
      <c r="R609" s="19">
        <v>57500</v>
      </c>
      <c r="S609" s="20">
        <v>46</v>
      </c>
      <c r="T609" s="21" t="s">
        <v>34</v>
      </c>
      <c r="U609" s="19">
        <v>1250</v>
      </c>
      <c r="V609" s="17" t="s">
        <v>34</v>
      </c>
      <c r="W609" s="22" t="s">
        <v>35</v>
      </c>
      <c r="X609" s="23" t="str">
        <f t="shared" si="39"/>
        <v>E</v>
      </c>
      <c r="Y609" s="17">
        <v>0</v>
      </c>
      <c r="Z609" s="17">
        <v>0</v>
      </c>
      <c r="AA609" s="17">
        <v>0</v>
      </c>
      <c r="AB609" s="17">
        <v>0</v>
      </c>
      <c r="AC609" s="15" t="s">
        <v>36</v>
      </c>
    </row>
    <row r="610" spans="1:29">
      <c r="A610" s="13" t="str">
        <f t="shared" si="36"/>
        <v>Normal</v>
      </c>
      <c r="B610" s="14" t="s">
        <v>655</v>
      </c>
      <c r="C610" s="15" t="s">
        <v>637</v>
      </c>
      <c r="D610" s="16" t="str">
        <f t="shared" si="37"/>
        <v>--</v>
      </c>
      <c r="E610" s="18">
        <f t="shared" si="38"/>
        <v>4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5000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5000</v>
      </c>
      <c r="Q610" s="17">
        <v>0</v>
      </c>
      <c r="R610" s="19">
        <v>5000</v>
      </c>
      <c r="S610" s="20">
        <v>4</v>
      </c>
      <c r="T610" s="21" t="s">
        <v>34</v>
      </c>
      <c r="U610" s="19">
        <v>1250</v>
      </c>
      <c r="V610" s="17" t="s">
        <v>34</v>
      </c>
      <c r="W610" s="22" t="s">
        <v>35</v>
      </c>
      <c r="X610" s="23" t="str">
        <f t="shared" si="39"/>
        <v>E</v>
      </c>
      <c r="Y610" s="17">
        <v>0</v>
      </c>
      <c r="Z610" s="17">
        <v>0</v>
      </c>
      <c r="AA610" s="17">
        <v>0</v>
      </c>
      <c r="AB610" s="17">
        <v>0</v>
      </c>
      <c r="AC610" s="15" t="s">
        <v>36</v>
      </c>
    </row>
    <row r="611" spans="1:29">
      <c r="A611" s="13" t="str">
        <f t="shared" si="36"/>
        <v>OverStock</v>
      </c>
      <c r="B611" s="14" t="s">
        <v>656</v>
      </c>
      <c r="C611" s="15" t="s">
        <v>637</v>
      </c>
      <c r="D611" s="16" t="str">
        <f t="shared" si="37"/>
        <v>--</v>
      </c>
      <c r="E611" s="18">
        <f t="shared" si="38"/>
        <v>28.8</v>
      </c>
      <c r="F611" s="16" t="str">
        <f>IFERROR(VLOOKUP(B611,#REF!,6,FALSE),"")</f>
        <v/>
      </c>
      <c r="G611" s="17">
        <v>30000</v>
      </c>
      <c r="H611" s="17">
        <v>30000</v>
      </c>
      <c r="I611" s="17" t="str">
        <f>IFERROR(VLOOKUP(B611,#REF!,9,FALSE),"")</f>
        <v/>
      </c>
      <c r="J611" s="17">
        <v>45000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45000</v>
      </c>
      <c r="Q611" s="17">
        <v>0</v>
      </c>
      <c r="R611" s="19">
        <v>75000</v>
      </c>
      <c r="S611" s="20">
        <v>48</v>
      </c>
      <c r="T611" s="21" t="s">
        <v>34</v>
      </c>
      <c r="U611" s="19">
        <v>1563</v>
      </c>
      <c r="V611" s="17" t="s">
        <v>34</v>
      </c>
      <c r="W611" s="22" t="s">
        <v>35</v>
      </c>
      <c r="X611" s="23" t="str">
        <f t="shared" si="3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36</v>
      </c>
    </row>
    <row r="612" spans="1:29">
      <c r="A612" s="13" t="str">
        <f t="shared" si="36"/>
        <v>Normal</v>
      </c>
      <c r="B612" s="14" t="s">
        <v>657</v>
      </c>
      <c r="C612" s="15" t="s">
        <v>637</v>
      </c>
      <c r="D612" s="16" t="str">
        <f t="shared" si="37"/>
        <v>--</v>
      </c>
      <c r="E612" s="18">
        <f t="shared" si="38"/>
        <v>11.1</v>
      </c>
      <c r="F612" s="16" t="str">
        <f>IFERROR(VLOOKUP(B612,#REF!,6,FALSE),"")</f>
        <v/>
      </c>
      <c r="G612" s="17">
        <v>67500</v>
      </c>
      <c r="H612" s="17">
        <v>67500</v>
      </c>
      <c r="I612" s="17" t="str">
        <f>IFERROR(VLOOKUP(B612,#REF!,9,FALSE),"")</f>
        <v/>
      </c>
      <c r="J612" s="17">
        <v>62500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62500</v>
      </c>
      <c r="Q612" s="17">
        <v>0</v>
      </c>
      <c r="R612" s="19">
        <v>130000</v>
      </c>
      <c r="S612" s="20">
        <v>23.1</v>
      </c>
      <c r="T612" s="21" t="s">
        <v>34</v>
      </c>
      <c r="U612" s="19">
        <v>5625</v>
      </c>
      <c r="V612" s="17" t="s">
        <v>34</v>
      </c>
      <c r="W612" s="22" t="s">
        <v>35</v>
      </c>
      <c r="X612" s="23" t="str">
        <f t="shared" si="3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36</v>
      </c>
    </row>
    <row r="613" spans="1:29">
      <c r="A613" s="13" t="str">
        <f t="shared" si="36"/>
        <v>ZeroZero</v>
      </c>
      <c r="B613" s="14" t="s">
        <v>658</v>
      </c>
      <c r="C613" s="15" t="s">
        <v>637</v>
      </c>
      <c r="D613" s="16" t="str">
        <f t="shared" si="37"/>
        <v>--</v>
      </c>
      <c r="E613" s="18" t="str">
        <f t="shared" si="38"/>
        <v>前八週無拉料</v>
      </c>
      <c r="F613" s="16" t="str">
        <f>IFERROR(VLOOKUP(B613,#REF!,6,FALSE),"")</f>
        <v/>
      </c>
      <c r="G613" s="17">
        <v>15000</v>
      </c>
      <c r="H613" s="17">
        <v>15000</v>
      </c>
      <c r="I613" s="17" t="str">
        <f>IFERROR(VLOOKUP(B613,#REF!,9,FALSE),"")</f>
        <v/>
      </c>
      <c r="J613" s="17">
        <v>7500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7500</v>
      </c>
      <c r="Q613" s="17">
        <v>0</v>
      </c>
      <c r="R613" s="19">
        <v>22500</v>
      </c>
      <c r="S613" s="20" t="s">
        <v>34</v>
      </c>
      <c r="T613" s="21" t="s">
        <v>34</v>
      </c>
      <c r="U613" s="19">
        <v>0</v>
      </c>
      <c r="V613" s="17" t="s">
        <v>34</v>
      </c>
      <c r="W613" s="22" t="s">
        <v>35</v>
      </c>
      <c r="X613" s="23" t="str">
        <f t="shared" si="3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36</v>
      </c>
    </row>
    <row r="614" spans="1:29">
      <c r="A614" s="13" t="str">
        <f t="shared" si="36"/>
        <v>Normal</v>
      </c>
      <c r="B614" s="14" t="s">
        <v>659</v>
      </c>
      <c r="C614" s="15" t="s">
        <v>637</v>
      </c>
      <c r="D614" s="16">
        <f t="shared" si="37"/>
        <v>17.2</v>
      </c>
      <c r="E614" s="18">
        <f t="shared" si="38"/>
        <v>11.2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35000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20000</v>
      </c>
      <c r="P614" s="17">
        <v>15000</v>
      </c>
      <c r="Q614" s="17">
        <v>0</v>
      </c>
      <c r="R614" s="19">
        <v>25000</v>
      </c>
      <c r="S614" s="20">
        <v>8</v>
      </c>
      <c r="T614" s="21">
        <v>12.3</v>
      </c>
      <c r="U614" s="19">
        <v>3125</v>
      </c>
      <c r="V614" s="17">
        <v>2033</v>
      </c>
      <c r="W614" s="22">
        <v>0.7</v>
      </c>
      <c r="X614" s="23">
        <f t="shared" si="39"/>
        <v>100</v>
      </c>
      <c r="Y614" s="17">
        <v>5500</v>
      </c>
      <c r="Z614" s="17">
        <v>9500</v>
      </c>
      <c r="AA614" s="17">
        <v>3300</v>
      </c>
      <c r="AB614" s="17">
        <v>0</v>
      </c>
      <c r="AC614" s="15" t="s">
        <v>36</v>
      </c>
    </row>
    <row r="615" spans="1:29">
      <c r="A615" s="13" t="str">
        <f t="shared" si="36"/>
        <v>ZeroZero</v>
      </c>
      <c r="B615" s="14" t="s">
        <v>660</v>
      </c>
      <c r="C615" s="15" t="s">
        <v>637</v>
      </c>
      <c r="D615" s="16" t="str">
        <f t="shared" si="37"/>
        <v>--</v>
      </c>
      <c r="E615" s="18" t="str">
        <f t="shared" si="38"/>
        <v>前八週無拉料</v>
      </c>
      <c r="F615" s="16" t="str">
        <f>IFERROR(VLOOKUP(B615,#REF!,6,FALSE),"")</f>
        <v/>
      </c>
      <c r="G615" s="17">
        <v>0</v>
      </c>
      <c r="H615" s="17">
        <v>0</v>
      </c>
      <c r="I615" s="17" t="str">
        <f>IFERROR(VLOOKUP(B615,#REF!,9,FALSE),"")</f>
        <v/>
      </c>
      <c r="J615" s="17">
        <v>27500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27500</v>
      </c>
      <c r="Q615" s="17">
        <v>0</v>
      </c>
      <c r="R615" s="19">
        <v>27500</v>
      </c>
      <c r="S615" s="20" t="s">
        <v>34</v>
      </c>
      <c r="T615" s="21" t="s">
        <v>34</v>
      </c>
      <c r="U615" s="19">
        <v>0</v>
      </c>
      <c r="V615" s="17" t="s">
        <v>34</v>
      </c>
      <c r="W615" s="22" t="s">
        <v>35</v>
      </c>
      <c r="X615" s="23" t="str">
        <f t="shared" si="39"/>
        <v>E</v>
      </c>
      <c r="Y615" s="17">
        <v>0</v>
      </c>
      <c r="Z615" s="17">
        <v>0</v>
      </c>
      <c r="AA615" s="17">
        <v>0</v>
      </c>
      <c r="AB615" s="17">
        <v>0</v>
      </c>
      <c r="AC615" s="15" t="s">
        <v>36</v>
      </c>
    </row>
    <row r="616" spans="1:29">
      <c r="A616" s="13" t="str">
        <f t="shared" si="36"/>
        <v>OverStock</v>
      </c>
      <c r="B616" s="14" t="s">
        <v>661</v>
      </c>
      <c r="C616" s="15" t="s">
        <v>637</v>
      </c>
      <c r="D616" s="16" t="str">
        <f t="shared" si="37"/>
        <v>--</v>
      </c>
      <c r="E616" s="18">
        <f t="shared" si="38"/>
        <v>20.7</v>
      </c>
      <c r="F616" s="16" t="str">
        <f>IFERROR(VLOOKUP(B616,#REF!,6,FALSE),"")</f>
        <v/>
      </c>
      <c r="G616" s="17">
        <v>530000</v>
      </c>
      <c r="H616" s="17">
        <v>330000</v>
      </c>
      <c r="I616" s="17" t="str">
        <f>IFERROR(VLOOKUP(B616,#REF!,9,FALSE),"")</f>
        <v/>
      </c>
      <c r="J616" s="17">
        <v>142500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142500</v>
      </c>
      <c r="Q616" s="17">
        <v>0</v>
      </c>
      <c r="R616" s="19">
        <v>672500</v>
      </c>
      <c r="S616" s="20">
        <v>97.8</v>
      </c>
      <c r="T616" s="21" t="s">
        <v>34</v>
      </c>
      <c r="U616" s="19">
        <v>6875</v>
      </c>
      <c r="V616" s="17" t="s">
        <v>34</v>
      </c>
      <c r="W616" s="22" t="s">
        <v>35</v>
      </c>
      <c r="X616" s="23" t="str">
        <f t="shared" si="3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36</v>
      </c>
    </row>
    <row r="617" spans="1:29">
      <c r="A617" s="13" t="str">
        <f t="shared" si="36"/>
        <v>OverStock</v>
      </c>
      <c r="B617" s="14" t="s">
        <v>662</v>
      </c>
      <c r="C617" s="15" t="s">
        <v>637</v>
      </c>
      <c r="D617" s="16" t="str">
        <f t="shared" si="37"/>
        <v>--</v>
      </c>
      <c r="E617" s="18">
        <f t="shared" si="38"/>
        <v>32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30000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30000</v>
      </c>
      <c r="Q617" s="17">
        <v>0</v>
      </c>
      <c r="R617" s="19">
        <v>30000</v>
      </c>
      <c r="S617" s="20">
        <v>32</v>
      </c>
      <c r="T617" s="21" t="s">
        <v>34</v>
      </c>
      <c r="U617" s="19">
        <v>938</v>
      </c>
      <c r="V617" s="17" t="s">
        <v>34</v>
      </c>
      <c r="W617" s="22" t="s">
        <v>35</v>
      </c>
      <c r="X617" s="23" t="str">
        <f t="shared" si="3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36</v>
      </c>
    </row>
    <row r="618" spans="1:29">
      <c r="A618" s="13" t="str">
        <f t="shared" si="36"/>
        <v>ZeroZero</v>
      </c>
      <c r="B618" s="14" t="s">
        <v>663</v>
      </c>
      <c r="C618" s="15" t="s">
        <v>637</v>
      </c>
      <c r="D618" s="16" t="str">
        <f t="shared" si="37"/>
        <v>--</v>
      </c>
      <c r="E618" s="18" t="str">
        <f t="shared" si="3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2500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2500</v>
      </c>
      <c r="Q618" s="17">
        <v>0</v>
      </c>
      <c r="R618" s="19">
        <v>2500</v>
      </c>
      <c r="S618" s="20" t="s">
        <v>34</v>
      </c>
      <c r="T618" s="21" t="s">
        <v>34</v>
      </c>
      <c r="U618" s="19">
        <v>0</v>
      </c>
      <c r="V618" s="17" t="s">
        <v>34</v>
      </c>
      <c r="W618" s="22" t="s">
        <v>35</v>
      </c>
      <c r="X618" s="23" t="str">
        <f t="shared" si="3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36</v>
      </c>
    </row>
    <row r="619" spans="1:29">
      <c r="A619" s="13" t="str">
        <f t="shared" si="36"/>
        <v>OverStock</v>
      </c>
      <c r="B619" s="14" t="s">
        <v>664</v>
      </c>
      <c r="C619" s="15" t="s">
        <v>637</v>
      </c>
      <c r="D619" s="16">
        <f t="shared" si="37"/>
        <v>136.80000000000001</v>
      </c>
      <c r="E619" s="18">
        <f t="shared" si="38"/>
        <v>25.4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333000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276000</v>
      </c>
      <c r="Q619" s="17">
        <v>57000</v>
      </c>
      <c r="R619" s="19">
        <v>351000</v>
      </c>
      <c r="S619" s="20">
        <v>26.7</v>
      </c>
      <c r="T619" s="21">
        <v>144.19999999999999</v>
      </c>
      <c r="U619" s="19">
        <v>13125</v>
      </c>
      <c r="V619" s="17">
        <v>2434</v>
      </c>
      <c r="W619" s="22">
        <v>0.2</v>
      </c>
      <c r="X619" s="23">
        <f t="shared" si="39"/>
        <v>50</v>
      </c>
      <c r="Y619" s="17">
        <v>0</v>
      </c>
      <c r="Z619" s="17">
        <v>10402</v>
      </c>
      <c r="AA619" s="17">
        <v>11500</v>
      </c>
      <c r="AB619" s="17">
        <v>4100</v>
      </c>
      <c r="AC619" s="15" t="s">
        <v>36</v>
      </c>
    </row>
    <row r="620" spans="1:29">
      <c r="A620" s="13" t="str">
        <f t="shared" si="36"/>
        <v>Normal</v>
      </c>
      <c r="B620" s="14" t="s">
        <v>665</v>
      </c>
      <c r="C620" s="15" t="s">
        <v>637</v>
      </c>
      <c r="D620" s="16">
        <f t="shared" si="37"/>
        <v>5.5</v>
      </c>
      <c r="E620" s="18">
        <f t="shared" si="38"/>
        <v>2.2999999999999998</v>
      </c>
      <c r="F620" s="16" t="str">
        <f>IFERROR(VLOOKUP(B620,#REF!,6,FALSE),"")</f>
        <v/>
      </c>
      <c r="G620" s="17">
        <v>30000</v>
      </c>
      <c r="H620" s="17">
        <v>30000</v>
      </c>
      <c r="I620" s="17" t="str">
        <f>IFERROR(VLOOKUP(B620,#REF!,9,FALSE),"")</f>
        <v/>
      </c>
      <c r="J620" s="17">
        <v>31409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1409</v>
      </c>
      <c r="Q620" s="17">
        <v>30000</v>
      </c>
      <c r="R620" s="19">
        <v>61409</v>
      </c>
      <c r="S620" s="20">
        <v>4.4000000000000004</v>
      </c>
      <c r="T620" s="21">
        <v>10.7</v>
      </c>
      <c r="U620" s="19">
        <v>13875</v>
      </c>
      <c r="V620" s="17">
        <v>5746</v>
      </c>
      <c r="W620" s="22">
        <v>0.4</v>
      </c>
      <c r="X620" s="23">
        <f t="shared" si="39"/>
        <v>50</v>
      </c>
      <c r="Y620" s="17">
        <v>0</v>
      </c>
      <c r="Z620" s="17">
        <v>24111</v>
      </c>
      <c r="AA620" s="17">
        <v>27600</v>
      </c>
      <c r="AB620" s="17">
        <v>9840</v>
      </c>
      <c r="AC620" s="15" t="s">
        <v>36</v>
      </c>
    </row>
    <row r="621" spans="1:29">
      <c r="A621" s="13" t="str">
        <f t="shared" si="36"/>
        <v>OverStock</v>
      </c>
      <c r="B621" s="14" t="s">
        <v>666</v>
      </c>
      <c r="C621" s="15" t="s">
        <v>637</v>
      </c>
      <c r="D621" s="16">
        <f t="shared" si="37"/>
        <v>11.4</v>
      </c>
      <c r="E621" s="18">
        <f t="shared" si="38"/>
        <v>18.899999999999999</v>
      </c>
      <c r="F621" s="16" t="str">
        <f>IFERROR(VLOOKUP(B621,#REF!,6,FALSE),"")</f>
        <v/>
      </c>
      <c r="G621" s="17">
        <v>240000</v>
      </c>
      <c r="H621" s="17">
        <v>240000</v>
      </c>
      <c r="I621" s="17" t="str">
        <f>IFERROR(VLOOKUP(B621,#REF!,9,FALSE),"")</f>
        <v/>
      </c>
      <c r="J621" s="17">
        <v>396000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213000</v>
      </c>
      <c r="Q621" s="17">
        <v>183000</v>
      </c>
      <c r="R621" s="19">
        <v>726000</v>
      </c>
      <c r="S621" s="20">
        <v>34.6</v>
      </c>
      <c r="T621" s="21">
        <v>20.9</v>
      </c>
      <c r="U621" s="19">
        <v>21000</v>
      </c>
      <c r="V621" s="17">
        <v>34800</v>
      </c>
      <c r="W621" s="22">
        <v>1.7</v>
      </c>
      <c r="X621" s="23">
        <f t="shared" si="39"/>
        <v>100</v>
      </c>
      <c r="Y621" s="17">
        <v>96000</v>
      </c>
      <c r="Z621" s="17">
        <v>156000</v>
      </c>
      <c r="AA621" s="17">
        <v>61200</v>
      </c>
      <c r="AB621" s="17">
        <v>0</v>
      </c>
      <c r="AC621" s="15" t="s">
        <v>36</v>
      </c>
    </row>
    <row r="622" spans="1:29">
      <c r="A622" s="13" t="str">
        <f t="shared" si="36"/>
        <v>ZeroZero</v>
      </c>
      <c r="B622" s="14" t="s">
        <v>667</v>
      </c>
      <c r="C622" s="15" t="s">
        <v>637</v>
      </c>
      <c r="D622" s="16" t="str">
        <f t="shared" si="37"/>
        <v>--</v>
      </c>
      <c r="E622" s="18" t="str">
        <f t="shared" si="38"/>
        <v>前八週無拉料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3000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3000</v>
      </c>
      <c r="Q622" s="17">
        <v>0</v>
      </c>
      <c r="R622" s="19">
        <v>3000</v>
      </c>
      <c r="S622" s="20" t="s">
        <v>34</v>
      </c>
      <c r="T622" s="21" t="s">
        <v>34</v>
      </c>
      <c r="U622" s="19">
        <v>0</v>
      </c>
      <c r="V622" s="17" t="s">
        <v>34</v>
      </c>
      <c r="W622" s="22" t="s">
        <v>35</v>
      </c>
      <c r="X622" s="23" t="str">
        <f t="shared" si="3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36</v>
      </c>
    </row>
    <row r="623" spans="1:29">
      <c r="A623" s="13" t="str">
        <f t="shared" si="36"/>
        <v>OverStock</v>
      </c>
      <c r="B623" s="14" t="s">
        <v>668</v>
      </c>
      <c r="C623" s="15" t="s">
        <v>637</v>
      </c>
      <c r="D623" s="16" t="str">
        <f t="shared" si="37"/>
        <v>--</v>
      </c>
      <c r="E623" s="18">
        <f t="shared" si="38"/>
        <v>0</v>
      </c>
      <c r="F623" s="16" t="str">
        <f>IFERROR(VLOOKUP(B623,#REF!,6,FALSE),"")</f>
        <v/>
      </c>
      <c r="G623" s="17">
        <v>270160</v>
      </c>
      <c r="H623" s="17">
        <v>15000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270160</v>
      </c>
      <c r="S623" s="20">
        <v>32.1</v>
      </c>
      <c r="T623" s="21" t="s">
        <v>34</v>
      </c>
      <c r="U623" s="19">
        <v>8424</v>
      </c>
      <c r="V623" s="17" t="s">
        <v>34</v>
      </c>
      <c r="W623" s="22" t="s">
        <v>35</v>
      </c>
      <c r="X623" s="23" t="str">
        <f t="shared" si="39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36</v>
      </c>
    </row>
    <row r="624" spans="1:29">
      <c r="A624" s="13" t="str">
        <f t="shared" si="36"/>
        <v>OverStock</v>
      </c>
      <c r="B624" s="14" t="s">
        <v>669</v>
      </c>
      <c r="C624" s="15" t="s">
        <v>637</v>
      </c>
      <c r="D624" s="16" t="str">
        <f t="shared" si="37"/>
        <v>--</v>
      </c>
      <c r="E624" s="18">
        <f t="shared" si="38"/>
        <v>20.7</v>
      </c>
      <c r="F624" s="16" t="str">
        <f>IFERROR(VLOOKUP(B624,#REF!,6,FALSE),"")</f>
        <v/>
      </c>
      <c r="G624" s="17">
        <v>280000</v>
      </c>
      <c r="H624" s="17">
        <v>180000</v>
      </c>
      <c r="I624" s="17" t="str">
        <f>IFERROR(VLOOKUP(B624,#REF!,9,FALSE),"")</f>
        <v/>
      </c>
      <c r="J624" s="17">
        <v>77500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77500</v>
      </c>
      <c r="Q624" s="17">
        <v>0</v>
      </c>
      <c r="R624" s="19">
        <v>357500</v>
      </c>
      <c r="S624" s="20">
        <v>95.3</v>
      </c>
      <c r="T624" s="21" t="s">
        <v>34</v>
      </c>
      <c r="U624" s="19">
        <v>3750</v>
      </c>
      <c r="V624" s="17" t="s">
        <v>34</v>
      </c>
      <c r="W624" s="22" t="s">
        <v>35</v>
      </c>
      <c r="X624" s="23" t="str">
        <f t="shared" si="39"/>
        <v>E</v>
      </c>
      <c r="Y624" s="17">
        <v>0</v>
      </c>
      <c r="Z624" s="17">
        <v>0</v>
      </c>
      <c r="AA624" s="17">
        <v>0</v>
      </c>
      <c r="AB624" s="17">
        <v>0</v>
      </c>
      <c r="AC624" s="15" t="s">
        <v>36</v>
      </c>
    </row>
    <row r="625" spans="1:29">
      <c r="A625" s="13" t="str">
        <f t="shared" si="36"/>
        <v>Normal</v>
      </c>
      <c r="B625" s="14" t="s">
        <v>670</v>
      </c>
      <c r="C625" s="15" t="s">
        <v>671</v>
      </c>
      <c r="D625" s="16" t="str">
        <f t="shared" si="37"/>
        <v>--</v>
      </c>
      <c r="E625" s="18">
        <f t="shared" si="38"/>
        <v>13.7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36000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36000</v>
      </c>
      <c r="Q625" s="17">
        <v>0</v>
      </c>
      <c r="R625" s="19">
        <v>36000</v>
      </c>
      <c r="S625" s="20">
        <v>13.7</v>
      </c>
      <c r="T625" s="21" t="s">
        <v>34</v>
      </c>
      <c r="U625" s="19">
        <v>2625</v>
      </c>
      <c r="V625" s="17" t="s">
        <v>34</v>
      </c>
      <c r="W625" s="22" t="s">
        <v>35</v>
      </c>
      <c r="X625" s="23" t="str">
        <f t="shared" si="3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2017-03-14T07:53:29Z</dcterms:modified>
</cp:coreProperties>
</file>