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23" i="1"/>
  <c r="B223"/>
  <c r="O223" l="1"/>
  <c r="S223" l="1"/>
  <c r="Q223"/>
  <c r="P223"/>
  <c r="L223"/>
  <c r="I223"/>
  <c r="G223"/>
  <c r="F223"/>
  <c r="E223"/>
  <c r="AD223" l="1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208"/>
  <c r="S208"/>
  <c r="Q208"/>
  <c r="P208"/>
  <c r="O208"/>
  <c r="L208"/>
  <c r="I208"/>
  <c r="H208"/>
  <c r="G208"/>
  <c r="F208"/>
  <c r="E208"/>
  <c r="B208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201"/>
  <c r="S201"/>
  <c r="Q201"/>
  <c r="P201"/>
  <c r="O201"/>
  <c r="L201"/>
  <c r="I201"/>
  <c r="H201"/>
  <c r="G201"/>
  <c r="F201"/>
  <c r="E201"/>
  <c r="B201"/>
  <c r="AD722"/>
  <c r="S722"/>
  <c r="Q722"/>
  <c r="P722"/>
  <c r="O722"/>
  <c r="L722"/>
  <c r="I722"/>
  <c r="H722"/>
  <c r="G722"/>
  <c r="F722"/>
  <c r="E722"/>
  <c r="B722"/>
  <c r="AD17"/>
  <c r="S17"/>
  <c r="Q17"/>
  <c r="P17"/>
  <c r="O17"/>
  <c r="L17"/>
  <c r="I17"/>
  <c r="H17"/>
  <c r="G17"/>
  <c r="F17"/>
  <c r="E17"/>
  <c r="B17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58"/>
  <c r="S58"/>
  <c r="Q58"/>
  <c r="P58"/>
  <c r="O58"/>
  <c r="L58"/>
  <c r="I58"/>
  <c r="H58"/>
  <c r="G58"/>
  <c r="F58"/>
  <c r="E58"/>
  <c r="B58"/>
  <c r="AD138"/>
  <c r="S138"/>
  <c r="Q138"/>
  <c r="P138"/>
  <c r="O138"/>
  <c r="L138"/>
  <c r="I138"/>
  <c r="H138"/>
  <c r="G138"/>
  <c r="F138"/>
  <c r="E138"/>
  <c r="B138"/>
  <c r="AD717"/>
  <c r="S717"/>
  <c r="Q717"/>
  <c r="P717"/>
  <c r="O717"/>
  <c r="L717"/>
  <c r="I717"/>
  <c r="H717"/>
  <c r="G717"/>
  <c r="F717"/>
  <c r="E717"/>
  <c r="B717"/>
  <c r="AD716"/>
  <c r="S716"/>
  <c r="Q716"/>
  <c r="P716"/>
  <c r="O716"/>
  <c r="L716"/>
  <c r="I716"/>
  <c r="H716"/>
  <c r="G716"/>
  <c r="F716"/>
  <c r="E716"/>
  <c r="B716"/>
  <c r="AD186"/>
  <c r="S186"/>
  <c r="Q186"/>
  <c r="P186"/>
  <c r="O186"/>
  <c r="L186"/>
  <c r="I186"/>
  <c r="H186"/>
  <c r="G186"/>
  <c r="F186"/>
  <c r="E186"/>
  <c r="B186"/>
  <c r="AD179"/>
  <c r="S179"/>
  <c r="Q179"/>
  <c r="P179"/>
  <c r="O179"/>
  <c r="L179"/>
  <c r="I179"/>
  <c r="H179"/>
  <c r="G179"/>
  <c r="F179"/>
  <c r="E179"/>
  <c r="B179"/>
  <c r="AD41"/>
  <c r="S41"/>
  <c r="Q41"/>
  <c r="P41"/>
  <c r="O41"/>
  <c r="L41"/>
  <c r="I41"/>
  <c r="H41"/>
  <c r="G41"/>
  <c r="F41"/>
  <c r="E41"/>
  <c r="B41"/>
  <c r="AD11"/>
  <c r="S11"/>
  <c r="Q11"/>
  <c r="P11"/>
  <c r="O11"/>
  <c r="L11"/>
  <c r="I11"/>
  <c r="H11"/>
  <c r="G11"/>
  <c r="F11"/>
  <c r="E11"/>
  <c r="B11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89"/>
  <c r="S89"/>
  <c r="Q89"/>
  <c r="P89"/>
  <c r="O89"/>
  <c r="L89"/>
  <c r="I89"/>
  <c r="H89"/>
  <c r="G89"/>
  <c r="F89"/>
  <c r="E89"/>
  <c r="B89"/>
  <c r="AD713"/>
  <c r="S713"/>
  <c r="Q713"/>
  <c r="P713"/>
  <c r="O713"/>
  <c r="L713"/>
  <c r="I713"/>
  <c r="H713"/>
  <c r="G713"/>
  <c r="F713"/>
  <c r="E713"/>
  <c r="B713"/>
  <c r="AD202"/>
  <c r="S202"/>
  <c r="Q202"/>
  <c r="P202"/>
  <c r="O202"/>
  <c r="L202"/>
  <c r="I202"/>
  <c r="H202"/>
  <c r="G202"/>
  <c r="F202"/>
  <c r="E202"/>
  <c r="B202"/>
  <c r="AD199"/>
  <c r="S199"/>
  <c r="Q199"/>
  <c r="P199"/>
  <c r="O199"/>
  <c r="L199"/>
  <c r="I199"/>
  <c r="H199"/>
  <c r="G199"/>
  <c r="F199"/>
  <c r="E199"/>
  <c r="B199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215"/>
  <c r="S215"/>
  <c r="Q215"/>
  <c r="P215"/>
  <c r="O215"/>
  <c r="L215"/>
  <c r="I215"/>
  <c r="H215"/>
  <c r="G215"/>
  <c r="F215"/>
  <c r="E215"/>
  <c r="B215"/>
  <c r="AD211"/>
  <c r="S211"/>
  <c r="Q211"/>
  <c r="P211"/>
  <c r="O211"/>
  <c r="L211"/>
  <c r="I211"/>
  <c r="H211"/>
  <c r="G211"/>
  <c r="F211"/>
  <c r="E211"/>
  <c r="B211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80"/>
  <c r="S80"/>
  <c r="Q80"/>
  <c r="P80"/>
  <c r="O80"/>
  <c r="L80"/>
  <c r="I80"/>
  <c r="H80"/>
  <c r="G80"/>
  <c r="F80"/>
  <c r="E80"/>
  <c r="B80"/>
  <c r="AD175"/>
  <c r="S175"/>
  <c r="Q175"/>
  <c r="P175"/>
  <c r="O175"/>
  <c r="L175"/>
  <c r="I175"/>
  <c r="H175"/>
  <c r="G175"/>
  <c r="F175"/>
  <c r="E175"/>
  <c r="B175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30"/>
  <c r="S30"/>
  <c r="Q30"/>
  <c r="P30"/>
  <c r="O30"/>
  <c r="L30"/>
  <c r="I30"/>
  <c r="H30"/>
  <c r="G30"/>
  <c r="F30"/>
  <c r="E30"/>
  <c r="B30"/>
  <c r="AD702"/>
  <c r="S702"/>
  <c r="Q702"/>
  <c r="P702"/>
  <c r="O702"/>
  <c r="L702"/>
  <c r="I702"/>
  <c r="H702"/>
  <c r="G702"/>
  <c r="F702"/>
  <c r="E702"/>
  <c r="B702"/>
  <c r="AD23"/>
  <c r="S23"/>
  <c r="Q23"/>
  <c r="P23"/>
  <c r="O23"/>
  <c r="L23"/>
  <c r="I23"/>
  <c r="H23"/>
  <c r="G23"/>
  <c r="F23"/>
  <c r="E23"/>
  <c r="B23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103"/>
  <c r="S103"/>
  <c r="Q103"/>
  <c r="P103"/>
  <c r="O103"/>
  <c r="L103"/>
  <c r="I103"/>
  <c r="H103"/>
  <c r="G103"/>
  <c r="F103"/>
  <c r="E103"/>
  <c r="B103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185"/>
  <c r="S185"/>
  <c r="Q185"/>
  <c r="P185"/>
  <c r="O185"/>
  <c r="L185"/>
  <c r="I185"/>
  <c r="H185"/>
  <c r="G185"/>
  <c r="F185"/>
  <c r="E185"/>
  <c r="B18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205"/>
  <c r="S205"/>
  <c r="Q205"/>
  <c r="P205"/>
  <c r="O205"/>
  <c r="L205"/>
  <c r="I205"/>
  <c r="H205"/>
  <c r="G205"/>
  <c r="F205"/>
  <c r="E205"/>
  <c r="B205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125"/>
  <c r="S125"/>
  <c r="Q125"/>
  <c r="P125"/>
  <c r="O125"/>
  <c r="L125"/>
  <c r="I125"/>
  <c r="H125"/>
  <c r="G125"/>
  <c r="F125"/>
  <c r="E125"/>
  <c r="B125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130"/>
  <c r="S130"/>
  <c r="Q130"/>
  <c r="P130"/>
  <c r="O130"/>
  <c r="L130"/>
  <c r="I130"/>
  <c r="H130"/>
  <c r="G130"/>
  <c r="F130"/>
  <c r="E130"/>
  <c r="B130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98"/>
  <c r="S98"/>
  <c r="Q98"/>
  <c r="P98"/>
  <c r="O98"/>
  <c r="L98"/>
  <c r="I98"/>
  <c r="H98"/>
  <c r="G98"/>
  <c r="F98"/>
  <c r="E98"/>
  <c r="B98"/>
  <c r="AD59"/>
  <c r="S59"/>
  <c r="Q59"/>
  <c r="P59"/>
  <c r="O59"/>
  <c r="L59"/>
  <c r="I59"/>
  <c r="H59"/>
  <c r="G59"/>
  <c r="F59"/>
  <c r="E59"/>
  <c r="B59"/>
  <c r="AD182"/>
  <c r="S182"/>
  <c r="Q182"/>
  <c r="P182"/>
  <c r="O182"/>
  <c r="L182"/>
  <c r="I182"/>
  <c r="H182"/>
  <c r="G182"/>
  <c r="F182"/>
  <c r="E182"/>
  <c r="B182"/>
  <c r="AD655"/>
  <c r="S655"/>
  <c r="Q655"/>
  <c r="P655"/>
  <c r="O655"/>
  <c r="L655"/>
  <c r="I655"/>
  <c r="H655"/>
  <c r="G655"/>
  <c r="F655"/>
  <c r="E655"/>
  <c r="B655"/>
  <c r="AD34"/>
  <c r="S34"/>
  <c r="Q34"/>
  <c r="P34"/>
  <c r="O34"/>
  <c r="L34"/>
  <c r="I34"/>
  <c r="H34"/>
  <c r="G34"/>
  <c r="F34"/>
  <c r="E34"/>
  <c r="B34"/>
  <c r="AD654"/>
  <c r="S654"/>
  <c r="Q654"/>
  <c r="P654"/>
  <c r="O654"/>
  <c r="L654"/>
  <c r="I654"/>
  <c r="H654"/>
  <c r="G654"/>
  <c r="F654"/>
  <c r="E654"/>
  <c r="B654"/>
  <c r="AD116"/>
  <c r="S116"/>
  <c r="Q116"/>
  <c r="P116"/>
  <c r="O116"/>
  <c r="L116"/>
  <c r="I116"/>
  <c r="H116"/>
  <c r="G116"/>
  <c r="F116"/>
  <c r="E116"/>
  <c r="B116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38"/>
  <c r="S38"/>
  <c r="Q38"/>
  <c r="P38"/>
  <c r="O38"/>
  <c r="L38"/>
  <c r="I38"/>
  <c r="H38"/>
  <c r="G38"/>
  <c r="F38"/>
  <c r="E38"/>
  <c r="B38"/>
  <c r="AD127"/>
  <c r="S127"/>
  <c r="Q127"/>
  <c r="P127"/>
  <c r="O127"/>
  <c r="L127"/>
  <c r="I127"/>
  <c r="H127"/>
  <c r="G127"/>
  <c r="F127"/>
  <c r="E127"/>
  <c r="B12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5"/>
  <c r="S5"/>
  <c r="Q5"/>
  <c r="P5"/>
  <c r="O5"/>
  <c r="L5"/>
  <c r="I5"/>
  <c r="H5"/>
  <c r="G5"/>
  <c r="F5"/>
  <c r="E5"/>
  <c r="B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207"/>
  <c r="S207"/>
  <c r="Q207"/>
  <c r="P207"/>
  <c r="O207"/>
  <c r="L207"/>
  <c r="I207"/>
  <c r="H207"/>
  <c r="G207"/>
  <c r="F207"/>
  <c r="E207"/>
  <c r="B207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39"/>
  <c r="S39"/>
  <c r="Q39"/>
  <c r="P39"/>
  <c r="O39"/>
  <c r="L39"/>
  <c r="I39"/>
  <c r="H39"/>
  <c r="G39"/>
  <c r="F39"/>
  <c r="E39"/>
  <c r="B39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28"/>
  <c r="S28"/>
  <c r="Q28"/>
  <c r="P28"/>
  <c r="O28"/>
  <c r="L28"/>
  <c r="I28"/>
  <c r="H28"/>
  <c r="G28"/>
  <c r="F28"/>
  <c r="E28"/>
  <c r="B28"/>
  <c r="AD193"/>
  <c r="S193"/>
  <c r="Q193"/>
  <c r="P193"/>
  <c r="O193"/>
  <c r="L193"/>
  <c r="I193"/>
  <c r="H193"/>
  <c r="G193"/>
  <c r="F193"/>
  <c r="E193"/>
  <c r="B193"/>
  <c r="AD616"/>
  <c r="S616"/>
  <c r="Q616"/>
  <c r="P616"/>
  <c r="O616"/>
  <c r="L616"/>
  <c r="I616"/>
  <c r="H616"/>
  <c r="G616"/>
  <c r="F616"/>
  <c r="E616"/>
  <c r="B616"/>
  <c r="AD172"/>
  <c r="S172"/>
  <c r="Q172"/>
  <c r="P172"/>
  <c r="O172"/>
  <c r="L172"/>
  <c r="I172"/>
  <c r="H172"/>
  <c r="G172"/>
  <c r="F172"/>
  <c r="E172"/>
  <c r="B172"/>
  <c r="AD218"/>
  <c r="S218"/>
  <c r="Q218"/>
  <c r="P218"/>
  <c r="O218"/>
  <c r="L218"/>
  <c r="I218"/>
  <c r="H218"/>
  <c r="G218"/>
  <c r="F218"/>
  <c r="E218"/>
  <c r="B218"/>
  <c r="AD615"/>
  <c r="S615"/>
  <c r="Q615"/>
  <c r="P615"/>
  <c r="O615"/>
  <c r="L615"/>
  <c r="I615"/>
  <c r="H615"/>
  <c r="G615"/>
  <c r="F615"/>
  <c r="E615"/>
  <c r="B615"/>
  <c r="AD36"/>
  <c r="S36"/>
  <c r="Q36"/>
  <c r="P36"/>
  <c r="O36"/>
  <c r="L36"/>
  <c r="I36"/>
  <c r="H36"/>
  <c r="G36"/>
  <c r="F36"/>
  <c r="E36"/>
  <c r="B36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5"/>
  <c r="S65"/>
  <c r="Q65"/>
  <c r="P65"/>
  <c r="O65"/>
  <c r="L65"/>
  <c r="I65"/>
  <c r="H65"/>
  <c r="G65"/>
  <c r="F65"/>
  <c r="E65"/>
  <c r="B65"/>
  <c r="AD210"/>
  <c r="S210"/>
  <c r="Q210"/>
  <c r="P210"/>
  <c r="O210"/>
  <c r="L210"/>
  <c r="I210"/>
  <c r="H210"/>
  <c r="G210"/>
  <c r="F210"/>
  <c r="E210"/>
  <c r="B210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166"/>
  <c r="S166"/>
  <c r="Q166"/>
  <c r="P166"/>
  <c r="O166"/>
  <c r="L166"/>
  <c r="I166"/>
  <c r="H166"/>
  <c r="G166"/>
  <c r="F166"/>
  <c r="E166"/>
  <c r="B166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212"/>
  <c r="S212"/>
  <c r="Q212"/>
  <c r="P212"/>
  <c r="O212"/>
  <c r="L212"/>
  <c r="I212"/>
  <c r="H212"/>
  <c r="G212"/>
  <c r="F212"/>
  <c r="E212"/>
  <c r="B212"/>
  <c r="AD204"/>
  <c r="S204"/>
  <c r="Q204"/>
  <c r="P204"/>
  <c r="O204"/>
  <c r="L204"/>
  <c r="I204"/>
  <c r="H204"/>
  <c r="G204"/>
  <c r="F204"/>
  <c r="E204"/>
  <c r="B204"/>
  <c r="AD587"/>
  <c r="S587"/>
  <c r="Q587"/>
  <c r="P587"/>
  <c r="O587"/>
  <c r="L587"/>
  <c r="I587"/>
  <c r="H587"/>
  <c r="G587"/>
  <c r="F587"/>
  <c r="E587"/>
  <c r="B587"/>
  <c r="AD129"/>
  <c r="S129"/>
  <c r="Q129"/>
  <c r="P129"/>
  <c r="O129"/>
  <c r="L129"/>
  <c r="I129"/>
  <c r="H129"/>
  <c r="G129"/>
  <c r="F129"/>
  <c r="E129"/>
  <c r="B129"/>
  <c r="AD149"/>
  <c r="S149"/>
  <c r="Q149"/>
  <c r="P149"/>
  <c r="O149"/>
  <c r="L149"/>
  <c r="I149"/>
  <c r="H149"/>
  <c r="G149"/>
  <c r="F149"/>
  <c r="E149"/>
  <c r="B149"/>
  <c r="AD196"/>
  <c r="S196"/>
  <c r="Q196"/>
  <c r="P196"/>
  <c r="O196"/>
  <c r="L196"/>
  <c r="I196"/>
  <c r="H196"/>
  <c r="G196"/>
  <c r="F196"/>
  <c r="E196"/>
  <c r="B196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197"/>
  <c r="S197"/>
  <c r="Q197"/>
  <c r="P197"/>
  <c r="O197"/>
  <c r="L197"/>
  <c r="I197"/>
  <c r="H197"/>
  <c r="G197"/>
  <c r="F197"/>
  <c r="E197"/>
  <c r="B197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183"/>
  <c r="S183"/>
  <c r="Q183"/>
  <c r="P183"/>
  <c r="O183"/>
  <c r="L183"/>
  <c r="I183"/>
  <c r="H183"/>
  <c r="G183"/>
  <c r="F183"/>
  <c r="E183"/>
  <c r="B183"/>
  <c r="AD192"/>
  <c r="S192"/>
  <c r="Q192"/>
  <c r="P192"/>
  <c r="O192"/>
  <c r="L192"/>
  <c r="I192"/>
  <c r="H192"/>
  <c r="G192"/>
  <c r="F192"/>
  <c r="E192"/>
  <c r="B192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47"/>
  <c r="S47"/>
  <c r="Q47"/>
  <c r="P47"/>
  <c r="O47"/>
  <c r="L47"/>
  <c r="I47"/>
  <c r="H47"/>
  <c r="G47"/>
  <c r="F47"/>
  <c r="E47"/>
  <c r="B47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177"/>
  <c r="S177"/>
  <c r="Q177"/>
  <c r="P177"/>
  <c r="O177"/>
  <c r="L177"/>
  <c r="I177"/>
  <c r="H177"/>
  <c r="G177"/>
  <c r="F177"/>
  <c r="E177"/>
  <c r="B177"/>
  <c r="AD577"/>
  <c r="S577"/>
  <c r="Q577"/>
  <c r="P577"/>
  <c r="O577"/>
  <c r="L577"/>
  <c r="I577"/>
  <c r="H577"/>
  <c r="G577"/>
  <c r="F577"/>
  <c r="E577"/>
  <c r="B577"/>
  <c r="AD92"/>
  <c r="S92"/>
  <c r="Q92"/>
  <c r="P92"/>
  <c r="O92"/>
  <c r="L92"/>
  <c r="I92"/>
  <c r="H92"/>
  <c r="G92"/>
  <c r="F92"/>
  <c r="E92"/>
  <c r="B92"/>
  <c r="AD108"/>
  <c r="S108"/>
  <c r="Q108"/>
  <c r="P108"/>
  <c r="O108"/>
  <c r="L108"/>
  <c r="I108"/>
  <c r="H108"/>
  <c r="G108"/>
  <c r="F108"/>
  <c r="E108"/>
  <c r="B108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13"/>
  <c r="S13"/>
  <c r="Q13"/>
  <c r="P13"/>
  <c r="O13"/>
  <c r="L13"/>
  <c r="I13"/>
  <c r="H13"/>
  <c r="G13"/>
  <c r="F13"/>
  <c r="E13"/>
  <c r="B13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134"/>
  <c r="S134"/>
  <c r="Q134"/>
  <c r="P134"/>
  <c r="O134"/>
  <c r="L134"/>
  <c r="I134"/>
  <c r="H134"/>
  <c r="G134"/>
  <c r="F134"/>
  <c r="E134"/>
  <c r="B13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46"/>
  <c r="S46"/>
  <c r="Q46"/>
  <c r="P46"/>
  <c r="O46"/>
  <c r="L46"/>
  <c r="I46"/>
  <c r="H46"/>
  <c r="G46"/>
  <c r="F46"/>
  <c r="E46"/>
  <c r="B46"/>
  <c r="AD153"/>
  <c r="S153"/>
  <c r="Q153"/>
  <c r="P153"/>
  <c r="O153"/>
  <c r="L153"/>
  <c r="I153"/>
  <c r="H153"/>
  <c r="G153"/>
  <c r="F153"/>
  <c r="E153"/>
  <c r="B153"/>
  <c r="AD549"/>
  <c r="S549"/>
  <c r="Q549"/>
  <c r="P549"/>
  <c r="O549"/>
  <c r="L549"/>
  <c r="I549"/>
  <c r="H549"/>
  <c r="G549"/>
  <c r="F549"/>
  <c r="E549"/>
  <c r="B549"/>
  <c r="AD117"/>
  <c r="S117"/>
  <c r="Q117"/>
  <c r="P117"/>
  <c r="O117"/>
  <c r="L117"/>
  <c r="I117"/>
  <c r="H117"/>
  <c r="G117"/>
  <c r="F117"/>
  <c r="E117"/>
  <c r="B117"/>
  <c r="AD548"/>
  <c r="S548"/>
  <c r="Q548"/>
  <c r="P548"/>
  <c r="O548"/>
  <c r="L548"/>
  <c r="I548"/>
  <c r="H548"/>
  <c r="G548"/>
  <c r="F548"/>
  <c r="E548"/>
  <c r="B548"/>
  <c r="AD67"/>
  <c r="S67"/>
  <c r="Q67"/>
  <c r="P67"/>
  <c r="O67"/>
  <c r="L67"/>
  <c r="I67"/>
  <c r="H67"/>
  <c r="G67"/>
  <c r="F67"/>
  <c r="E67"/>
  <c r="B67"/>
  <c r="AD99"/>
  <c r="S99"/>
  <c r="Q99"/>
  <c r="P99"/>
  <c r="O99"/>
  <c r="L99"/>
  <c r="I99"/>
  <c r="H99"/>
  <c r="G99"/>
  <c r="F99"/>
  <c r="E99"/>
  <c r="B99"/>
  <c r="AD187"/>
  <c r="S187"/>
  <c r="Q187"/>
  <c r="P187"/>
  <c r="O187"/>
  <c r="L187"/>
  <c r="I187"/>
  <c r="H187"/>
  <c r="G187"/>
  <c r="F187"/>
  <c r="E187"/>
  <c r="B187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29"/>
  <c r="S29"/>
  <c r="Q29"/>
  <c r="P29"/>
  <c r="O29"/>
  <c r="L29"/>
  <c r="I29"/>
  <c r="H29"/>
  <c r="G29"/>
  <c r="F29"/>
  <c r="E29"/>
  <c r="B29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32"/>
  <c r="S32"/>
  <c r="Q32"/>
  <c r="P32"/>
  <c r="O32"/>
  <c r="L32"/>
  <c r="I32"/>
  <c r="H32"/>
  <c r="G32"/>
  <c r="F32"/>
  <c r="E32"/>
  <c r="B32"/>
  <c r="AD7"/>
  <c r="S7"/>
  <c r="Q7"/>
  <c r="P7"/>
  <c r="O7"/>
  <c r="L7"/>
  <c r="I7"/>
  <c r="H7"/>
  <c r="G7"/>
  <c r="F7"/>
  <c r="E7"/>
  <c r="B7"/>
  <c r="AD62"/>
  <c r="S62"/>
  <c r="Q62"/>
  <c r="P62"/>
  <c r="O62"/>
  <c r="L62"/>
  <c r="I62"/>
  <c r="H62"/>
  <c r="G62"/>
  <c r="F62"/>
  <c r="E62"/>
  <c r="B62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60"/>
  <c r="S60"/>
  <c r="Q60"/>
  <c r="P60"/>
  <c r="O60"/>
  <c r="L60"/>
  <c r="I60"/>
  <c r="H60"/>
  <c r="G60"/>
  <c r="F60"/>
  <c r="E60"/>
  <c r="B60"/>
  <c r="AD537"/>
  <c r="S537"/>
  <c r="Q537"/>
  <c r="P537"/>
  <c r="O537"/>
  <c r="L537"/>
  <c r="I537"/>
  <c r="H537"/>
  <c r="G537"/>
  <c r="F537"/>
  <c r="E537"/>
  <c r="B537"/>
  <c r="AD157"/>
  <c r="S157"/>
  <c r="Q157"/>
  <c r="P157"/>
  <c r="O157"/>
  <c r="L157"/>
  <c r="I157"/>
  <c r="H157"/>
  <c r="G157"/>
  <c r="F157"/>
  <c r="E157"/>
  <c r="B157"/>
  <c r="AD54"/>
  <c r="S54"/>
  <c r="Q54"/>
  <c r="P54"/>
  <c r="O54"/>
  <c r="L54"/>
  <c r="I54"/>
  <c r="H54"/>
  <c r="G54"/>
  <c r="F54"/>
  <c r="E54"/>
  <c r="B54"/>
  <c r="AD6"/>
  <c r="S6"/>
  <c r="Q6"/>
  <c r="P6"/>
  <c r="O6"/>
  <c r="L6"/>
  <c r="I6"/>
  <c r="H6"/>
  <c r="G6"/>
  <c r="F6"/>
  <c r="E6"/>
  <c r="B6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105"/>
  <c r="S105"/>
  <c r="Q105"/>
  <c r="P105"/>
  <c r="O105"/>
  <c r="L105"/>
  <c r="I105"/>
  <c r="H105"/>
  <c r="G105"/>
  <c r="F105"/>
  <c r="E105"/>
  <c r="B10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121"/>
  <c r="S121"/>
  <c r="Q121"/>
  <c r="P121"/>
  <c r="O121"/>
  <c r="L121"/>
  <c r="I121"/>
  <c r="H121"/>
  <c r="G121"/>
  <c r="F121"/>
  <c r="E121"/>
  <c r="B121"/>
  <c r="AD83"/>
  <c r="S83"/>
  <c r="Q83"/>
  <c r="P83"/>
  <c r="O83"/>
  <c r="L83"/>
  <c r="I83"/>
  <c r="H83"/>
  <c r="G83"/>
  <c r="F83"/>
  <c r="E83"/>
  <c r="B83"/>
  <c r="AD162"/>
  <c r="S162"/>
  <c r="Q162"/>
  <c r="P162"/>
  <c r="O162"/>
  <c r="L162"/>
  <c r="I162"/>
  <c r="H162"/>
  <c r="G162"/>
  <c r="F162"/>
  <c r="E162"/>
  <c r="B162"/>
  <c r="AD82"/>
  <c r="S82"/>
  <c r="Q82"/>
  <c r="P82"/>
  <c r="O82"/>
  <c r="L82"/>
  <c r="I82"/>
  <c r="H82"/>
  <c r="G82"/>
  <c r="F82"/>
  <c r="E82"/>
  <c r="B82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78"/>
  <c r="S78"/>
  <c r="Q78"/>
  <c r="P78"/>
  <c r="O78"/>
  <c r="L78"/>
  <c r="I78"/>
  <c r="H78"/>
  <c r="G78"/>
  <c r="F78"/>
  <c r="E78"/>
  <c r="B78"/>
  <c r="AD33"/>
  <c r="S33"/>
  <c r="Q33"/>
  <c r="P33"/>
  <c r="O33"/>
  <c r="L33"/>
  <c r="I33"/>
  <c r="H33"/>
  <c r="G33"/>
  <c r="F33"/>
  <c r="E33"/>
  <c r="B33"/>
  <c r="AD107"/>
  <c r="S107"/>
  <c r="Q107"/>
  <c r="P107"/>
  <c r="O107"/>
  <c r="L107"/>
  <c r="I107"/>
  <c r="H107"/>
  <c r="G107"/>
  <c r="F107"/>
  <c r="E107"/>
  <c r="B107"/>
  <c r="AD158"/>
  <c r="S158"/>
  <c r="Q158"/>
  <c r="P158"/>
  <c r="O158"/>
  <c r="L158"/>
  <c r="I158"/>
  <c r="H158"/>
  <c r="G158"/>
  <c r="F158"/>
  <c r="E158"/>
  <c r="B158"/>
  <c r="AD111"/>
  <c r="S111"/>
  <c r="Q111"/>
  <c r="P111"/>
  <c r="O111"/>
  <c r="L111"/>
  <c r="I111"/>
  <c r="H111"/>
  <c r="G111"/>
  <c r="F111"/>
  <c r="E111"/>
  <c r="B111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3"/>
  <c r="S53"/>
  <c r="Q53"/>
  <c r="P53"/>
  <c r="O53"/>
  <c r="L53"/>
  <c r="I53"/>
  <c r="H53"/>
  <c r="G53"/>
  <c r="F53"/>
  <c r="E53"/>
  <c r="B53"/>
  <c r="AD190"/>
  <c r="S190"/>
  <c r="Q190"/>
  <c r="P190"/>
  <c r="O190"/>
  <c r="L190"/>
  <c r="I190"/>
  <c r="H190"/>
  <c r="G190"/>
  <c r="F190"/>
  <c r="E190"/>
  <c r="B190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137"/>
  <c r="S137"/>
  <c r="Q137"/>
  <c r="P137"/>
  <c r="O137"/>
  <c r="L137"/>
  <c r="I137"/>
  <c r="H137"/>
  <c r="G137"/>
  <c r="F137"/>
  <c r="E137"/>
  <c r="B137"/>
  <c r="AD128"/>
  <c r="S128"/>
  <c r="Q128"/>
  <c r="P128"/>
  <c r="O128"/>
  <c r="L128"/>
  <c r="I128"/>
  <c r="H128"/>
  <c r="G128"/>
  <c r="F128"/>
  <c r="E128"/>
  <c r="B128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61"/>
  <c r="S61"/>
  <c r="Q61"/>
  <c r="P61"/>
  <c r="O61"/>
  <c r="L61"/>
  <c r="I61"/>
  <c r="H61"/>
  <c r="G61"/>
  <c r="F61"/>
  <c r="E61"/>
  <c r="B61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140"/>
  <c r="S140"/>
  <c r="Q140"/>
  <c r="P140"/>
  <c r="O140"/>
  <c r="L140"/>
  <c r="I140"/>
  <c r="H140"/>
  <c r="G140"/>
  <c r="F140"/>
  <c r="E140"/>
  <c r="B140"/>
  <c r="AD180"/>
  <c r="S180"/>
  <c r="Q180"/>
  <c r="P180"/>
  <c r="O180"/>
  <c r="L180"/>
  <c r="I180"/>
  <c r="H180"/>
  <c r="G180"/>
  <c r="F180"/>
  <c r="E180"/>
  <c r="B180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8"/>
  <c r="S8"/>
  <c r="Q8"/>
  <c r="P8"/>
  <c r="O8"/>
  <c r="L8"/>
  <c r="I8"/>
  <c r="H8"/>
  <c r="G8"/>
  <c r="F8"/>
  <c r="E8"/>
  <c r="B8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124"/>
  <c r="S124"/>
  <c r="Q124"/>
  <c r="P124"/>
  <c r="O124"/>
  <c r="L124"/>
  <c r="I124"/>
  <c r="H124"/>
  <c r="G124"/>
  <c r="F124"/>
  <c r="E124"/>
  <c r="B124"/>
  <c r="AD131"/>
  <c r="S131"/>
  <c r="Q131"/>
  <c r="P131"/>
  <c r="O131"/>
  <c r="L131"/>
  <c r="I131"/>
  <c r="H131"/>
  <c r="G131"/>
  <c r="F131"/>
  <c r="E131"/>
  <c r="B131"/>
  <c r="AD51"/>
  <c r="S51"/>
  <c r="Q51"/>
  <c r="P51"/>
  <c r="O51"/>
  <c r="L51"/>
  <c r="I51"/>
  <c r="H51"/>
  <c r="G51"/>
  <c r="F51"/>
  <c r="E51"/>
  <c r="B51"/>
  <c r="AD19"/>
  <c r="S19"/>
  <c r="Q19"/>
  <c r="P19"/>
  <c r="O19"/>
  <c r="L19"/>
  <c r="I19"/>
  <c r="H19"/>
  <c r="G19"/>
  <c r="F19"/>
  <c r="E19"/>
  <c r="B19"/>
  <c r="AD512"/>
  <c r="S512"/>
  <c r="Q512"/>
  <c r="P512"/>
  <c r="O512"/>
  <c r="L512"/>
  <c r="I512"/>
  <c r="H512"/>
  <c r="G512"/>
  <c r="F512"/>
  <c r="E512"/>
  <c r="B512"/>
  <c r="AD84"/>
  <c r="S84"/>
  <c r="Q84"/>
  <c r="P84"/>
  <c r="O84"/>
  <c r="L84"/>
  <c r="I84"/>
  <c r="H84"/>
  <c r="G84"/>
  <c r="F84"/>
  <c r="E84"/>
  <c r="B84"/>
  <c r="AD174"/>
  <c r="S174"/>
  <c r="Q174"/>
  <c r="P174"/>
  <c r="O174"/>
  <c r="L174"/>
  <c r="I174"/>
  <c r="H174"/>
  <c r="G174"/>
  <c r="F174"/>
  <c r="E174"/>
  <c r="B174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213"/>
  <c r="S213"/>
  <c r="Q213"/>
  <c r="P213"/>
  <c r="O213"/>
  <c r="L213"/>
  <c r="I213"/>
  <c r="H213"/>
  <c r="G213"/>
  <c r="F213"/>
  <c r="E213"/>
  <c r="B213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214"/>
  <c r="S214"/>
  <c r="Q214"/>
  <c r="P214"/>
  <c r="O214"/>
  <c r="L214"/>
  <c r="I214"/>
  <c r="H214"/>
  <c r="G214"/>
  <c r="F214"/>
  <c r="E214"/>
  <c r="B214"/>
  <c r="AD14"/>
  <c r="S14"/>
  <c r="Q14"/>
  <c r="P14"/>
  <c r="O14"/>
  <c r="L14"/>
  <c r="I14"/>
  <c r="H14"/>
  <c r="G14"/>
  <c r="F14"/>
  <c r="E14"/>
  <c r="B14"/>
  <c r="AD22"/>
  <c r="S22"/>
  <c r="Q22"/>
  <c r="P22"/>
  <c r="O22"/>
  <c r="L22"/>
  <c r="I22"/>
  <c r="H22"/>
  <c r="G22"/>
  <c r="F22"/>
  <c r="E22"/>
  <c r="B22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66"/>
  <c r="S66"/>
  <c r="Q66"/>
  <c r="P66"/>
  <c r="O66"/>
  <c r="L66"/>
  <c r="I66"/>
  <c r="H66"/>
  <c r="G66"/>
  <c r="F66"/>
  <c r="E66"/>
  <c r="B66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123"/>
  <c r="S123"/>
  <c r="Q123"/>
  <c r="P123"/>
  <c r="O123"/>
  <c r="L123"/>
  <c r="I123"/>
  <c r="H123"/>
  <c r="G123"/>
  <c r="F123"/>
  <c r="E123"/>
  <c r="B123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75"/>
  <c r="S75"/>
  <c r="Q75"/>
  <c r="P75"/>
  <c r="O75"/>
  <c r="L75"/>
  <c r="I75"/>
  <c r="H75"/>
  <c r="G75"/>
  <c r="F75"/>
  <c r="E75"/>
  <c r="B75"/>
  <c r="AD96"/>
  <c r="S96"/>
  <c r="Q96"/>
  <c r="P96"/>
  <c r="O96"/>
  <c r="L96"/>
  <c r="I96"/>
  <c r="H96"/>
  <c r="G96"/>
  <c r="F96"/>
  <c r="E96"/>
  <c r="B96"/>
  <c r="AD142"/>
  <c r="S142"/>
  <c r="Q142"/>
  <c r="P142"/>
  <c r="O142"/>
  <c r="L142"/>
  <c r="I142"/>
  <c r="H142"/>
  <c r="G142"/>
  <c r="F142"/>
  <c r="E142"/>
  <c r="B142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12"/>
  <c r="S12"/>
  <c r="Q12"/>
  <c r="P12"/>
  <c r="O12"/>
  <c r="L12"/>
  <c r="I12"/>
  <c r="H12"/>
  <c r="G12"/>
  <c r="F12"/>
  <c r="E12"/>
  <c r="B12"/>
  <c r="AD15"/>
  <c r="S15"/>
  <c r="Q15"/>
  <c r="P15"/>
  <c r="O15"/>
  <c r="L15"/>
  <c r="I15"/>
  <c r="H15"/>
  <c r="G15"/>
  <c r="F15"/>
  <c r="E15"/>
  <c r="B1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135"/>
  <c r="S135"/>
  <c r="Q135"/>
  <c r="P135"/>
  <c r="O135"/>
  <c r="L135"/>
  <c r="I135"/>
  <c r="H135"/>
  <c r="G135"/>
  <c r="F135"/>
  <c r="E135"/>
  <c r="B135"/>
  <c r="AD143"/>
  <c r="S143"/>
  <c r="Q143"/>
  <c r="P143"/>
  <c r="O143"/>
  <c r="L143"/>
  <c r="I143"/>
  <c r="H143"/>
  <c r="G143"/>
  <c r="F143"/>
  <c r="E143"/>
  <c r="B143"/>
  <c r="AD492"/>
  <c r="S492"/>
  <c r="Q492"/>
  <c r="P492"/>
  <c r="O492"/>
  <c r="L492"/>
  <c r="I492"/>
  <c r="H492"/>
  <c r="G492"/>
  <c r="F492"/>
  <c r="E492"/>
  <c r="B492"/>
  <c r="AD132"/>
  <c r="S132"/>
  <c r="Q132"/>
  <c r="P132"/>
  <c r="O132"/>
  <c r="L132"/>
  <c r="I132"/>
  <c r="H132"/>
  <c r="G132"/>
  <c r="F132"/>
  <c r="E132"/>
  <c r="B132"/>
  <c r="AD118"/>
  <c r="S118"/>
  <c r="Q118"/>
  <c r="P118"/>
  <c r="O118"/>
  <c r="L118"/>
  <c r="I118"/>
  <c r="H118"/>
  <c r="G118"/>
  <c r="F118"/>
  <c r="E118"/>
  <c r="B118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216"/>
  <c r="S216"/>
  <c r="Q216"/>
  <c r="P216"/>
  <c r="O216"/>
  <c r="L216"/>
  <c r="I216"/>
  <c r="H216"/>
  <c r="G216"/>
  <c r="F216"/>
  <c r="E216"/>
  <c r="B216"/>
  <c r="AD165"/>
  <c r="S165"/>
  <c r="Q165"/>
  <c r="P165"/>
  <c r="O165"/>
  <c r="L165"/>
  <c r="I165"/>
  <c r="H165"/>
  <c r="G165"/>
  <c r="F165"/>
  <c r="E165"/>
  <c r="B165"/>
  <c r="AD115"/>
  <c r="S115"/>
  <c r="Q115"/>
  <c r="P115"/>
  <c r="O115"/>
  <c r="L115"/>
  <c r="I115"/>
  <c r="H115"/>
  <c r="G115"/>
  <c r="F115"/>
  <c r="E115"/>
  <c r="B115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170"/>
  <c r="S170"/>
  <c r="Q170"/>
  <c r="P170"/>
  <c r="O170"/>
  <c r="L170"/>
  <c r="I170"/>
  <c r="H170"/>
  <c r="G170"/>
  <c r="F170"/>
  <c r="E170"/>
  <c r="B170"/>
  <c r="AD155"/>
  <c r="S155"/>
  <c r="Q155"/>
  <c r="P155"/>
  <c r="O155"/>
  <c r="L155"/>
  <c r="I155"/>
  <c r="H155"/>
  <c r="G155"/>
  <c r="F155"/>
  <c r="E155"/>
  <c r="B155"/>
  <c r="AD484"/>
  <c r="S484"/>
  <c r="Q484"/>
  <c r="P484"/>
  <c r="O484"/>
  <c r="L484"/>
  <c r="I484"/>
  <c r="H484"/>
  <c r="G484"/>
  <c r="F484"/>
  <c r="E484"/>
  <c r="B484"/>
  <c r="AD194"/>
  <c r="S194"/>
  <c r="Q194"/>
  <c r="P194"/>
  <c r="O194"/>
  <c r="L194"/>
  <c r="I194"/>
  <c r="H194"/>
  <c r="G194"/>
  <c r="F194"/>
  <c r="E194"/>
  <c r="B194"/>
  <c r="AD483"/>
  <c r="S483"/>
  <c r="Q483"/>
  <c r="P483"/>
  <c r="O483"/>
  <c r="L483"/>
  <c r="I483"/>
  <c r="H483"/>
  <c r="G483"/>
  <c r="F483"/>
  <c r="E483"/>
  <c r="B483"/>
  <c r="AD144"/>
  <c r="S144"/>
  <c r="Q144"/>
  <c r="P144"/>
  <c r="O144"/>
  <c r="L144"/>
  <c r="I144"/>
  <c r="H144"/>
  <c r="G144"/>
  <c r="F144"/>
  <c r="E144"/>
  <c r="B144"/>
  <c r="AD181"/>
  <c r="S181"/>
  <c r="Q181"/>
  <c r="P181"/>
  <c r="O181"/>
  <c r="L181"/>
  <c r="I181"/>
  <c r="H181"/>
  <c r="G181"/>
  <c r="F181"/>
  <c r="E181"/>
  <c r="B181"/>
  <c r="AD4"/>
  <c r="S4"/>
  <c r="Q4"/>
  <c r="P4"/>
  <c r="O4"/>
  <c r="L4"/>
  <c r="I4"/>
  <c r="H4"/>
  <c r="G4"/>
  <c r="F4"/>
  <c r="E4"/>
  <c r="B4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2"/>
  <c r="S42"/>
  <c r="Q42"/>
  <c r="P42"/>
  <c r="O42"/>
  <c r="L42"/>
  <c r="I42"/>
  <c r="H42"/>
  <c r="G42"/>
  <c r="F42"/>
  <c r="E42"/>
  <c r="B42"/>
  <c r="AD480"/>
  <c r="S480"/>
  <c r="Q480"/>
  <c r="P480"/>
  <c r="O480"/>
  <c r="L480"/>
  <c r="I480"/>
  <c r="H480"/>
  <c r="G480"/>
  <c r="F480"/>
  <c r="E480"/>
  <c r="B480"/>
  <c r="AD150"/>
  <c r="S150"/>
  <c r="Q150"/>
  <c r="P150"/>
  <c r="O150"/>
  <c r="L150"/>
  <c r="I150"/>
  <c r="H150"/>
  <c r="G150"/>
  <c r="F150"/>
  <c r="E150"/>
  <c r="B150"/>
  <c r="AD178"/>
  <c r="S178"/>
  <c r="Q178"/>
  <c r="P178"/>
  <c r="O178"/>
  <c r="L178"/>
  <c r="I178"/>
  <c r="H178"/>
  <c r="G178"/>
  <c r="F178"/>
  <c r="E178"/>
  <c r="B178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79"/>
  <c r="S79"/>
  <c r="Q79"/>
  <c r="P79"/>
  <c r="O79"/>
  <c r="L79"/>
  <c r="I79"/>
  <c r="H79"/>
  <c r="G79"/>
  <c r="F79"/>
  <c r="E79"/>
  <c r="B79"/>
  <c r="AD133"/>
  <c r="S133"/>
  <c r="Q133"/>
  <c r="P133"/>
  <c r="O133"/>
  <c r="L133"/>
  <c r="I133"/>
  <c r="H133"/>
  <c r="G133"/>
  <c r="F133"/>
  <c r="E133"/>
  <c r="B133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200"/>
  <c r="S200"/>
  <c r="Q200"/>
  <c r="P200"/>
  <c r="O200"/>
  <c r="L200"/>
  <c r="I200"/>
  <c r="H200"/>
  <c r="G200"/>
  <c r="F200"/>
  <c r="E200"/>
  <c r="B200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148"/>
  <c r="S148"/>
  <c r="Q148"/>
  <c r="P148"/>
  <c r="O148"/>
  <c r="L148"/>
  <c r="I148"/>
  <c r="H148"/>
  <c r="G148"/>
  <c r="F148"/>
  <c r="E148"/>
  <c r="B148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18"/>
  <c r="S18"/>
  <c r="Q18"/>
  <c r="P18"/>
  <c r="O18"/>
  <c r="L18"/>
  <c r="I18"/>
  <c r="H18"/>
  <c r="G18"/>
  <c r="F18"/>
  <c r="E18"/>
  <c r="B18"/>
  <c r="AD49"/>
  <c r="S49"/>
  <c r="Q49"/>
  <c r="P49"/>
  <c r="O49"/>
  <c r="L49"/>
  <c r="I49"/>
  <c r="H49"/>
  <c r="G49"/>
  <c r="F49"/>
  <c r="E49"/>
  <c r="B49"/>
  <c r="AD454"/>
  <c r="S454"/>
  <c r="Q454"/>
  <c r="P454"/>
  <c r="O454"/>
  <c r="L454"/>
  <c r="I454"/>
  <c r="H454"/>
  <c r="G454"/>
  <c r="F454"/>
  <c r="E454"/>
  <c r="B454"/>
  <c r="AD219"/>
  <c r="S219"/>
  <c r="Q219"/>
  <c r="P219"/>
  <c r="O219"/>
  <c r="L219"/>
  <c r="I219"/>
  <c r="H219"/>
  <c r="G219"/>
  <c r="F219"/>
  <c r="E219"/>
  <c r="B219"/>
  <c r="AD48"/>
  <c r="S48"/>
  <c r="Q48"/>
  <c r="P48"/>
  <c r="O48"/>
  <c r="L48"/>
  <c r="I48"/>
  <c r="H48"/>
  <c r="G48"/>
  <c r="F48"/>
  <c r="E48"/>
  <c r="B48"/>
  <c r="AD220"/>
  <c r="S220"/>
  <c r="Q220"/>
  <c r="P220"/>
  <c r="O220"/>
  <c r="L220"/>
  <c r="I220"/>
  <c r="H220"/>
  <c r="G220"/>
  <c r="F220"/>
  <c r="E220"/>
  <c r="B220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198"/>
  <c r="S198"/>
  <c r="Q198"/>
  <c r="P198"/>
  <c r="O198"/>
  <c r="L198"/>
  <c r="I198"/>
  <c r="H198"/>
  <c r="G198"/>
  <c r="F198"/>
  <c r="E198"/>
  <c r="B198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159"/>
  <c r="S159"/>
  <c r="Q159"/>
  <c r="P159"/>
  <c r="O159"/>
  <c r="L159"/>
  <c r="I159"/>
  <c r="H159"/>
  <c r="G159"/>
  <c r="F159"/>
  <c r="E159"/>
  <c r="B15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3"/>
  <c r="S43"/>
  <c r="Q43"/>
  <c r="P43"/>
  <c r="O43"/>
  <c r="L43"/>
  <c r="I43"/>
  <c r="H43"/>
  <c r="G43"/>
  <c r="F43"/>
  <c r="E43"/>
  <c r="B43"/>
  <c r="AD446"/>
  <c r="S446"/>
  <c r="Q446"/>
  <c r="P446"/>
  <c r="O446"/>
  <c r="L446"/>
  <c r="I446"/>
  <c r="H446"/>
  <c r="G446"/>
  <c r="F446"/>
  <c r="E446"/>
  <c r="B446"/>
  <c r="AD114"/>
  <c r="S114"/>
  <c r="Q114"/>
  <c r="P114"/>
  <c r="O114"/>
  <c r="L114"/>
  <c r="I114"/>
  <c r="H114"/>
  <c r="G114"/>
  <c r="F114"/>
  <c r="E114"/>
  <c r="B114"/>
  <c r="AD445"/>
  <c r="S445"/>
  <c r="Q445"/>
  <c r="P445"/>
  <c r="O445"/>
  <c r="L445"/>
  <c r="I445"/>
  <c r="H445"/>
  <c r="G445"/>
  <c r="F445"/>
  <c r="E445"/>
  <c r="B445"/>
  <c r="AD91"/>
  <c r="S91"/>
  <c r="Q91"/>
  <c r="P91"/>
  <c r="O91"/>
  <c r="L91"/>
  <c r="I91"/>
  <c r="H91"/>
  <c r="G91"/>
  <c r="F91"/>
  <c r="E91"/>
  <c r="B91"/>
  <c r="AD161"/>
  <c r="S161"/>
  <c r="Q161"/>
  <c r="P161"/>
  <c r="O161"/>
  <c r="L161"/>
  <c r="I161"/>
  <c r="H161"/>
  <c r="G161"/>
  <c r="F161"/>
  <c r="E161"/>
  <c r="B161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101"/>
  <c r="S101"/>
  <c r="Q101"/>
  <c r="P101"/>
  <c r="O101"/>
  <c r="L101"/>
  <c r="I101"/>
  <c r="H101"/>
  <c r="G101"/>
  <c r="F101"/>
  <c r="E101"/>
  <c r="B101"/>
  <c r="AD10"/>
  <c r="S10"/>
  <c r="Q10"/>
  <c r="P10"/>
  <c r="O10"/>
  <c r="L10"/>
  <c r="I10"/>
  <c r="H10"/>
  <c r="G10"/>
  <c r="F10"/>
  <c r="E10"/>
  <c r="B10"/>
  <c r="AD189"/>
  <c r="S189"/>
  <c r="Q189"/>
  <c r="P189"/>
  <c r="O189"/>
  <c r="L189"/>
  <c r="I189"/>
  <c r="H189"/>
  <c r="G189"/>
  <c r="F189"/>
  <c r="E189"/>
  <c r="B189"/>
  <c r="AD169"/>
  <c r="S169"/>
  <c r="Q169"/>
  <c r="P169"/>
  <c r="O169"/>
  <c r="L169"/>
  <c r="I169"/>
  <c r="H169"/>
  <c r="G169"/>
  <c r="F169"/>
  <c r="E169"/>
  <c r="B169"/>
  <c r="AD442"/>
  <c r="S442"/>
  <c r="Q442"/>
  <c r="P442"/>
  <c r="O442"/>
  <c r="L442"/>
  <c r="I442"/>
  <c r="H442"/>
  <c r="G442"/>
  <c r="F442"/>
  <c r="E442"/>
  <c r="B442"/>
  <c r="AD119"/>
  <c r="S119"/>
  <c r="Q119"/>
  <c r="P119"/>
  <c r="O119"/>
  <c r="L119"/>
  <c r="I119"/>
  <c r="H119"/>
  <c r="G119"/>
  <c r="F119"/>
  <c r="E119"/>
  <c r="B119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122"/>
  <c r="S122"/>
  <c r="Q122"/>
  <c r="P122"/>
  <c r="O122"/>
  <c r="L122"/>
  <c r="I122"/>
  <c r="H122"/>
  <c r="G122"/>
  <c r="F122"/>
  <c r="E122"/>
  <c r="B122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168"/>
  <c r="S168"/>
  <c r="Q168"/>
  <c r="P168"/>
  <c r="O168"/>
  <c r="L168"/>
  <c r="I168"/>
  <c r="H168"/>
  <c r="G168"/>
  <c r="F168"/>
  <c r="E168"/>
  <c r="B168"/>
  <c r="AD203"/>
  <c r="S203"/>
  <c r="Q203"/>
  <c r="P203"/>
  <c r="O203"/>
  <c r="L203"/>
  <c r="I203"/>
  <c r="H203"/>
  <c r="G203"/>
  <c r="F203"/>
  <c r="E203"/>
  <c r="B203"/>
  <c r="AD188"/>
  <c r="S188"/>
  <c r="Q188"/>
  <c r="P188"/>
  <c r="O188"/>
  <c r="L188"/>
  <c r="I188"/>
  <c r="H188"/>
  <c r="G188"/>
  <c r="F188"/>
  <c r="E188"/>
  <c r="B188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52"/>
  <c r="S52"/>
  <c r="Q52"/>
  <c r="P52"/>
  <c r="O52"/>
  <c r="L52"/>
  <c r="I52"/>
  <c r="H52"/>
  <c r="G52"/>
  <c r="F52"/>
  <c r="E52"/>
  <c r="B5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217"/>
  <c r="S217"/>
  <c r="Q217"/>
  <c r="P217"/>
  <c r="O217"/>
  <c r="L217"/>
  <c r="I217"/>
  <c r="H217"/>
  <c r="G217"/>
  <c r="F217"/>
  <c r="E217"/>
  <c r="B217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74"/>
  <c r="S74"/>
  <c r="Q74"/>
  <c r="P74"/>
  <c r="O74"/>
  <c r="L74"/>
  <c r="I74"/>
  <c r="H74"/>
  <c r="G74"/>
  <c r="F74"/>
  <c r="E74"/>
  <c r="B74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141"/>
  <c r="S141"/>
  <c r="Q141"/>
  <c r="P141"/>
  <c r="O141"/>
  <c r="L141"/>
  <c r="I141"/>
  <c r="H141"/>
  <c r="G141"/>
  <c r="F141"/>
  <c r="E141"/>
  <c r="B141"/>
  <c r="AD31"/>
  <c r="S31"/>
  <c r="Q31"/>
  <c r="P31"/>
  <c r="O31"/>
  <c r="L31"/>
  <c r="I31"/>
  <c r="H31"/>
  <c r="G31"/>
  <c r="F31"/>
  <c r="E31"/>
  <c r="B31"/>
  <c r="AD422"/>
  <c r="S422"/>
  <c r="Q422"/>
  <c r="P422"/>
  <c r="O422"/>
  <c r="L422"/>
  <c r="I422"/>
  <c r="H422"/>
  <c r="G422"/>
  <c r="F422"/>
  <c r="E422"/>
  <c r="B422"/>
  <c r="AD112"/>
  <c r="S112"/>
  <c r="Q112"/>
  <c r="P112"/>
  <c r="O112"/>
  <c r="L112"/>
  <c r="I112"/>
  <c r="H112"/>
  <c r="G112"/>
  <c r="F112"/>
  <c r="E112"/>
  <c r="B11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16"/>
  <c r="S16"/>
  <c r="Q16"/>
  <c r="P16"/>
  <c r="O16"/>
  <c r="L16"/>
  <c r="I16"/>
  <c r="H16"/>
  <c r="G16"/>
  <c r="F16"/>
  <c r="E16"/>
  <c r="B16"/>
  <c r="AD173"/>
  <c r="S173"/>
  <c r="Q173"/>
  <c r="P173"/>
  <c r="O173"/>
  <c r="L173"/>
  <c r="I173"/>
  <c r="H173"/>
  <c r="G173"/>
  <c r="F173"/>
  <c r="E173"/>
  <c r="B173"/>
  <c r="AD419"/>
  <c r="S419"/>
  <c r="Q419"/>
  <c r="P419"/>
  <c r="O419"/>
  <c r="L419"/>
  <c r="I419"/>
  <c r="H419"/>
  <c r="G419"/>
  <c r="F419"/>
  <c r="E419"/>
  <c r="B419"/>
  <c r="AD102"/>
  <c r="S102"/>
  <c r="Q102"/>
  <c r="P102"/>
  <c r="O102"/>
  <c r="L102"/>
  <c r="I102"/>
  <c r="H102"/>
  <c r="G102"/>
  <c r="F102"/>
  <c r="E102"/>
  <c r="B102"/>
  <c r="AD24"/>
  <c r="S24"/>
  <c r="Q24"/>
  <c r="P24"/>
  <c r="O24"/>
  <c r="L24"/>
  <c r="I24"/>
  <c r="H24"/>
  <c r="G24"/>
  <c r="F24"/>
  <c r="E24"/>
  <c r="B24"/>
  <c r="AD418"/>
  <c r="S418"/>
  <c r="Q418"/>
  <c r="P418"/>
  <c r="O418"/>
  <c r="L418"/>
  <c r="I418"/>
  <c r="H418"/>
  <c r="G418"/>
  <c r="F418"/>
  <c r="E418"/>
  <c r="B418"/>
  <c r="AD86"/>
  <c r="S86"/>
  <c r="Q86"/>
  <c r="P86"/>
  <c r="O86"/>
  <c r="L86"/>
  <c r="I86"/>
  <c r="H86"/>
  <c r="G86"/>
  <c r="F86"/>
  <c r="E86"/>
  <c r="B86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126"/>
  <c r="S126"/>
  <c r="Q126"/>
  <c r="P126"/>
  <c r="O126"/>
  <c r="L126"/>
  <c r="I126"/>
  <c r="H126"/>
  <c r="G126"/>
  <c r="F126"/>
  <c r="E126"/>
  <c r="B126"/>
  <c r="AD154"/>
  <c r="S154"/>
  <c r="Q154"/>
  <c r="P154"/>
  <c r="O154"/>
  <c r="L154"/>
  <c r="I154"/>
  <c r="H154"/>
  <c r="G154"/>
  <c r="F154"/>
  <c r="E154"/>
  <c r="B154"/>
  <c r="AD414"/>
  <c r="S414"/>
  <c r="Q414"/>
  <c r="P414"/>
  <c r="O414"/>
  <c r="L414"/>
  <c r="I414"/>
  <c r="H414"/>
  <c r="G414"/>
  <c r="F414"/>
  <c r="E414"/>
  <c r="B414"/>
  <c r="AD64"/>
  <c r="S64"/>
  <c r="Q64"/>
  <c r="P64"/>
  <c r="O64"/>
  <c r="L64"/>
  <c r="I64"/>
  <c r="H64"/>
  <c r="G64"/>
  <c r="F64"/>
  <c r="E64"/>
  <c r="B64"/>
  <c r="AD413"/>
  <c r="S413"/>
  <c r="Q413"/>
  <c r="P413"/>
  <c r="O413"/>
  <c r="L413"/>
  <c r="I413"/>
  <c r="H413"/>
  <c r="G413"/>
  <c r="F413"/>
  <c r="E413"/>
  <c r="B413"/>
  <c r="AD37"/>
  <c r="S37"/>
  <c r="Q37"/>
  <c r="P37"/>
  <c r="O37"/>
  <c r="L37"/>
  <c r="I37"/>
  <c r="H37"/>
  <c r="G37"/>
  <c r="F37"/>
  <c r="E37"/>
  <c r="B37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191"/>
  <c r="S191"/>
  <c r="Q191"/>
  <c r="P191"/>
  <c r="O191"/>
  <c r="L191"/>
  <c r="I191"/>
  <c r="H191"/>
  <c r="G191"/>
  <c r="F191"/>
  <c r="E191"/>
  <c r="B191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206"/>
  <c r="S206"/>
  <c r="Q206"/>
  <c r="P206"/>
  <c r="O206"/>
  <c r="L206"/>
  <c r="I206"/>
  <c r="H206"/>
  <c r="G206"/>
  <c r="F206"/>
  <c r="E206"/>
  <c r="B206"/>
  <c r="AD156"/>
  <c r="S156"/>
  <c r="Q156"/>
  <c r="P156"/>
  <c r="O156"/>
  <c r="L156"/>
  <c r="I156"/>
  <c r="H156"/>
  <c r="G156"/>
  <c r="F156"/>
  <c r="E156"/>
  <c r="B156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145"/>
  <c r="S145"/>
  <c r="Q145"/>
  <c r="P145"/>
  <c r="O145"/>
  <c r="L145"/>
  <c r="I145"/>
  <c r="H145"/>
  <c r="G145"/>
  <c r="F145"/>
  <c r="E145"/>
  <c r="B145"/>
  <c r="AD195"/>
  <c r="S195"/>
  <c r="Q195"/>
  <c r="P195"/>
  <c r="O195"/>
  <c r="L195"/>
  <c r="I195"/>
  <c r="H195"/>
  <c r="G195"/>
  <c r="F195"/>
  <c r="E195"/>
  <c r="B195"/>
  <c r="AD400"/>
  <c r="S400"/>
  <c r="Q400"/>
  <c r="P400"/>
  <c r="O400"/>
  <c r="L400"/>
  <c r="I400"/>
  <c r="H400"/>
  <c r="G400"/>
  <c r="F400"/>
  <c r="E400"/>
  <c r="B400"/>
  <c r="AD25"/>
  <c r="S25"/>
  <c r="Q25"/>
  <c r="P25"/>
  <c r="O25"/>
  <c r="L25"/>
  <c r="I25"/>
  <c r="H25"/>
  <c r="G25"/>
  <c r="F25"/>
  <c r="E25"/>
  <c r="B25"/>
  <c r="AD399"/>
  <c r="S399"/>
  <c r="Q399"/>
  <c r="P399"/>
  <c r="O399"/>
  <c r="L399"/>
  <c r="I399"/>
  <c r="H399"/>
  <c r="G399"/>
  <c r="F399"/>
  <c r="E399"/>
  <c r="B399"/>
  <c r="AD90"/>
  <c r="S90"/>
  <c r="Q90"/>
  <c r="P90"/>
  <c r="O90"/>
  <c r="L90"/>
  <c r="I90"/>
  <c r="H90"/>
  <c r="G90"/>
  <c r="F90"/>
  <c r="E90"/>
  <c r="B90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68"/>
  <c r="S68"/>
  <c r="Q68"/>
  <c r="P68"/>
  <c r="O68"/>
  <c r="L68"/>
  <c r="I68"/>
  <c r="H68"/>
  <c r="G68"/>
  <c r="F68"/>
  <c r="E68"/>
  <c r="B68"/>
  <c r="AD55"/>
  <c r="S55"/>
  <c r="Q55"/>
  <c r="P55"/>
  <c r="O55"/>
  <c r="L55"/>
  <c r="I55"/>
  <c r="H55"/>
  <c r="G55"/>
  <c r="F55"/>
  <c r="E55"/>
  <c r="B55"/>
  <c r="AD87"/>
  <c r="S87"/>
  <c r="Q87"/>
  <c r="P87"/>
  <c r="O87"/>
  <c r="L87"/>
  <c r="I87"/>
  <c r="H87"/>
  <c r="G87"/>
  <c r="F87"/>
  <c r="E87"/>
  <c r="B87"/>
  <c r="AD160"/>
  <c r="S160"/>
  <c r="Q160"/>
  <c r="P160"/>
  <c r="O160"/>
  <c r="L160"/>
  <c r="I160"/>
  <c r="H160"/>
  <c r="G160"/>
  <c r="F160"/>
  <c r="E160"/>
  <c r="B160"/>
  <c r="AD374"/>
  <c r="S374"/>
  <c r="Q374"/>
  <c r="P374"/>
  <c r="O374"/>
  <c r="L374"/>
  <c r="I374"/>
  <c r="H374"/>
  <c r="G374"/>
  <c r="F374"/>
  <c r="E374"/>
  <c r="B374"/>
  <c r="AD146"/>
  <c r="S146"/>
  <c r="Q146"/>
  <c r="P146"/>
  <c r="O146"/>
  <c r="L146"/>
  <c r="I146"/>
  <c r="H146"/>
  <c r="G146"/>
  <c r="F146"/>
  <c r="E146"/>
  <c r="B146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5"/>
  <c r="S35"/>
  <c r="Q35"/>
  <c r="P35"/>
  <c r="O35"/>
  <c r="L35"/>
  <c r="I35"/>
  <c r="H35"/>
  <c r="G35"/>
  <c r="F35"/>
  <c r="E35"/>
  <c r="B35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72"/>
  <c r="S72"/>
  <c r="Q72"/>
  <c r="P72"/>
  <c r="O72"/>
  <c r="L72"/>
  <c r="I72"/>
  <c r="H72"/>
  <c r="G72"/>
  <c r="F72"/>
  <c r="E72"/>
  <c r="B72"/>
  <c r="AD85"/>
  <c r="S85"/>
  <c r="Q85"/>
  <c r="P85"/>
  <c r="O85"/>
  <c r="L85"/>
  <c r="I85"/>
  <c r="H85"/>
  <c r="G85"/>
  <c r="F85"/>
  <c r="E85"/>
  <c r="B85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88"/>
  <c r="S88"/>
  <c r="Q88"/>
  <c r="P88"/>
  <c r="O88"/>
  <c r="L88"/>
  <c r="I88"/>
  <c r="H88"/>
  <c r="G88"/>
  <c r="F88"/>
  <c r="E88"/>
  <c r="B88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20"/>
  <c r="S20"/>
  <c r="Q20"/>
  <c r="P20"/>
  <c r="O20"/>
  <c r="L20"/>
  <c r="I20"/>
  <c r="H20"/>
  <c r="G20"/>
  <c r="F20"/>
  <c r="E20"/>
  <c r="B20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113"/>
  <c r="S113"/>
  <c r="Q113"/>
  <c r="P113"/>
  <c r="O113"/>
  <c r="L113"/>
  <c r="I113"/>
  <c r="H113"/>
  <c r="G113"/>
  <c r="F113"/>
  <c r="E113"/>
  <c r="B113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77"/>
  <c r="S77"/>
  <c r="Q77"/>
  <c r="P77"/>
  <c r="O77"/>
  <c r="L77"/>
  <c r="I77"/>
  <c r="H77"/>
  <c r="G77"/>
  <c r="F77"/>
  <c r="E77"/>
  <c r="B77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152"/>
  <c r="S152"/>
  <c r="Q152"/>
  <c r="P152"/>
  <c r="O152"/>
  <c r="L152"/>
  <c r="I152"/>
  <c r="H152"/>
  <c r="G152"/>
  <c r="F152"/>
  <c r="E152"/>
  <c r="B152"/>
  <c r="AD327"/>
  <c r="S327"/>
  <c r="Q327"/>
  <c r="P327"/>
  <c r="O327"/>
  <c r="L327"/>
  <c r="I327"/>
  <c r="H327"/>
  <c r="G327"/>
  <c r="F327"/>
  <c r="E327"/>
  <c r="B327"/>
  <c r="AD95"/>
  <c r="S95"/>
  <c r="Q95"/>
  <c r="P95"/>
  <c r="O95"/>
  <c r="L95"/>
  <c r="I95"/>
  <c r="H95"/>
  <c r="G95"/>
  <c r="F95"/>
  <c r="E95"/>
  <c r="B95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50"/>
  <c r="S50"/>
  <c r="Q50"/>
  <c r="P50"/>
  <c r="O50"/>
  <c r="L50"/>
  <c r="I50"/>
  <c r="H50"/>
  <c r="G50"/>
  <c r="F50"/>
  <c r="E50"/>
  <c r="B50"/>
  <c r="AD76"/>
  <c r="S76"/>
  <c r="Q76"/>
  <c r="P76"/>
  <c r="O76"/>
  <c r="L76"/>
  <c r="I76"/>
  <c r="H76"/>
  <c r="G76"/>
  <c r="F76"/>
  <c r="E76"/>
  <c r="B76"/>
  <c r="AD120"/>
  <c r="S120"/>
  <c r="Q120"/>
  <c r="P120"/>
  <c r="O120"/>
  <c r="L120"/>
  <c r="I120"/>
  <c r="H120"/>
  <c r="G120"/>
  <c r="F120"/>
  <c r="E120"/>
  <c r="B120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209"/>
  <c r="S209"/>
  <c r="Q209"/>
  <c r="P209"/>
  <c r="O209"/>
  <c r="L209"/>
  <c r="I209"/>
  <c r="H209"/>
  <c r="G209"/>
  <c r="F209"/>
  <c r="E209"/>
  <c r="B209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81"/>
  <c r="S81"/>
  <c r="Q81"/>
  <c r="P81"/>
  <c r="O81"/>
  <c r="L81"/>
  <c r="I81"/>
  <c r="H81"/>
  <c r="G81"/>
  <c r="F81"/>
  <c r="E81"/>
  <c r="B81"/>
  <c r="AD100"/>
  <c r="S100"/>
  <c r="Q100"/>
  <c r="P100"/>
  <c r="O100"/>
  <c r="L100"/>
  <c r="I100"/>
  <c r="H100"/>
  <c r="G100"/>
  <c r="F100"/>
  <c r="E100"/>
  <c r="B100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71"/>
  <c r="S71"/>
  <c r="Q71"/>
  <c r="P71"/>
  <c r="O71"/>
  <c r="L71"/>
  <c r="I71"/>
  <c r="H71"/>
  <c r="G71"/>
  <c r="F71"/>
  <c r="E71"/>
  <c r="B71"/>
  <c r="AD163"/>
  <c r="S163"/>
  <c r="Q163"/>
  <c r="P163"/>
  <c r="O163"/>
  <c r="L163"/>
  <c r="I163"/>
  <c r="H163"/>
  <c r="G163"/>
  <c r="F163"/>
  <c r="E163"/>
  <c r="B163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136"/>
  <c r="S136"/>
  <c r="Q136"/>
  <c r="P136"/>
  <c r="O136"/>
  <c r="L136"/>
  <c r="I136"/>
  <c r="H136"/>
  <c r="G136"/>
  <c r="F136"/>
  <c r="E136"/>
  <c r="B136"/>
  <c r="AD73"/>
  <c r="S73"/>
  <c r="Q73"/>
  <c r="P73"/>
  <c r="O73"/>
  <c r="L73"/>
  <c r="I73"/>
  <c r="H73"/>
  <c r="G73"/>
  <c r="F73"/>
  <c r="E73"/>
  <c r="B73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184"/>
  <c r="S184"/>
  <c r="Q184"/>
  <c r="P184"/>
  <c r="O184"/>
  <c r="L184"/>
  <c r="I184"/>
  <c r="H184"/>
  <c r="G184"/>
  <c r="F184"/>
  <c r="E184"/>
  <c r="B184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26"/>
  <c r="S26"/>
  <c r="Q26"/>
  <c r="P26"/>
  <c r="O26"/>
  <c r="L26"/>
  <c r="I26"/>
  <c r="H26"/>
  <c r="G26"/>
  <c r="F26"/>
  <c r="E26"/>
  <c r="B26"/>
  <c r="AD9"/>
  <c r="S9"/>
  <c r="Q9"/>
  <c r="P9"/>
  <c r="O9"/>
  <c r="L9"/>
  <c r="I9"/>
  <c r="H9"/>
  <c r="G9"/>
  <c r="F9"/>
  <c r="E9"/>
  <c r="B9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27"/>
  <c r="S27"/>
  <c r="Q27"/>
  <c r="P27"/>
  <c r="O27"/>
  <c r="L27"/>
  <c r="I27"/>
  <c r="H27"/>
  <c r="G27"/>
  <c r="F27"/>
  <c r="E27"/>
  <c r="B27"/>
  <c r="AD44"/>
  <c r="S44"/>
  <c r="Q44"/>
  <c r="P44"/>
  <c r="O44"/>
  <c r="L44"/>
  <c r="I44"/>
  <c r="H44"/>
  <c r="G44"/>
  <c r="F44"/>
  <c r="E44"/>
  <c r="B44"/>
  <c r="AD167"/>
  <c r="S167"/>
  <c r="Q167"/>
  <c r="P167"/>
  <c r="O167"/>
  <c r="L167"/>
  <c r="I167"/>
  <c r="H167"/>
  <c r="G167"/>
  <c r="F167"/>
  <c r="E167"/>
  <c r="B167"/>
  <c r="AD21"/>
  <c r="S21"/>
  <c r="Q21"/>
  <c r="P21"/>
  <c r="O21"/>
  <c r="L21"/>
  <c r="I21"/>
  <c r="H21"/>
  <c r="G21"/>
  <c r="F21"/>
  <c r="E21"/>
  <c r="B21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139"/>
  <c r="S139"/>
  <c r="Q139"/>
  <c r="P139"/>
  <c r="O139"/>
  <c r="L139"/>
  <c r="I139"/>
  <c r="H139"/>
  <c r="G139"/>
  <c r="F139"/>
  <c r="E139"/>
  <c r="B139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57"/>
  <c r="S57"/>
  <c r="Q57"/>
  <c r="P57"/>
  <c r="O57"/>
  <c r="L57"/>
  <c r="I57"/>
  <c r="H57"/>
  <c r="G57"/>
  <c r="F57"/>
  <c r="E57"/>
  <c r="B57"/>
  <c r="AD293"/>
  <c r="S293"/>
  <c r="Q293"/>
  <c r="P293"/>
  <c r="O293"/>
  <c r="L293"/>
  <c r="I293"/>
  <c r="H293"/>
  <c r="G293"/>
  <c r="F293"/>
  <c r="E293"/>
  <c r="B293"/>
  <c r="AD164"/>
  <c r="S164"/>
  <c r="Q164"/>
  <c r="P164"/>
  <c r="O164"/>
  <c r="L164"/>
  <c r="I164"/>
  <c r="H164"/>
  <c r="G164"/>
  <c r="F164"/>
  <c r="E164"/>
  <c r="B164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70"/>
  <c r="S70"/>
  <c r="Q70"/>
  <c r="P70"/>
  <c r="O70"/>
  <c r="L70"/>
  <c r="I70"/>
  <c r="H70"/>
  <c r="G70"/>
  <c r="F70"/>
  <c r="E70"/>
  <c r="B70"/>
  <c r="AD289"/>
  <c r="S289"/>
  <c r="Q289"/>
  <c r="P289"/>
  <c r="O289"/>
  <c r="L289"/>
  <c r="I289"/>
  <c r="H289"/>
  <c r="G289"/>
  <c r="F289"/>
  <c r="E289"/>
  <c r="B289"/>
  <c r="AD56"/>
  <c r="S56"/>
  <c r="Q56"/>
  <c r="P56"/>
  <c r="O56"/>
  <c r="L56"/>
  <c r="I56"/>
  <c r="H56"/>
  <c r="G56"/>
  <c r="F56"/>
  <c r="E56"/>
  <c r="B56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151"/>
  <c r="S151"/>
  <c r="Q151"/>
  <c r="P151"/>
  <c r="O151"/>
  <c r="L151"/>
  <c r="I151"/>
  <c r="H151"/>
  <c r="G151"/>
  <c r="F151"/>
  <c r="E151"/>
  <c r="B151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104"/>
  <c r="S104"/>
  <c r="Q104"/>
  <c r="P104"/>
  <c r="O104"/>
  <c r="L104"/>
  <c r="I104"/>
  <c r="H104"/>
  <c r="G104"/>
  <c r="F104"/>
  <c r="E104"/>
  <c r="B104"/>
  <c r="AD171"/>
  <c r="S171"/>
  <c r="Q171"/>
  <c r="P171"/>
  <c r="O171"/>
  <c r="L171"/>
  <c r="I171"/>
  <c r="H171"/>
  <c r="G171"/>
  <c r="F171"/>
  <c r="E171"/>
  <c r="B171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69"/>
  <c r="S69"/>
  <c r="Q69"/>
  <c r="P69"/>
  <c r="O69"/>
  <c r="L69"/>
  <c r="I69"/>
  <c r="H69"/>
  <c r="G69"/>
  <c r="F69"/>
  <c r="E69"/>
  <c r="B69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45"/>
  <c r="S45"/>
  <c r="Q45"/>
  <c r="P45"/>
  <c r="O45"/>
  <c r="L45"/>
  <c r="I45"/>
  <c r="H45"/>
  <c r="G45"/>
  <c r="F45"/>
  <c r="E45"/>
  <c r="B45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97"/>
  <c r="S97"/>
  <c r="Q97"/>
  <c r="P97"/>
  <c r="O97"/>
  <c r="L97"/>
  <c r="I97"/>
  <c r="H97"/>
  <c r="G97"/>
  <c r="F97"/>
  <c r="E97"/>
  <c r="B9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63"/>
  <c r="S63"/>
  <c r="Q63"/>
  <c r="P63"/>
  <c r="O63"/>
  <c r="L63"/>
  <c r="I63"/>
  <c r="H63"/>
  <c r="G63"/>
  <c r="F63"/>
  <c r="E63"/>
  <c r="B63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93"/>
  <c r="S93"/>
  <c r="Q93"/>
  <c r="P93"/>
  <c r="O93"/>
  <c r="L93"/>
  <c r="I93"/>
  <c r="H93"/>
  <c r="G93"/>
  <c r="F93"/>
  <c r="E93"/>
  <c r="B93"/>
  <c r="AD176"/>
  <c r="S176"/>
  <c r="Q176"/>
  <c r="P176"/>
  <c r="O176"/>
  <c r="L176"/>
  <c r="I176"/>
  <c r="H176"/>
  <c r="G176"/>
  <c r="F176"/>
  <c r="E176"/>
  <c r="B176"/>
  <c r="AD260"/>
  <c r="S260"/>
  <c r="Q260"/>
  <c r="P260"/>
  <c r="O260"/>
  <c r="L260"/>
  <c r="I260"/>
  <c r="H260"/>
  <c r="G260"/>
  <c r="F260"/>
  <c r="E260"/>
  <c r="B260"/>
  <c r="AD94"/>
  <c r="S94"/>
  <c r="Q94"/>
  <c r="P94"/>
  <c r="O94"/>
  <c r="L94"/>
  <c r="I94"/>
  <c r="H94"/>
  <c r="G94"/>
  <c r="F94"/>
  <c r="E94"/>
  <c r="B94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106"/>
  <c r="S106"/>
  <c r="Q106"/>
  <c r="P106"/>
  <c r="O106"/>
  <c r="L106"/>
  <c r="I106"/>
  <c r="H106"/>
  <c r="G106"/>
  <c r="F106"/>
  <c r="E106"/>
  <c r="B106"/>
  <c r="AD147"/>
  <c r="S147"/>
  <c r="Q147"/>
  <c r="P147"/>
  <c r="O147"/>
  <c r="L147"/>
  <c r="I147"/>
  <c r="H147"/>
  <c r="G147"/>
  <c r="F147"/>
  <c r="E147"/>
  <c r="B147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21"/>
  <c r="S221"/>
  <c r="Q221"/>
  <c r="P221"/>
  <c r="O221"/>
  <c r="L221"/>
  <c r="I221"/>
  <c r="H221"/>
  <c r="G221"/>
  <c r="F221"/>
  <c r="E221"/>
  <c r="B22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22"/>
  <c r="S222"/>
  <c r="Q222"/>
  <c r="P222"/>
  <c r="O222"/>
  <c r="L222"/>
  <c r="I222"/>
  <c r="H222"/>
  <c r="G222"/>
  <c r="F222"/>
  <c r="E222"/>
  <c r="B222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40"/>
  <c r="S40"/>
  <c r="Q40"/>
  <c r="P40"/>
  <c r="O40"/>
  <c r="L40"/>
  <c r="I40"/>
  <c r="H40"/>
  <c r="G40"/>
  <c r="F40"/>
  <c r="E40"/>
  <c r="B40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</calcChain>
</file>

<file path=xl/sharedStrings.xml><?xml version="1.0" encoding="utf-8"?>
<sst xmlns="http://schemas.openxmlformats.org/spreadsheetml/2006/main" count="4340" uniqueCount="818">
  <si>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</si>
  <si>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</si>
  <si>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</si>
  <si>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</si>
  <si>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</si>
  <si>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</si>
  <si>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</si>
  <si>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</si>
  <si>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</si>
  <si>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</si>
  <si>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</si>
  <si>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</si>
  <si>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</si>
  <si>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</si>
  <si>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</si>
  <si>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</si>
  <si>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</si>
  <si>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</si>
  <si>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</si>
  <si>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</si>
  <si>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</si>
  <si>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</si>
  <si>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</si>
  <si>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</si>
  <si>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</si>
  <si>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</si>
  <si>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</si>
  <si>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</si>
  <si>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</si>
  <si>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</si>
  <si>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</si>
  <si>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</si>
  <si>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</si>
  <si>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</si>
  <si>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</si>
  <si>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</si>
  <si>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</si>
  <si>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2016/12/12 09:10</t>
  </si>
  <si>
    <t>AITG</t>
  </si>
  <si>
    <t/>
  </si>
  <si>
    <t>200458-MG03</t>
  </si>
  <si>
    <t>MICRO CRYSTAL</t>
  </si>
  <si>
    <t>Ivan </t>
  </si>
  <si>
    <t>F</t>
  </si>
  <si>
    <t>1449</t>
  </si>
  <si>
    <t>200458-PG14</t>
  </si>
  <si>
    <t>Ivan</t>
  </si>
  <si>
    <t>AXE610224</t>
  </si>
  <si>
    <t>PANASONIC</t>
  </si>
  <si>
    <t>AXG210144</t>
  </si>
  <si>
    <t>CM3204A3OG</t>
  </si>
  <si>
    <t>CAPELLA</t>
  </si>
  <si>
    <t>E</t>
  </si>
  <si>
    <t>CM32181A3OP</t>
  </si>
  <si>
    <t>CM3232EA3OG</t>
  </si>
  <si>
    <t>CM3406DS-LF-Z</t>
  </si>
  <si>
    <t>MPS</t>
  </si>
  <si>
    <t>Vicent</t>
  </si>
  <si>
    <t>CM36686M3OE-H3</t>
  </si>
  <si>
    <t>CM36771M3OI</t>
  </si>
  <si>
    <t>CSR8510A10-ICXR-R</t>
  </si>
  <si>
    <t>CSR</t>
  </si>
  <si>
    <t>CSR8670C-IBBH-R</t>
  </si>
  <si>
    <t>CSR8811A12-ICXR-R</t>
  </si>
  <si>
    <t>CSR8811A12-IQQD-R</t>
  </si>
  <si>
    <t>CSRB5342A11-IQQU-R</t>
  </si>
  <si>
    <t>D2516EC4BXGGB</t>
  </si>
  <si>
    <t>KINGSTON</t>
  </si>
  <si>
    <t>Joy</t>
  </si>
  <si>
    <t>D5128EETBPGGBU</t>
  </si>
  <si>
    <t>EMMC08G-M325-A01</t>
  </si>
  <si>
    <t>EMMC08G-M325-A52</t>
  </si>
  <si>
    <t>EMMC08G-M325-B52</t>
  </si>
  <si>
    <t>EMMC08G-M325-E51U</t>
  </si>
  <si>
    <t>EMMC08G-M325-X01U</t>
  </si>
  <si>
    <t>EMMC08G-S100-R09</t>
  </si>
  <si>
    <t>EMMC08G-T227-A02</t>
  </si>
  <si>
    <t>EMMC16G-M525-A52</t>
  </si>
  <si>
    <t>EMMC16G-M525-X01U-NV1</t>
  </si>
  <si>
    <t>EMMC32G-M525-A51</t>
  </si>
  <si>
    <t>EMMC32G-T527-A01</t>
  </si>
  <si>
    <t>HR1001GS-Z</t>
  </si>
  <si>
    <t>KF-TC04GB</t>
  </si>
  <si>
    <t>KSLCMBL2VA2M2C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</si>
  <si>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</si>
  <si>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</si>
  <si>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</si>
  <si>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</si>
  <si>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</si>
  <si>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</si>
  <si>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</si>
  <si>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</si>
  <si>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</si>
  <si>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</si>
  <si>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</si>
  <si>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</si>
  <si>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</si>
  <si>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</si>
  <si>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</si>
  <si>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</si>
  <si>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</si>
  <si>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</si>
  <si>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</si>
  <si>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</si>
  <si>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</si>
  <si>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</si>
  <si>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</si>
  <si>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</si>
  <si>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</si>
  <si>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</si>
  <si>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</si>
  <si>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</si>
  <si>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</si>
  <si>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</si>
  <si>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</si>
  <si>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</si>
  <si>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</si>
  <si>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</si>
  <si>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</si>
  <si>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</si>
  <si>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</si>
  <si>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</si>
  <si>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</si>
  <si>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</si>
  <si>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</si>
  <si>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</si>
  <si>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</si>
  <si>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</si>
  <si>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</si>
  <si>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</si>
  <si>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</si>
  <si>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</si>
  <si>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</si>
  <si>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</si>
  <si>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</si>
  <si>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</si>
  <si>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</si>
  <si>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</si>
  <si>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</si>
  <si>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</si>
  <si>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</si>
  <si>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</si>
  <si>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</si>
  <si>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</si>
  <si>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</si>
  <si>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</si>
  <si>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</si>
  <si>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MP2159AGJ-Z</t>
  </si>
  <si>
    <t>MP2159GJ-Z</t>
  </si>
  <si>
    <t>MP2161GJ-C499-Z</t>
  </si>
  <si>
    <t>MP2161GJ-Z</t>
  </si>
  <si>
    <t>MP2162AGQH-Z</t>
  </si>
  <si>
    <t>MP2188GQA-Z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</si>
  <si>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</si>
  <si>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</si>
  <si>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</si>
  <si>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</si>
  <si>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</si>
  <si>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</si>
  <si>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</si>
  <si>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</si>
  <si>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</si>
  <si>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</si>
  <si>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</si>
  <si>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</si>
  <si>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</si>
  <si>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</si>
  <si>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</si>
  <si>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</si>
  <si>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</si>
  <si>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</si>
  <si>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</si>
  <si>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</si>
  <si>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</si>
  <si>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</si>
  <si>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</si>
  <si>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</si>
  <si>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MP28258DS-LF-Z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</si>
  <si>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</si>
  <si>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</si>
  <si>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</si>
  <si>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</si>
  <si>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</si>
  <si>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</si>
  <si>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</si>
  <si>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</si>
  <si>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</si>
  <si>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</si>
  <si>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</si>
  <si>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</si>
  <si>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</si>
  <si>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</si>
  <si>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</si>
  <si>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</si>
  <si>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</si>
  <si>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</si>
  <si>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</si>
  <si>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</si>
  <si>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</si>
  <si>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</si>
  <si>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</si>
  <si>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</si>
  <si>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MP5016GQH-Z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</si>
  <si>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</si>
  <si>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</si>
  <si>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</si>
  <si>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</si>
  <si>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</si>
  <si>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</si>
  <si>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</si>
  <si>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</si>
  <si>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MP6922DSE-LF-Z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</si>
  <si>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</si>
  <si>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</si>
  <si>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</si>
  <si>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</si>
  <si>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</si>
  <si>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</si>
  <si>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</si>
  <si>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</si>
  <si>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</si>
  <si>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</si>
  <si>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</si>
  <si>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</si>
  <si>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</si>
  <si>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</si>
  <si>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</si>
  <si>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</si>
  <si>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</si>
  <si>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</si>
  <si>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</si>
  <si>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</si>
  <si>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</si>
  <si>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</si>
  <si>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</si>
  <si>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MPM3830GQV-Z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</si>
  <si>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</si>
  <si>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</si>
  <si>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</si>
  <si>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</si>
  <si>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</si>
  <si>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</si>
  <si>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</si>
  <si>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</si>
  <si>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</si>
  <si>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</si>
  <si>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</si>
  <si>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</si>
  <si>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</si>
  <si>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</si>
  <si>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</si>
  <si>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</si>
  <si>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</si>
  <si>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</si>
  <si>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</si>
  <si>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</si>
  <si>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</si>
  <si>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</si>
  <si>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</si>
  <si>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</si>
  <si>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</si>
  <si>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</si>
  <si>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</si>
  <si>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NB679GD-Z</t>
  </si>
  <si>
    <t>Vincent</t>
  </si>
  <si>
    <t>NB681AGD-Z</t>
  </si>
  <si>
    <t>NB685AGQ-Z</t>
  </si>
  <si>
    <t>PAW3220LU-TJDU</t>
  </si>
  <si>
    <t>PIXART</t>
  </si>
  <si>
    <t>Bryan</t>
  </si>
  <si>
    <t>PNSR-015-RB3</t>
  </si>
  <si>
    <t>SC2341B</t>
  </si>
  <si>
    <t>SPREADTRUM</t>
  </si>
  <si>
    <t>SC2723G</t>
  </si>
  <si>
    <t>SC9830A</t>
  </si>
  <si>
    <t>SDC10/8GB</t>
  </si>
  <si>
    <t>SDC10G2/8GB</t>
  </si>
  <si>
    <t>SKY13370-374LF</t>
  </si>
  <si>
    <t>SKYWORKS</t>
  </si>
  <si>
    <t>SM1A23NSVC-TRG</t>
  </si>
  <si>
    <t>SINOPOWER</t>
  </si>
  <si>
    <t>SM2280S3G2/120G</t>
  </si>
  <si>
    <t>SR3592</t>
  </si>
  <si>
    <t>U2WH004GTBC150-681</t>
  </si>
  <si>
    <t>PHISON</t>
  </si>
  <si>
    <t>200001-ML02</t>
  </si>
  <si>
    <t>200001-PL09</t>
  </si>
  <si>
    <t>200006-PG14</t>
  </si>
  <si>
    <t>200041-MG03</t>
  </si>
  <si>
    <t>200409-MG03</t>
  </si>
  <si>
    <t>200417-MG01</t>
  </si>
  <si>
    <t>201345-PG14</t>
  </si>
  <si>
    <t>201410-MC03</t>
  </si>
  <si>
    <t>201494-MC03</t>
  </si>
  <si>
    <t>AS44CE377CAEFR2</t>
  </si>
  <si>
    <t>ALI</t>
  </si>
  <si>
    <t>BC417143B-GIQN-E4</t>
  </si>
  <si>
    <t>GSD4E-9333-TR</t>
  </si>
  <si>
    <t>12-22/BHR6C-A01/2C</t>
  </si>
  <si>
    <t>EVERLIGHT</t>
  </si>
  <si>
    <t>Sam</t>
  </si>
  <si>
    <t>16-213/R6C-AQ2R2B/3T</t>
  </si>
  <si>
    <t>19-213A/T1D-CP2Q2HY/3T(FTK)</t>
  </si>
  <si>
    <t>19-223/S2T1D-C30/2T(WSN)</t>
  </si>
  <si>
    <t>209-3SURSUBW/S530-A3-A6/R2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</si>
  <si>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</si>
  <si>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</si>
  <si>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</si>
  <si>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</si>
  <si>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</si>
  <si>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</si>
  <si>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</si>
  <si>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</si>
  <si>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Pinky,Tomson,Sam</t>
  </si>
  <si>
    <t>AO3401A</t>
  </si>
  <si>
    <t>AO3401L</t>
  </si>
  <si>
    <t>Sam/Pinky</t>
  </si>
  <si>
    <t>AO3402</t>
  </si>
  <si>
    <t>Pinky,Sam</t>
  </si>
  <si>
    <t>AO3404</t>
  </si>
  <si>
    <t>Sid</t>
  </si>
  <si>
    <t>AO3404A</t>
  </si>
  <si>
    <t>AO3406</t>
  </si>
  <si>
    <t>AO3406L</t>
  </si>
  <si>
    <t>AO3407A</t>
  </si>
  <si>
    <t>Sid,Pinky,Sam</t>
  </si>
  <si>
    <t>AO3409</t>
  </si>
  <si>
    <t>AO3409L</t>
  </si>
  <si>
    <t>AO3413</t>
  </si>
  <si>
    <t>Pinky.Sam</t>
  </si>
  <si>
    <t>AO3414</t>
  </si>
  <si>
    <t>AO3414L</t>
  </si>
  <si>
    <t>Sid,Sam</t>
  </si>
  <si>
    <t>AO3415</t>
  </si>
  <si>
    <t>Sid,Pinky,Sam,</t>
  </si>
  <si>
    <t>AO3415A</t>
  </si>
  <si>
    <t>AO3415AL</t>
  </si>
  <si>
    <t>SidSam</t>
  </si>
  <si>
    <t>AO3415L</t>
  </si>
  <si>
    <t>AO3416</t>
  </si>
  <si>
    <t>Pinky</t>
  </si>
  <si>
    <t>AO3416L</t>
  </si>
  <si>
    <t>AO3418</t>
  </si>
  <si>
    <t>AO3418L</t>
  </si>
  <si>
    <t>AO3419</t>
  </si>
  <si>
    <t>AO3419L</t>
  </si>
  <si>
    <t>AO3420L</t>
  </si>
  <si>
    <t>AO3422</t>
  </si>
  <si>
    <t>AO3423</t>
  </si>
  <si>
    <t>AO3434A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</si>
  <si>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</si>
  <si>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</si>
  <si>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</si>
  <si>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</si>
  <si>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</si>
  <si>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</si>
  <si>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</si>
  <si>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</si>
  <si>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</si>
  <si>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</si>
  <si>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</si>
  <si>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</si>
  <si>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AO4423L</t>
  </si>
  <si>
    <t>AO4435</t>
  </si>
  <si>
    <t>AO4435L</t>
  </si>
  <si>
    <t>AO4446</t>
  </si>
  <si>
    <t>AO4447A</t>
  </si>
  <si>
    <t>AO4449</t>
  </si>
  <si>
    <t>AO4453</t>
  </si>
  <si>
    <t>AO4484</t>
  </si>
  <si>
    <t>Pinky,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</si>
  <si>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</si>
  <si>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</si>
  <si>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</si>
  <si>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</si>
  <si>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</si>
  <si>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</si>
  <si>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</si>
  <si>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</si>
  <si>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</si>
  <si>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</si>
  <si>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</si>
  <si>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</si>
  <si>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</si>
  <si>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</si>
  <si>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</si>
  <si>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</si>
  <si>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</si>
  <si>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</si>
  <si>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</si>
  <si>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</si>
  <si>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</si>
  <si>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AO6402A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</si>
  <si>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</si>
  <si>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</si>
  <si>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</si>
  <si>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</si>
  <si>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</si>
  <si>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</si>
  <si>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</si>
  <si>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</si>
  <si>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</si>
  <si>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</si>
  <si>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</si>
  <si>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</si>
  <si>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</si>
  <si>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</si>
  <si>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</si>
  <si>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</si>
  <si>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</si>
  <si>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</si>
  <si>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AOD2910</t>
  </si>
  <si>
    <t>AOD2910E</t>
  </si>
  <si>
    <t>AOD409</t>
  </si>
  <si>
    <t>AOD4132</t>
  </si>
  <si>
    <t>AOD413A</t>
  </si>
  <si>
    <t>AOD4144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</si>
  <si>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</si>
  <si>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</si>
  <si>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</si>
  <si>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</si>
  <si>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</si>
  <si>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</si>
  <si>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</si>
  <si>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</si>
  <si>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</si>
  <si>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</si>
  <si>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</si>
  <si>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</si>
  <si>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</si>
  <si>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</si>
  <si>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AOD516</t>
  </si>
  <si>
    <t>AOD518</t>
  </si>
  <si>
    <t>AOD528</t>
  </si>
  <si>
    <t>AOD558</t>
  </si>
  <si>
    <t>AOD607</t>
  </si>
  <si>
    <t>AOE6930</t>
  </si>
  <si>
    <t>AOE6932</t>
  </si>
  <si>
    <t>AOI206</t>
  </si>
  <si>
    <t>sam</t>
  </si>
  <si>
    <t>AOI403</t>
  </si>
  <si>
    <t>AOI4184</t>
  </si>
  <si>
    <t>AOI516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</si>
  <si>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</si>
  <si>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</si>
  <si>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</si>
  <si>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</si>
  <si>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</si>
  <si>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</si>
  <si>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</si>
  <si>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</si>
  <si>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</si>
  <si>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</si>
  <si>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</si>
  <si>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</si>
  <si>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</si>
  <si>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</si>
  <si>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</si>
  <si>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</si>
  <si>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</si>
  <si>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</si>
  <si>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</si>
  <si>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</si>
  <si>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</si>
  <si>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</si>
  <si>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</si>
  <si>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</si>
  <si>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</si>
  <si>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</si>
  <si>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</si>
  <si>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</si>
  <si>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</si>
  <si>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</si>
  <si>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</si>
  <si>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</si>
  <si>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</si>
  <si>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</si>
  <si>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</si>
  <si>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</si>
  <si>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</si>
  <si>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</si>
  <si>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</si>
  <si>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</si>
  <si>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</si>
  <si>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</si>
  <si>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</si>
  <si>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</si>
  <si>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</si>
  <si>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</si>
  <si>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</si>
  <si>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</si>
  <si>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</si>
  <si>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AON6752</t>
  </si>
  <si>
    <t>AON6758</t>
  </si>
  <si>
    <t>AON6810</t>
  </si>
  <si>
    <t>AON6812</t>
  </si>
  <si>
    <t>AON6926</t>
  </si>
  <si>
    <t>AON6932A</t>
  </si>
  <si>
    <t>AON6934A</t>
  </si>
  <si>
    <t>AON6946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</si>
  <si>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</si>
  <si>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</si>
  <si>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</si>
  <si>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</si>
  <si>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</si>
  <si>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</si>
  <si>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</si>
  <si>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</si>
  <si>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</si>
  <si>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</si>
  <si>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</si>
  <si>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</si>
  <si>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</si>
  <si>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</si>
  <si>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</si>
  <si>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</si>
  <si>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</si>
  <si>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</si>
  <si>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</si>
  <si>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</si>
  <si>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</si>
  <si>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</si>
  <si>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AON7548</t>
  </si>
  <si>
    <t>AON7702A</t>
  </si>
  <si>
    <t>AON7752</t>
  </si>
  <si>
    <t>AON7760</t>
  </si>
  <si>
    <t>AON7934</t>
  </si>
  <si>
    <t>AOT2500L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</si>
  <si>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</si>
  <si>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</si>
  <si>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</si>
  <si>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</si>
  <si>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</si>
  <si>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</si>
  <si>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</si>
  <si>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</si>
  <si>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</si>
  <si>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AOZ1233QI-01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</si>
  <si>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</si>
  <si>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</si>
  <si>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</si>
  <si>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</si>
  <si>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</si>
  <si>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</si>
  <si>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</si>
  <si>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</si>
  <si>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</si>
  <si>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</si>
  <si>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</si>
  <si>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</si>
  <si>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</si>
  <si>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</si>
  <si>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</si>
  <si>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</si>
  <si>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</si>
  <si>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</si>
  <si>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</si>
  <si>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</si>
  <si>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</si>
  <si>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</si>
  <si>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</si>
  <si>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</si>
  <si>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</si>
  <si>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</si>
  <si>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</si>
  <si>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</si>
  <si>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</si>
  <si>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</si>
  <si>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</si>
  <si>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</si>
  <si>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</si>
  <si>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</si>
  <si>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</si>
  <si>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</si>
  <si>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</si>
  <si>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</si>
  <si>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AS3642-ZWLT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</si>
  <si>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</si>
  <si>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</si>
  <si>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</si>
  <si>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</si>
  <si>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</si>
  <si>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</si>
  <si>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</si>
  <si>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</si>
  <si>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</si>
  <si>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</si>
  <si>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ELYU03-5070J6J8294310-N0(FTK)</t>
  </si>
  <si>
    <t>GN2405AINE3</t>
  </si>
  <si>
    <t>GN25L95-QFN-TR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</si>
  <si>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</si>
  <si>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</si>
  <si>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</si>
  <si>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</si>
  <si>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</si>
  <si>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</si>
  <si>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</si>
  <si>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</si>
  <si>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</si>
  <si>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</si>
  <si>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</si>
  <si>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</si>
  <si>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</si>
  <si>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</si>
  <si>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</si>
  <si>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</si>
  <si>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LC03-6.TBT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</si>
  <si>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</si>
  <si>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</si>
  <si>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</si>
  <si>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</si>
  <si>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</si>
  <si>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</si>
  <si>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</si>
  <si>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</si>
  <si>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</si>
  <si>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</si>
  <si>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</si>
  <si>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</si>
  <si>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</si>
  <si>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</si>
  <si>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RCLAMP0502B.TCT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</si>
  <si>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</si>
  <si>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</si>
  <si>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</si>
  <si>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</si>
  <si>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</si>
  <si>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</si>
  <si>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</si>
  <si>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</si>
  <si>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</si>
  <si>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</si>
  <si>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</si>
  <si>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</si>
  <si>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</si>
  <si>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</si>
  <si>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</si>
  <si>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</si>
  <si>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RCLAMP0524S.TCT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</si>
  <si>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</si>
  <si>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</si>
  <si>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</si>
  <si>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</si>
  <si>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</si>
  <si>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</si>
  <si>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</si>
  <si>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</si>
  <si>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</si>
  <si>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</si>
  <si>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RCLAMP1851ZATFT</t>
  </si>
  <si>
    <t>RCLAMP2402B.TCT</t>
  </si>
  <si>
    <t>RCLAMP2431T.TCT</t>
  </si>
  <si>
    <t>RCLAMP2574N.TCT</t>
  </si>
  <si>
    <t>RCLAMP3304N.TCT</t>
  </si>
  <si>
    <t>RCLAMP3321P.TNT</t>
  </si>
  <si>
    <t>RCLAMP3324P.TCT</t>
  </si>
  <si>
    <t>RCLAMP3324T.TCT</t>
  </si>
  <si>
    <t>RCLAMP3328P</t>
  </si>
  <si>
    <t>RCLAMP3331ZATFT</t>
  </si>
  <si>
    <t>Sam,Pinky</t>
  </si>
  <si>
    <t>RCLAMP3374N.TCT</t>
  </si>
  <si>
    <t>Sid,Pinky,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</si>
  <si>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</si>
  <si>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</si>
  <si>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</si>
  <si>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</si>
  <si>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</si>
  <si>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</si>
  <si>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</si>
  <si>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</si>
  <si>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</si>
  <si>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</si>
  <si>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Pinky,Tomsom</t>
  </si>
  <si>
    <t>RTC6603</t>
  </si>
  <si>
    <t>RTC6603S</t>
  </si>
  <si>
    <t>RTC6603SP</t>
  </si>
  <si>
    <t>RTC6607</t>
  </si>
  <si>
    <t>Pinky,sid</t>
  </si>
  <si>
    <t>RTC6608O</t>
  </si>
  <si>
    <t>Pinky,Tomsom,sam,sid</t>
  </si>
  <si>
    <t>RTC6608OSP</t>
  </si>
  <si>
    <t>RTC6609</t>
  </si>
  <si>
    <t>RTC6609S</t>
  </si>
  <si>
    <t>RTC6610</t>
  </si>
  <si>
    <t>RTC6612</t>
  </si>
  <si>
    <t>RTC6615</t>
  </si>
  <si>
    <t>RTC6617</t>
  </si>
  <si>
    <t>Pinky,Sid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</si>
  <si>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</si>
  <si>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</si>
  <si>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</si>
  <si>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</si>
  <si>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</si>
  <si>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</si>
  <si>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</si>
  <si>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</si>
  <si>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</si>
  <si>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</si>
  <si>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</si>
  <si>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SC183CULTRT</t>
  </si>
  <si>
    <t>SC186ULTRT</t>
  </si>
  <si>
    <t>SC191AWLTRT</t>
  </si>
  <si>
    <t>SC21150BCSTRT</t>
  </si>
  <si>
    <t>SC2595STRT</t>
  </si>
  <si>
    <t>SC284AULTRC</t>
  </si>
  <si>
    <t>SC310ASKTRT</t>
  </si>
  <si>
    <t>SC338AIMSTRT</t>
  </si>
  <si>
    <t>SC414MLTRT</t>
  </si>
  <si>
    <t>SC417MLTRT</t>
  </si>
  <si>
    <t>SC4211STRT</t>
  </si>
  <si>
    <t>SC4212MLTRT</t>
  </si>
  <si>
    <t>SC4215ASTRT</t>
  </si>
  <si>
    <t>SC4215ISTRT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</si>
  <si>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</si>
  <si>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</si>
  <si>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</si>
  <si>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</si>
  <si>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</si>
  <si>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</si>
  <si>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</si>
  <si>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</si>
  <si>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</si>
  <si>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SC560CULTRT</t>
  </si>
  <si>
    <t>SC563LHULTRC</t>
  </si>
  <si>
    <t>SC630AULTRT</t>
  </si>
  <si>
    <t>SC632ULTRT</t>
  </si>
  <si>
    <t>SC705CSTRT</t>
  </si>
  <si>
    <t>SD05C.TCT</t>
  </si>
  <si>
    <t>SD12.TCT</t>
  </si>
  <si>
    <t>SD15C.TCT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</si>
  <si>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</si>
  <si>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</si>
  <si>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</si>
  <si>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</si>
  <si>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</si>
  <si>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</si>
  <si>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</si>
  <si>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</si>
  <si>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</si>
  <si>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</si>
  <si>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</si>
  <si>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SidPinky,Tomson,Sam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</si>
  <si>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</si>
  <si>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</si>
  <si>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</si>
  <si>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</si>
  <si>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</si>
  <si>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</si>
  <si>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</si>
  <si>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</si>
  <si>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</si>
  <si>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</si>
  <si>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SX9306IULTRT</t>
  </si>
  <si>
    <t>TCLAMP3302N.TCT</t>
  </si>
  <si>
    <t>THGBR2G5D1JTAI0H2H</t>
  </si>
  <si>
    <t>TOSHIBA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</si>
  <si>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</si>
  <si>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</si>
  <si>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</si>
  <si>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</si>
  <si>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</si>
  <si>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</si>
  <si>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</si>
  <si>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</si>
  <si>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</si>
  <si>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</si>
  <si>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</si>
  <si>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</si>
  <si>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</si>
  <si>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UCLAMP1211Z.TNT</t>
  </si>
  <si>
    <t>UCLAMP2401T.TCT</t>
  </si>
  <si>
    <t>Sid,Pinky,Tomson</t>
  </si>
  <si>
    <t>UCLAMP2411ZATFT</t>
  </si>
  <si>
    <t>UCLAMP2512T.TCT</t>
  </si>
  <si>
    <t>UCLAMP2671P.TNT</t>
  </si>
  <si>
    <t>UCLAMP2804L.TCT</t>
  </si>
  <si>
    <t>UCLAMP3304A.TCT</t>
  </si>
  <si>
    <t>UCLAMP3311T.TCT</t>
  </si>
  <si>
    <t>UCLAMP3311Z.TNT</t>
  </si>
  <si>
    <t>UCLAMP3324P.TCT</t>
  </si>
  <si>
    <t>UCLAMP3601P.TNT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</si>
  <si>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</si>
  <si>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</si>
  <si>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</si>
  <si>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</si>
  <si>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</si>
  <si>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</si>
  <si>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</si>
  <si>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</si>
  <si>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</si>
  <si>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</si>
  <si>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</si>
  <si>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</si>
  <si>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</si>
  <si>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</si>
  <si>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</si>
  <si>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</si>
  <si>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</si>
  <si>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</si>
  <si>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</si>
  <si>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</si>
  <si>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</si>
  <si>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</si>
  <si>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</si>
  <si>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</si>
  <si>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</si>
  <si>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</si>
  <si>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</si>
  <si>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</si>
  <si>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</si>
  <si>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</si>
  <si>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</si>
  <si>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</si>
  <si>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</si>
  <si>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</si>
  <si>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</si>
  <si>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</si>
  <si>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AON6970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</si>
</sst>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28" totalsRowShown="0" headerRowDxfId="36" dataDxfId="35" tableBorderDxfId="34"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728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C390" sqref="C390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8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/>
    <col min="37" max="37" width="9" style="2" collapsed="1"/>
    <col min="38" max="56" width="9" style="2"/>
    <col min="57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9047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436</v>
      </c>
      <c r="D4" s="14" t="s">
        <v>310</v>
      </c>
      <c r="E4" s="15">
        <f t="shared" ref="E4:E67" si="1">IF(AA4=0,"前八週無拉料",ROUND(M4/AA4,1))</f>
        <v>144.4</v>
      </c>
      <c r="F4" s="16">
        <f t="shared" ref="F4:F67" si="2">IF(OR(AB4=0,LEN(AB4)=0),"--",ROUND(M4/AB4,1))</f>
        <v>21.5</v>
      </c>
      <c r="G4" s="16">
        <f t="shared" ref="G4:G67" si="3">IF(AA4=0,"--",ROUND(J4/AA4,1))</f>
        <v>1028.9000000000001</v>
      </c>
      <c r="H4" s="16">
        <f t="shared" ref="H4:H67" si="4">IF(OR(AB4=0,LEN(AB4)=0),"--",ROUND(J4/AB4,1))</f>
        <v>153</v>
      </c>
      <c r="I4" s="17" t="str">
        <f>IFERROR(VLOOKUP(C4,#REF!,8,FALSE),"")</f>
        <v/>
      </c>
      <c r="J4" s="18">
        <v>6945000</v>
      </c>
      <c r="K4" s="18">
        <v>1143000</v>
      </c>
      <c r="L4" s="17" t="str">
        <f>IFERROR(VLOOKUP(C4,#REF!,11,FALSE),"")</f>
        <v/>
      </c>
      <c r="M4" s="18">
        <v>975000</v>
      </c>
      <c r="N4" s="19" t="s">
        <v>332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960000</v>
      </c>
      <c r="U4" s="18">
        <v>0</v>
      </c>
      <c r="V4" s="18">
        <v>15000</v>
      </c>
      <c r="W4" s="18">
        <v>0</v>
      </c>
      <c r="X4" s="22">
        <v>7920000</v>
      </c>
      <c r="Y4" s="16">
        <v>1173.3</v>
      </c>
      <c r="Z4" s="23">
        <v>174.4</v>
      </c>
      <c r="AA4" s="22">
        <v>6750</v>
      </c>
      <c r="AB4" s="18">
        <v>45401</v>
      </c>
      <c r="AC4" s="24">
        <v>6.7</v>
      </c>
      <c r="AD4" s="25">
        <f t="shared" ref="AD4:AD67" si="5">IF($AC4="E","E",IF($AC4="F","F",IF($AC4&lt;0.5,50,IF($AC4&lt;2,100,150))))</f>
        <v>150</v>
      </c>
      <c r="AE4" s="18">
        <v>162211</v>
      </c>
      <c r="AF4" s="18">
        <v>246400</v>
      </c>
      <c r="AG4" s="18">
        <v>168000</v>
      </c>
      <c r="AH4" s="18">
        <v>150000</v>
      </c>
      <c r="AI4" s="14" t="s">
        <v>44</v>
      </c>
    </row>
    <row r="5" spans="1:35" ht="16.5" customHeight="1">
      <c r="A5">
        <v>9048</v>
      </c>
      <c r="B5" s="12" t="str">
        <f t="shared" si="0"/>
        <v>OverStock</v>
      </c>
      <c r="C5" s="13" t="s">
        <v>686</v>
      </c>
      <c r="D5" s="14" t="s">
        <v>667</v>
      </c>
      <c r="E5" s="15">
        <f t="shared" si="1"/>
        <v>11</v>
      </c>
      <c r="F5" s="16">
        <f t="shared" si="2"/>
        <v>18.100000000000001</v>
      </c>
      <c r="G5" s="16">
        <f t="shared" si="3"/>
        <v>27.1</v>
      </c>
      <c r="H5" s="16">
        <f t="shared" si="4"/>
        <v>44.6</v>
      </c>
      <c r="I5" s="17" t="str">
        <f>IFERROR(VLOOKUP(C5,#REF!,8,FALSE),"")</f>
        <v/>
      </c>
      <c r="J5" s="18">
        <v>7599000</v>
      </c>
      <c r="K5" s="18">
        <v>2076000</v>
      </c>
      <c r="L5" s="17" t="str">
        <f>IFERROR(VLOOKUP(C5,#REF!,11,FALSE),"")</f>
        <v/>
      </c>
      <c r="M5" s="18">
        <v>3077050</v>
      </c>
      <c r="N5" s="19" t="s">
        <v>687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3077050</v>
      </c>
      <c r="U5" s="18">
        <v>0</v>
      </c>
      <c r="V5" s="18">
        <v>0</v>
      </c>
      <c r="W5" s="18">
        <v>0</v>
      </c>
      <c r="X5" s="22">
        <v>10676050</v>
      </c>
      <c r="Y5" s="16">
        <v>38</v>
      </c>
      <c r="Z5" s="23">
        <v>62.7</v>
      </c>
      <c r="AA5" s="22">
        <v>280875</v>
      </c>
      <c r="AB5" s="18">
        <v>170333</v>
      </c>
      <c r="AC5" s="24">
        <v>0.6</v>
      </c>
      <c r="AD5" s="25">
        <f t="shared" si="5"/>
        <v>100</v>
      </c>
      <c r="AE5" s="18">
        <v>549000</v>
      </c>
      <c r="AF5" s="18">
        <v>984000</v>
      </c>
      <c r="AG5" s="18">
        <v>1152000</v>
      </c>
      <c r="AH5" s="18">
        <v>21000</v>
      </c>
      <c r="AI5" s="14" t="s">
        <v>44</v>
      </c>
    </row>
    <row r="6" spans="1:35" ht="16.5" customHeight="1">
      <c r="A6">
        <v>9099</v>
      </c>
      <c r="B6" s="12" t="str">
        <f t="shared" si="0"/>
        <v>OverStock</v>
      </c>
      <c r="C6" s="13" t="s">
        <v>539</v>
      </c>
      <c r="D6" s="14" t="s">
        <v>310</v>
      </c>
      <c r="E6" s="15">
        <f t="shared" si="1"/>
        <v>10.6</v>
      </c>
      <c r="F6" s="16">
        <f t="shared" si="2"/>
        <v>12.6</v>
      </c>
      <c r="G6" s="16">
        <f t="shared" si="3"/>
        <v>10.1</v>
      </c>
      <c r="H6" s="16">
        <f t="shared" si="4"/>
        <v>12</v>
      </c>
      <c r="I6" s="17" t="str">
        <f>IFERROR(VLOOKUP(C6,#REF!,8,FALSE),"")</f>
        <v/>
      </c>
      <c r="J6" s="18">
        <v>1119000</v>
      </c>
      <c r="K6" s="18">
        <v>177000</v>
      </c>
      <c r="L6" s="17" t="str">
        <f>IFERROR(VLOOKUP(C6,#REF!,11,FALSE),"")</f>
        <v/>
      </c>
      <c r="M6" s="18">
        <v>1170000</v>
      </c>
      <c r="N6" s="19" t="s">
        <v>300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864000</v>
      </c>
      <c r="U6" s="18">
        <v>0</v>
      </c>
      <c r="V6" s="18">
        <v>306000</v>
      </c>
      <c r="W6" s="18">
        <v>0</v>
      </c>
      <c r="X6" s="22">
        <v>2289000</v>
      </c>
      <c r="Y6" s="16">
        <v>20.8</v>
      </c>
      <c r="Z6" s="23">
        <v>24.6</v>
      </c>
      <c r="AA6" s="22">
        <v>110250</v>
      </c>
      <c r="AB6" s="18">
        <v>92895</v>
      </c>
      <c r="AC6" s="24">
        <v>0.8</v>
      </c>
      <c r="AD6" s="25">
        <f t="shared" si="5"/>
        <v>100</v>
      </c>
      <c r="AE6" s="18">
        <v>373663</v>
      </c>
      <c r="AF6" s="18">
        <v>462388</v>
      </c>
      <c r="AG6" s="18">
        <v>359800</v>
      </c>
      <c r="AH6" s="18">
        <v>277000</v>
      </c>
      <c r="AI6" s="14" t="s">
        <v>44</v>
      </c>
    </row>
    <row r="7" spans="1:35" ht="16.5" customHeight="1">
      <c r="A7">
        <v>9098</v>
      </c>
      <c r="B7" s="12" t="str">
        <f t="shared" si="0"/>
        <v>OverStock</v>
      </c>
      <c r="C7" s="13" t="s">
        <v>548</v>
      </c>
      <c r="D7" s="14" t="s">
        <v>310</v>
      </c>
      <c r="E7" s="15">
        <f t="shared" si="1"/>
        <v>10.4</v>
      </c>
      <c r="F7" s="16">
        <f t="shared" si="2"/>
        <v>16.7</v>
      </c>
      <c r="G7" s="16">
        <f t="shared" si="3"/>
        <v>15.2</v>
      </c>
      <c r="H7" s="16">
        <f t="shared" si="4"/>
        <v>24.4</v>
      </c>
      <c r="I7" s="17" t="str">
        <f>IFERROR(VLOOKUP(C7,#REF!,8,FALSE),"")</f>
        <v/>
      </c>
      <c r="J7" s="18">
        <v>1269000</v>
      </c>
      <c r="K7" s="18">
        <v>756000</v>
      </c>
      <c r="L7" s="17" t="str">
        <f>IFERROR(VLOOKUP(C7,#REF!,11,FALSE),"")</f>
        <v/>
      </c>
      <c r="M7" s="18">
        <v>867000</v>
      </c>
      <c r="N7" s="19" t="s">
        <v>300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495000</v>
      </c>
      <c r="U7" s="18">
        <v>0</v>
      </c>
      <c r="V7" s="18">
        <v>372000</v>
      </c>
      <c r="W7" s="18">
        <v>0</v>
      </c>
      <c r="X7" s="22">
        <v>2136000</v>
      </c>
      <c r="Y7" s="16">
        <v>25.5</v>
      </c>
      <c r="Z7" s="23">
        <v>41.1</v>
      </c>
      <c r="AA7" s="22">
        <v>83625</v>
      </c>
      <c r="AB7" s="18">
        <v>52034</v>
      </c>
      <c r="AC7" s="24">
        <v>0.6</v>
      </c>
      <c r="AD7" s="25">
        <f t="shared" si="5"/>
        <v>100</v>
      </c>
      <c r="AE7" s="18">
        <v>287250</v>
      </c>
      <c r="AF7" s="18">
        <v>181064</v>
      </c>
      <c r="AG7" s="18">
        <v>212224</v>
      </c>
      <c r="AH7" s="18">
        <v>152565</v>
      </c>
      <c r="AI7" s="14" t="s">
        <v>44</v>
      </c>
    </row>
    <row r="8" spans="1:35" ht="16.5" customHeight="1">
      <c r="A8">
        <v>5896</v>
      </c>
      <c r="B8" s="12" t="str">
        <f t="shared" si="0"/>
        <v>OverStock</v>
      </c>
      <c r="C8" s="13" t="s">
        <v>817</v>
      </c>
      <c r="D8" s="14" t="s">
        <v>310</v>
      </c>
      <c r="E8" s="15">
        <f t="shared" si="1"/>
        <v>23.3</v>
      </c>
      <c r="F8" s="16">
        <f t="shared" si="2"/>
        <v>23.5</v>
      </c>
      <c r="G8" s="16">
        <f t="shared" si="3"/>
        <v>15.8</v>
      </c>
      <c r="H8" s="16">
        <f t="shared" si="4"/>
        <v>16</v>
      </c>
      <c r="I8" s="17" t="str">
        <f>IFERROR(VLOOKUP(C8,#REF!,8,FALSE),"")</f>
        <v/>
      </c>
      <c r="J8" s="18">
        <v>261000</v>
      </c>
      <c r="K8" s="18">
        <v>261000</v>
      </c>
      <c r="L8" s="17" t="str">
        <f>IFERROR(VLOOKUP(C8,#REF!,11,FALSE),"")</f>
        <v/>
      </c>
      <c r="M8" s="18">
        <v>384000</v>
      </c>
      <c r="N8" s="19" t="s">
        <v>320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384000</v>
      </c>
      <c r="U8" s="18">
        <v>0</v>
      </c>
      <c r="V8" s="18">
        <v>0</v>
      </c>
      <c r="W8" s="18">
        <v>0</v>
      </c>
      <c r="X8" s="22">
        <v>645000</v>
      </c>
      <c r="Y8" s="16">
        <v>39.1</v>
      </c>
      <c r="Z8" s="23">
        <v>39.5</v>
      </c>
      <c r="AA8" s="22">
        <v>16500</v>
      </c>
      <c r="AB8" s="18">
        <v>16333</v>
      </c>
      <c r="AC8" s="24">
        <v>1</v>
      </c>
      <c r="AD8" s="25">
        <f t="shared" si="5"/>
        <v>100</v>
      </c>
      <c r="AE8" s="18">
        <v>114000</v>
      </c>
      <c r="AF8" s="18">
        <v>33000</v>
      </c>
      <c r="AG8" s="18">
        <v>60000</v>
      </c>
      <c r="AH8" s="18">
        <v>0</v>
      </c>
      <c r="AI8" s="14" t="s">
        <v>44</v>
      </c>
    </row>
    <row r="9" spans="1:35" ht="16.5" customHeight="1">
      <c r="A9">
        <v>8500</v>
      </c>
      <c r="B9" s="12" t="str">
        <f t="shared" si="0"/>
        <v>OverStock</v>
      </c>
      <c r="C9" s="13" t="s">
        <v>160</v>
      </c>
      <c r="D9" s="14" t="s">
        <v>56</v>
      </c>
      <c r="E9" s="15">
        <f t="shared" si="1"/>
        <v>12.1</v>
      </c>
      <c r="F9" s="16">
        <f t="shared" si="2"/>
        <v>13.7</v>
      </c>
      <c r="G9" s="16">
        <f t="shared" si="3"/>
        <v>8.6999999999999993</v>
      </c>
      <c r="H9" s="16">
        <f t="shared" si="4"/>
        <v>9.9</v>
      </c>
      <c r="I9" s="17" t="str">
        <f>IFERROR(VLOOKUP(C9,#REF!,8,FALSE),"")</f>
        <v/>
      </c>
      <c r="J9" s="18">
        <v>645000</v>
      </c>
      <c r="K9" s="18">
        <v>225000</v>
      </c>
      <c r="L9" s="17" t="str">
        <f>IFERROR(VLOOKUP(C9,#REF!,11,FALSE),"")</f>
        <v/>
      </c>
      <c r="M9" s="18">
        <v>896400</v>
      </c>
      <c r="N9" s="19" t="s">
        <v>57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896400</v>
      </c>
      <c r="U9" s="18">
        <v>0</v>
      </c>
      <c r="V9" s="18">
        <v>0</v>
      </c>
      <c r="W9" s="18">
        <v>0</v>
      </c>
      <c r="X9" s="22">
        <v>1541400</v>
      </c>
      <c r="Y9" s="16">
        <v>20.9</v>
      </c>
      <c r="Z9" s="23">
        <v>23.6</v>
      </c>
      <c r="AA9" s="22">
        <v>73925</v>
      </c>
      <c r="AB9" s="18">
        <v>65333</v>
      </c>
      <c r="AC9" s="24">
        <v>0.9</v>
      </c>
      <c r="AD9" s="25">
        <f t="shared" si="5"/>
        <v>100</v>
      </c>
      <c r="AE9" s="18">
        <v>264000</v>
      </c>
      <c r="AF9" s="18">
        <v>324000</v>
      </c>
      <c r="AG9" s="18">
        <v>282000</v>
      </c>
      <c r="AH9" s="18">
        <v>66000</v>
      </c>
      <c r="AI9" s="14" t="s">
        <v>44</v>
      </c>
    </row>
    <row r="10" spans="1:35" ht="16.5" customHeight="1">
      <c r="A10">
        <v>8850</v>
      </c>
      <c r="B10" s="12" t="str">
        <f t="shared" si="0"/>
        <v>OverStock</v>
      </c>
      <c r="C10" s="13" t="s">
        <v>374</v>
      </c>
      <c r="D10" s="14" t="s">
        <v>310</v>
      </c>
      <c r="E10" s="15">
        <f t="shared" si="1"/>
        <v>11.4</v>
      </c>
      <c r="F10" s="16">
        <f t="shared" si="2"/>
        <v>18812.5</v>
      </c>
      <c r="G10" s="16">
        <f t="shared" si="3"/>
        <v>12.6</v>
      </c>
      <c r="H10" s="16">
        <f t="shared" si="4"/>
        <v>20875</v>
      </c>
      <c r="I10" s="17" t="str">
        <f>IFERROR(VLOOKUP(C10,#REF!,8,FALSE),"")</f>
        <v/>
      </c>
      <c r="J10" s="18">
        <v>1002000</v>
      </c>
      <c r="K10" s="18">
        <v>522000</v>
      </c>
      <c r="L10" s="17" t="str">
        <f>IFERROR(VLOOKUP(C10,#REF!,11,FALSE),"")</f>
        <v/>
      </c>
      <c r="M10" s="18">
        <v>903000</v>
      </c>
      <c r="N10" s="19" t="s">
        <v>300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903000</v>
      </c>
      <c r="U10" s="18">
        <v>0</v>
      </c>
      <c r="V10" s="18">
        <v>0</v>
      </c>
      <c r="W10" s="18">
        <v>0</v>
      </c>
      <c r="X10" s="22">
        <v>1905000</v>
      </c>
      <c r="Y10" s="16">
        <v>24</v>
      </c>
      <c r="Z10" s="23">
        <v>39687.5</v>
      </c>
      <c r="AA10" s="22">
        <v>79500</v>
      </c>
      <c r="AB10" s="18">
        <v>48</v>
      </c>
      <c r="AC10" s="24">
        <v>0</v>
      </c>
      <c r="AD10" s="25">
        <f t="shared" si="5"/>
        <v>50</v>
      </c>
      <c r="AE10" s="18">
        <v>162</v>
      </c>
      <c r="AF10" s="18">
        <v>270</v>
      </c>
      <c r="AG10" s="18">
        <v>108</v>
      </c>
      <c r="AH10" s="18">
        <v>0</v>
      </c>
      <c r="AI10" s="14" t="s">
        <v>44</v>
      </c>
    </row>
    <row r="11" spans="1:35" ht="16.5" customHeight="1">
      <c r="A11">
        <v>5665</v>
      </c>
      <c r="B11" s="12" t="str">
        <f t="shared" si="0"/>
        <v>OverStock</v>
      </c>
      <c r="C11" s="13" t="s">
        <v>794</v>
      </c>
      <c r="D11" s="14" t="s">
        <v>783</v>
      </c>
      <c r="E11" s="15">
        <f t="shared" si="1"/>
        <v>13.9</v>
      </c>
      <c r="F11" s="16">
        <f t="shared" si="2"/>
        <v>17.5</v>
      </c>
      <c r="G11" s="16">
        <f t="shared" si="3"/>
        <v>13.2</v>
      </c>
      <c r="H11" s="16">
        <f t="shared" si="4"/>
        <v>16.7</v>
      </c>
      <c r="I11" s="17" t="str">
        <f>IFERROR(VLOOKUP(C11,#REF!,8,FALSE),"")</f>
        <v/>
      </c>
      <c r="J11" s="18">
        <v>480000</v>
      </c>
      <c r="K11" s="18">
        <v>180000</v>
      </c>
      <c r="L11" s="17" t="str">
        <f>IFERROR(VLOOKUP(C11,#REF!,11,FALSE),"")</f>
        <v/>
      </c>
      <c r="M11" s="18">
        <v>502500</v>
      </c>
      <c r="N11" s="19" t="s">
        <v>300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270000</v>
      </c>
      <c r="U11" s="18">
        <v>0</v>
      </c>
      <c r="V11" s="18">
        <v>232500</v>
      </c>
      <c r="W11" s="18">
        <v>0</v>
      </c>
      <c r="X11" s="22">
        <v>982500</v>
      </c>
      <c r="Y11" s="16">
        <v>27.1</v>
      </c>
      <c r="Z11" s="23">
        <v>34.1</v>
      </c>
      <c r="AA11" s="22">
        <v>36250</v>
      </c>
      <c r="AB11" s="18">
        <v>28781</v>
      </c>
      <c r="AC11" s="24">
        <v>0.8</v>
      </c>
      <c r="AD11" s="25">
        <f t="shared" si="5"/>
        <v>100</v>
      </c>
      <c r="AE11" s="18">
        <v>143390</v>
      </c>
      <c r="AF11" s="18">
        <v>115640</v>
      </c>
      <c r="AG11" s="18">
        <v>57260</v>
      </c>
      <c r="AH11" s="18">
        <v>26900</v>
      </c>
      <c r="AI11" s="14" t="s">
        <v>44</v>
      </c>
    </row>
    <row r="12" spans="1:35" ht="16.5" customHeight="1">
      <c r="A12">
        <v>9050</v>
      </c>
      <c r="B12" s="12" t="str">
        <f t="shared" si="0"/>
        <v>OverStock</v>
      </c>
      <c r="C12" s="13" t="s">
        <v>463</v>
      </c>
      <c r="D12" s="14" t="s">
        <v>310</v>
      </c>
      <c r="E12" s="15">
        <f t="shared" si="1"/>
        <v>135.1</v>
      </c>
      <c r="F12" s="16">
        <f t="shared" si="2"/>
        <v>9.1999999999999993</v>
      </c>
      <c r="G12" s="16">
        <f t="shared" si="3"/>
        <v>951.4</v>
      </c>
      <c r="H12" s="16">
        <f t="shared" si="4"/>
        <v>64.599999999999994</v>
      </c>
      <c r="I12" s="17" t="str">
        <f>IFERROR(VLOOKUP(C12,#REF!,8,FALSE),"")</f>
        <v/>
      </c>
      <c r="J12" s="18">
        <v>9276000</v>
      </c>
      <c r="K12" s="18">
        <v>1980000</v>
      </c>
      <c r="L12" s="17" t="str">
        <f>IFERROR(VLOOKUP(C12,#REF!,11,FALSE),"")</f>
        <v/>
      </c>
      <c r="M12" s="18">
        <v>1317555</v>
      </c>
      <c r="N12" s="19" t="s">
        <v>300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738555</v>
      </c>
      <c r="U12" s="18">
        <v>0</v>
      </c>
      <c r="V12" s="18">
        <v>579000</v>
      </c>
      <c r="W12" s="18">
        <v>0</v>
      </c>
      <c r="X12" s="22">
        <v>10593555</v>
      </c>
      <c r="Y12" s="16">
        <v>1086.5</v>
      </c>
      <c r="Z12" s="23">
        <v>73.8</v>
      </c>
      <c r="AA12" s="22">
        <v>9750</v>
      </c>
      <c r="AB12" s="18">
        <v>143611</v>
      </c>
      <c r="AC12" s="24">
        <v>14.7</v>
      </c>
      <c r="AD12" s="25">
        <f t="shared" si="5"/>
        <v>150</v>
      </c>
      <c r="AE12" s="18">
        <v>504107</v>
      </c>
      <c r="AF12" s="18">
        <v>788400</v>
      </c>
      <c r="AG12" s="18">
        <v>1150800</v>
      </c>
      <c r="AH12" s="18">
        <v>313000</v>
      </c>
      <c r="AI12" s="14" t="s">
        <v>44</v>
      </c>
    </row>
    <row r="13" spans="1:35" ht="16.5" customHeight="1">
      <c r="A13">
        <v>9052</v>
      </c>
      <c r="B13" s="12" t="str">
        <f t="shared" si="0"/>
        <v>OverStock</v>
      </c>
      <c r="C13" s="13" t="s">
        <v>581</v>
      </c>
      <c r="D13" s="14" t="s">
        <v>575</v>
      </c>
      <c r="E13" s="15">
        <f t="shared" si="1"/>
        <v>34</v>
      </c>
      <c r="F13" s="16">
        <f t="shared" si="2"/>
        <v>101.9</v>
      </c>
      <c r="G13" s="16">
        <f t="shared" si="3"/>
        <v>16</v>
      </c>
      <c r="H13" s="16">
        <f t="shared" si="4"/>
        <v>48</v>
      </c>
      <c r="I13" s="17" t="str">
        <f>IFERROR(VLOOKUP(C13,#REF!,8,FALSE),"")</f>
        <v/>
      </c>
      <c r="J13" s="18">
        <v>32000</v>
      </c>
      <c r="K13" s="18">
        <v>32000</v>
      </c>
      <c r="L13" s="17" t="str">
        <f>IFERROR(VLOOKUP(C13,#REF!,11,FALSE),"")</f>
        <v/>
      </c>
      <c r="M13" s="18">
        <v>68000</v>
      </c>
      <c r="N13" s="19" t="s">
        <v>300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68000</v>
      </c>
      <c r="U13" s="18">
        <v>0</v>
      </c>
      <c r="V13" s="18">
        <v>0</v>
      </c>
      <c r="W13" s="18">
        <v>0</v>
      </c>
      <c r="X13" s="22">
        <v>100000</v>
      </c>
      <c r="Y13" s="16">
        <v>50</v>
      </c>
      <c r="Z13" s="23">
        <v>149.9</v>
      </c>
      <c r="AA13" s="22">
        <v>2000</v>
      </c>
      <c r="AB13" s="18">
        <v>667</v>
      </c>
      <c r="AC13" s="24">
        <v>0.3</v>
      </c>
      <c r="AD13" s="25">
        <f t="shared" si="5"/>
        <v>50</v>
      </c>
      <c r="AE13" s="18">
        <v>6000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8907</v>
      </c>
      <c r="B14" s="12" t="str">
        <f t="shared" si="0"/>
        <v>OverStock</v>
      </c>
      <c r="C14" s="13" t="s">
        <v>483</v>
      </c>
      <c r="D14" s="14" t="s">
        <v>310</v>
      </c>
      <c r="E14" s="15">
        <f t="shared" si="1"/>
        <v>31.2</v>
      </c>
      <c r="F14" s="16">
        <f t="shared" si="2"/>
        <v>14.2</v>
      </c>
      <c r="G14" s="16">
        <f t="shared" si="3"/>
        <v>28</v>
      </c>
      <c r="H14" s="16">
        <f t="shared" si="4"/>
        <v>12.7</v>
      </c>
      <c r="I14" s="17" t="str">
        <f>IFERROR(VLOOKUP(C14,#REF!,8,FALSE),"")</f>
        <v/>
      </c>
      <c r="J14" s="18">
        <v>933000</v>
      </c>
      <c r="K14" s="18">
        <v>408000</v>
      </c>
      <c r="L14" s="17" t="str">
        <f>IFERROR(VLOOKUP(C14,#REF!,11,FALSE),"")</f>
        <v/>
      </c>
      <c r="M14" s="18">
        <v>1041000</v>
      </c>
      <c r="N14" s="19" t="s">
        <v>300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267000</v>
      </c>
      <c r="U14" s="18">
        <v>0</v>
      </c>
      <c r="V14" s="18">
        <v>774000</v>
      </c>
      <c r="W14" s="18">
        <v>0</v>
      </c>
      <c r="X14" s="22">
        <v>1974000</v>
      </c>
      <c r="Y14" s="16">
        <v>59.1</v>
      </c>
      <c r="Z14" s="23">
        <v>26.9</v>
      </c>
      <c r="AA14" s="22">
        <v>33375</v>
      </c>
      <c r="AB14" s="18">
        <v>73437</v>
      </c>
      <c r="AC14" s="24">
        <v>2.2000000000000002</v>
      </c>
      <c r="AD14" s="25">
        <f t="shared" si="5"/>
        <v>150</v>
      </c>
      <c r="AE14" s="18">
        <v>338870</v>
      </c>
      <c r="AF14" s="18">
        <v>322064</v>
      </c>
      <c r="AG14" s="18">
        <v>299200</v>
      </c>
      <c r="AH14" s="18">
        <v>246300</v>
      </c>
      <c r="AI14" s="14" t="s">
        <v>44</v>
      </c>
    </row>
    <row r="15" spans="1:35" ht="16.5" customHeight="1">
      <c r="A15">
        <v>9096</v>
      </c>
      <c r="B15" s="12" t="str">
        <f t="shared" si="0"/>
        <v>OverStock</v>
      </c>
      <c r="C15" s="13" t="s">
        <v>462</v>
      </c>
      <c r="D15" s="14" t="s">
        <v>310</v>
      </c>
      <c r="E15" s="15">
        <f t="shared" si="1"/>
        <v>207.5</v>
      </c>
      <c r="F15" s="16">
        <f t="shared" si="2"/>
        <v>12.5</v>
      </c>
      <c r="G15" s="16">
        <f t="shared" si="3"/>
        <v>1589.5</v>
      </c>
      <c r="H15" s="16">
        <f t="shared" si="4"/>
        <v>96.1</v>
      </c>
      <c r="I15" s="17" t="str">
        <f>IFERROR(VLOOKUP(C15,#REF!,8,FALSE),"")</f>
        <v/>
      </c>
      <c r="J15" s="18">
        <v>9537000</v>
      </c>
      <c r="K15" s="18">
        <v>2664000</v>
      </c>
      <c r="L15" s="17" t="str">
        <f>IFERROR(VLOOKUP(C15,#REF!,11,FALSE),"")</f>
        <v/>
      </c>
      <c r="M15" s="18">
        <v>1245000</v>
      </c>
      <c r="N15" s="19" t="s">
        <v>300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828000</v>
      </c>
      <c r="U15" s="18">
        <v>0</v>
      </c>
      <c r="V15" s="18">
        <v>417000</v>
      </c>
      <c r="W15" s="18">
        <v>0</v>
      </c>
      <c r="X15" s="22">
        <v>10782000</v>
      </c>
      <c r="Y15" s="16">
        <v>1797</v>
      </c>
      <c r="Z15" s="23">
        <v>108.6</v>
      </c>
      <c r="AA15" s="22">
        <v>6000</v>
      </c>
      <c r="AB15" s="18">
        <v>99256</v>
      </c>
      <c r="AC15" s="24">
        <v>16.5</v>
      </c>
      <c r="AD15" s="25">
        <f t="shared" si="5"/>
        <v>150</v>
      </c>
      <c r="AE15" s="18">
        <v>217800</v>
      </c>
      <c r="AF15" s="18">
        <v>675500</v>
      </c>
      <c r="AG15" s="18">
        <v>762600</v>
      </c>
      <c r="AH15" s="18">
        <v>973800</v>
      </c>
      <c r="AI15" s="14" t="s">
        <v>44</v>
      </c>
    </row>
    <row r="16" spans="1:35" ht="16.5" customHeight="1">
      <c r="A16">
        <v>8854</v>
      </c>
      <c r="B16" s="12" t="str">
        <f t="shared" si="0"/>
        <v>OverStock</v>
      </c>
      <c r="C16" s="13" t="s">
        <v>333</v>
      </c>
      <c r="D16" s="14" t="s">
        <v>310</v>
      </c>
      <c r="E16" s="15">
        <f t="shared" si="1"/>
        <v>9.4</v>
      </c>
      <c r="F16" s="16">
        <f t="shared" si="2"/>
        <v>29.9</v>
      </c>
      <c r="G16" s="16">
        <f t="shared" si="3"/>
        <v>17.3</v>
      </c>
      <c r="H16" s="16">
        <f t="shared" si="4"/>
        <v>55.3</v>
      </c>
      <c r="I16" s="17" t="str">
        <f>IFERROR(VLOOKUP(C16,#REF!,8,FALSE),"")</f>
        <v/>
      </c>
      <c r="J16" s="18">
        <v>4551000</v>
      </c>
      <c r="K16" s="18">
        <v>3951000</v>
      </c>
      <c r="L16" s="17" t="str">
        <f>IFERROR(VLOOKUP(C16,#REF!,11,FALSE),"")</f>
        <v/>
      </c>
      <c r="M16" s="18">
        <v>2465450</v>
      </c>
      <c r="N16" s="19" t="s">
        <v>334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2465450</v>
      </c>
      <c r="U16" s="18">
        <v>0</v>
      </c>
      <c r="V16" s="18">
        <v>0</v>
      </c>
      <c r="W16" s="18">
        <v>0</v>
      </c>
      <c r="X16" s="22">
        <v>7016450</v>
      </c>
      <c r="Y16" s="16">
        <v>26.7</v>
      </c>
      <c r="Z16" s="23">
        <v>85.2</v>
      </c>
      <c r="AA16" s="22">
        <v>263125</v>
      </c>
      <c r="AB16" s="18">
        <v>82333</v>
      </c>
      <c r="AC16" s="24">
        <v>0.3</v>
      </c>
      <c r="AD16" s="25">
        <f t="shared" si="5"/>
        <v>50</v>
      </c>
      <c r="AE16" s="18">
        <v>240000</v>
      </c>
      <c r="AF16" s="18">
        <v>501000</v>
      </c>
      <c r="AG16" s="18">
        <v>543000</v>
      </c>
      <c r="AH16" s="18">
        <v>477000</v>
      </c>
      <c r="AI16" s="14" t="s">
        <v>44</v>
      </c>
    </row>
    <row r="17" spans="1:35" ht="16.5" customHeight="1">
      <c r="A17">
        <v>6360</v>
      </c>
      <c r="B17" s="12" t="str">
        <f t="shared" si="0"/>
        <v>OverStock</v>
      </c>
      <c r="C17" s="13" t="s">
        <v>806</v>
      </c>
      <c r="D17" s="14" t="s">
        <v>783</v>
      </c>
      <c r="E17" s="15">
        <f t="shared" si="1"/>
        <v>17.2</v>
      </c>
      <c r="F17" s="16">
        <f t="shared" si="2"/>
        <v>16.5</v>
      </c>
      <c r="G17" s="16">
        <f t="shared" si="3"/>
        <v>16</v>
      </c>
      <c r="H17" s="16">
        <f t="shared" si="4"/>
        <v>15.3</v>
      </c>
      <c r="I17" s="17" t="str">
        <f>IFERROR(VLOOKUP(C17,#REF!,8,FALSE),"")</f>
        <v/>
      </c>
      <c r="J17" s="18">
        <v>260000</v>
      </c>
      <c r="K17" s="18">
        <v>260000</v>
      </c>
      <c r="L17" s="17" t="str">
        <f>IFERROR(VLOOKUP(C17,#REF!,11,FALSE),"")</f>
        <v/>
      </c>
      <c r="M17" s="18">
        <v>280000</v>
      </c>
      <c r="N17" s="19" t="s">
        <v>320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280000</v>
      </c>
      <c r="U17" s="18">
        <v>0</v>
      </c>
      <c r="V17" s="18">
        <v>0</v>
      </c>
      <c r="W17" s="18">
        <v>0</v>
      </c>
      <c r="X17" s="22">
        <v>540000</v>
      </c>
      <c r="Y17" s="16">
        <v>33.200000000000003</v>
      </c>
      <c r="Z17" s="23">
        <v>31.9</v>
      </c>
      <c r="AA17" s="22">
        <v>16250</v>
      </c>
      <c r="AB17" s="18">
        <v>16944</v>
      </c>
      <c r="AC17" s="24">
        <v>1</v>
      </c>
      <c r="AD17" s="25">
        <f t="shared" si="5"/>
        <v>100</v>
      </c>
      <c r="AE17" s="18">
        <v>85000</v>
      </c>
      <c r="AF17" s="18">
        <v>67500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8853</v>
      </c>
      <c r="B18" s="12" t="str">
        <f t="shared" si="0"/>
        <v>OverStock</v>
      </c>
      <c r="C18" s="13" t="s">
        <v>398</v>
      </c>
      <c r="D18" s="14" t="s">
        <v>310</v>
      </c>
      <c r="E18" s="15">
        <f t="shared" si="1"/>
        <v>16.5</v>
      </c>
      <c r="F18" s="16">
        <f t="shared" si="2"/>
        <v>19.8</v>
      </c>
      <c r="G18" s="16">
        <f t="shared" si="3"/>
        <v>39</v>
      </c>
      <c r="H18" s="16">
        <f t="shared" si="4"/>
        <v>46.7</v>
      </c>
      <c r="I18" s="17" t="str">
        <f>IFERROR(VLOOKUP(C18,#REF!,8,FALSE),"")</f>
        <v/>
      </c>
      <c r="J18" s="18">
        <v>3453000</v>
      </c>
      <c r="K18" s="18">
        <v>1428000</v>
      </c>
      <c r="L18" s="17" t="str">
        <f>IFERROR(VLOOKUP(C18,#REF!,11,FALSE),"")</f>
        <v/>
      </c>
      <c r="M18" s="18">
        <v>1463490</v>
      </c>
      <c r="N18" s="19" t="s">
        <v>340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1463490</v>
      </c>
      <c r="U18" s="18">
        <v>0</v>
      </c>
      <c r="V18" s="18">
        <v>0</v>
      </c>
      <c r="W18" s="18">
        <v>0</v>
      </c>
      <c r="X18" s="22">
        <v>4916490</v>
      </c>
      <c r="Y18" s="16">
        <v>55.6</v>
      </c>
      <c r="Z18" s="23">
        <v>66.400000000000006</v>
      </c>
      <c r="AA18" s="22">
        <v>88500</v>
      </c>
      <c r="AB18" s="18">
        <v>74000</v>
      </c>
      <c r="AC18" s="24">
        <v>0.8</v>
      </c>
      <c r="AD18" s="25">
        <f t="shared" si="5"/>
        <v>100</v>
      </c>
      <c r="AE18" s="18">
        <v>210000</v>
      </c>
      <c r="AF18" s="18">
        <v>462000</v>
      </c>
      <c r="AG18" s="18">
        <v>381000</v>
      </c>
      <c r="AH18" s="18">
        <v>288000</v>
      </c>
      <c r="AI18" s="14" t="s">
        <v>44</v>
      </c>
    </row>
    <row r="19" spans="1:35" ht="16.5" customHeight="1">
      <c r="A19">
        <v>5662</v>
      </c>
      <c r="B19" s="12" t="str">
        <f t="shared" si="0"/>
        <v>OverStock</v>
      </c>
      <c r="C19" s="13" t="s">
        <v>494</v>
      </c>
      <c r="D19" s="14" t="s">
        <v>310</v>
      </c>
      <c r="E19" s="15">
        <f t="shared" si="1"/>
        <v>28.8</v>
      </c>
      <c r="F19" s="16">
        <f t="shared" si="2"/>
        <v>21.3</v>
      </c>
      <c r="G19" s="16">
        <f t="shared" si="3"/>
        <v>48</v>
      </c>
      <c r="H19" s="16">
        <f t="shared" si="4"/>
        <v>35.5</v>
      </c>
      <c r="I19" s="17" t="str">
        <f>IFERROR(VLOOKUP(C19,#REF!,8,FALSE),"")</f>
        <v/>
      </c>
      <c r="J19" s="18">
        <v>270000</v>
      </c>
      <c r="K19" s="18">
        <v>78000</v>
      </c>
      <c r="L19" s="17" t="str">
        <f>IFERROR(VLOOKUP(C19,#REF!,11,FALSE),"")</f>
        <v/>
      </c>
      <c r="M19" s="18">
        <v>162000</v>
      </c>
      <c r="N19" s="19" t="s">
        <v>300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93000</v>
      </c>
      <c r="U19" s="18">
        <v>0</v>
      </c>
      <c r="V19" s="18">
        <v>69000</v>
      </c>
      <c r="W19" s="18">
        <v>0</v>
      </c>
      <c r="X19" s="22">
        <v>432000</v>
      </c>
      <c r="Y19" s="16">
        <v>76.8</v>
      </c>
      <c r="Z19" s="23">
        <v>56.8</v>
      </c>
      <c r="AA19" s="22">
        <v>5625</v>
      </c>
      <c r="AB19" s="18">
        <v>7601</v>
      </c>
      <c r="AC19" s="24">
        <v>1.4</v>
      </c>
      <c r="AD19" s="25">
        <f t="shared" si="5"/>
        <v>100</v>
      </c>
      <c r="AE19" s="18">
        <v>17212</v>
      </c>
      <c r="AF19" s="18">
        <v>51200</v>
      </c>
      <c r="AG19" s="18">
        <v>69600</v>
      </c>
      <c r="AH19" s="18">
        <v>48000</v>
      </c>
      <c r="AI19" s="14" t="s">
        <v>44</v>
      </c>
    </row>
    <row r="20" spans="1:35" ht="16.5" customHeight="1">
      <c r="A20">
        <v>5663</v>
      </c>
      <c r="B20" s="12" t="str">
        <f t="shared" si="0"/>
        <v>ZeroZero</v>
      </c>
      <c r="C20" s="13" t="s">
        <v>221</v>
      </c>
      <c r="D20" s="14" t="s">
        <v>56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120000</v>
      </c>
      <c r="N20" s="19" t="s">
        <v>57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120000</v>
      </c>
      <c r="U20" s="18">
        <v>0</v>
      </c>
      <c r="V20" s="18">
        <v>0</v>
      </c>
      <c r="W20" s="18">
        <v>0</v>
      </c>
      <c r="X20" s="22">
        <v>120000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52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9053</v>
      </c>
      <c r="B21" s="12" t="str">
        <f t="shared" si="0"/>
        <v>OverStock</v>
      </c>
      <c r="C21" s="13" t="s">
        <v>153</v>
      </c>
      <c r="D21" s="14" t="s">
        <v>56</v>
      </c>
      <c r="E21" s="15">
        <f t="shared" si="1"/>
        <v>49.5</v>
      </c>
      <c r="F21" s="16">
        <f t="shared" si="2"/>
        <v>127.3</v>
      </c>
      <c r="G21" s="16">
        <f t="shared" si="3"/>
        <v>34.5</v>
      </c>
      <c r="H21" s="16">
        <f t="shared" si="4"/>
        <v>88.7</v>
      </c>
      <c r="I21" s="17" t="str">
        <f>IFERROR(VLOOKUP(C21,#REF!,8,FALSE),"")</f>
        <v/>
      </c>
      <c r="J21" s="18">
        <v>207000</v>
      </c>
      <c r="K21" s="18">
        <v>207000</v>
      </c>
      <c r="L21" s="17" t="str">
        <f>IFERROR(VLOOKUP(C21,#REF!,11,FALSE),"")</f>
        <v/>
      </c>
      <c r="M21" s="18">
        <v>297000</v>
      </c>
      <c r="N21" s="19" t="s">
        <v>57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297000</v>
      </c>
      <c r="U21" s="18">
        <v>0</v>
      </c>
      <c r="V21" s="18">
        <v>0</v>
      </c>
      <c r="W21" s="18">
        <v>0</v>
      </c>
      <c r="X21" s="22">
        <v>504000</v>
      </c>
      <c r="Y21" s="16">
        <v>84</v>
      </c>
      <c r="Z21" s="23">
        <v>216</v>
      </c>
      <c r="AA21" s="22">
        <v>6000</v>
      </c>
      <c r="AB21" s="18">
        <v>2333</v>
      </c>
      <c r="AC21" s="24">
        <v>0.4</v>
      </c>
      <c r="AD21" s="25">
        <f t="shared" si="5"/>
        <v>50</v>
      </c>
      <c r="AE21" s="18">
        <v>3000</v>
      </c>
      <c r="AF21" s="18">
        <v>18000</v>
      </c>
      <c r="AG21" s="18">
        <v>24000</v>
      </c>
      <c r="AH21" s="18">
        <v>6000</v>
      </c>
      <c r="AI21" s="14" t="s">
        <v>44</v>
      </c>
    </row>
    <row r="22" spans="1:35" ht="16.5" customHeight="1">
      <c r="A22">
        <v>9054</v>
      </c>
      <c r="B22" s="12" t="str">
        <f t="shared" si="0"/>
        <v>OverStock</v>
      </c>
      <c r="C22" s="13" t="s">
        <v>482</v>
      </c>
      <c r="D22" s="14" t="s">
        <v>310</v>
      </c>
      <c r="E22" s="15">
        <f t="shared" si="1"/>
        <v>30.5</v>
      </c>
      <c r="F22" s="16">
        <f t="shared" si="2"/>
        <v>16.2</v>
      </c>
      <c r="G22" s="16">
        <f t="shared" si="3"/>
        <v>15.4</v>
      </c>
      <c r="H22" s="16">
        <f t="shared" si="4"/>
        <v>8.1999999999999993</v>
      </c>
      <c r="I22" s="17" t="str">
        <f>IFERROR(VLOOKUP(C22,#REF!,8,FALSE),"")</f>
        <v/>
      </c>
      <c r="J22" s="18">
        <v>369000</v>
      </c>
      <c r="K22" s="18">
        <v>369000</v>
      </c>
      <c r="L22" s="17" t="str">
        <f>IFERROR(VLOOKUP(C22,#REF!,11,FALSE),"")</f>
        <v/>
      </c>
      <c r="M22" s="18">
        <v>732000</v>
      </c>
      <c r="N22" s="19" t="s">
        <v>300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495000</v>
      </c>
      <c r="U22" s="18">
        <v>0</v>
      </c>
      <c r="V22" s="18">
        <v>237000</v>
      </c>
      <c r="W22" s="18">
        <v>0</v>
      </c>
      <c r="X22" s="22">
        <v>1101000</v>
      </c>
      <c r="Y22" s="16">
        <v>45.9</v>
      </c>
      <c r="Z22" s="23">
        <v>24.4</v>
      </c>
      <c r="AA22" s="22">
        <v>24000</v>
      </c>
      <c r="AB22" s="18">
        <v>45080</v>
      </c>
      <c r="AC22" s="24">
        <v>1.9</v>
      </c>
      <c r="AD22" s="25">
        <f t="shared" si="5"/>
        <v>100</v>
      </c>
      <c r="AE22" s="18">
        <v>214211</v>
      </c>
      <c r="AF22" s="18">
        <v>191505</v>
      </c>
      <c r="AG22" s="18">
        <v>159400</v>
      </c>
      <c r="AH22" s="18">
        <v>122800</v>
      </c>
      <c r="AI22" s="14" t="s">
        <v>44</v>
      </c>
    </row>
    <row r="23" spans="1:35" ht="16.5" customHeight="1">
      <c r="A23">
        <v>6407</v>
      </c>
      <c r="B23" s="12" t="str">
        <f t="shared" si="0"/>
        <v>OverStock</v>
      </c>
      <c r="C23" s="13" t="s">
        <v>769</v>
      </c>
      <c r="D23" s="14" t="s">
        <v>307</v>
      </c>
      <c r="E23" s="15">
        <f t="shared" si="1"/>
        <v>11.5</v>
      </c>
      <c r="F23" s="16">
        <f t="shared" si="2"/>
        <v>13</v>
      </c>
      <c r="G23" s="16">
        <f t="shared" si="3"/>
        <v>13.2</v>
      </c>
      <c r="H23" s="16">
        <f t="shared" si="4"/>
        <v>14.8</v>
      </c>
      <c r="I23" s="17" t="str">
        <f>IFERROR(VLOOKUP(C23,#REF!,8,FALSE),"")</f>
        <v/>
      </c>
      <c r="J23" s="18">
        <v>2170000</v>
      </c>
      <c r="K23" s="18">
        <v>900000</v>
      </c>
      <c r="L23" s="17" t="str">
        <f>IFERROR(VLOOKUP(C23,#REF!,11,FALSE),"")</f>
        <v/>
      </c>
      <c r="M23" s="18">
        <v>1900000</v>
      </c>
      <c r="N23" s="19" t="s">
        <v>403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1900000</v>
      </c>
      <c r="U23" s="18">
        <v>0</v>
      </c>
      <c r="V23" s="18">
        <v>0</v>
      </c>
      <c r="W23" s="18">
        <v>0</v>
      </c>
      <c r="X23" s="22">
        <v>4070000</v>
      </c>
      <c r="Y23" s="16">
        <v>24.7</v>
      </c>
      <c r="Z23" s="23">
        <v>27.7</v>
      </c>
      <c r="AA23" s="22">
        <v>165000</v>
      </c>
      <c r="AB23" s="18">
        <v>146667</v>
      </c>
      <c r="AC23" s="24">
        <v>0.9</v>
      </c>
      <c r="AD23" s="25">
        <f t="shared" si="5"/>
        <v>100</v>
      </c>
      <c r="AE23" s="18">
        <v>540000</v>
      </c>
      <c r="AF23" s="18">
        <v>780000</v>
      </c>
      <c r="AG23" s="18">
        <v>900000</v>
      </c>
      <c r="AH23" s="18">
        <v>0</v>
      </c>
      <c r="AI23" s="14" t="s">
        <v>44</v>
      </c>
    </row>
    <row r="24" spans="1:35" ht="16.5" customHeight="1">
      <c r="A24">
        <v>5724</v>
      </c>
      <c r="B24" s="12" t="str">
        <f t="shared" si="0"/>
        <v>OverStock</v>
      </c>
      <c r="C24" s="13" t="s">
        <v>327</v>
      </c>
      <c r="D24" s="14" t="s">
        <v>310</v>
      </c>
      <c r="E24" s="15">
        <f t="shared" si="1"/>
        <v>21</v>
      </c>
      <c r="F24" s="16">
        <f t="shared" si="2"/>
        <v>18.8</v>
      </c>
      <c r="G24" s="16">
        <f t="shared" si="3"/>
        <v>17</v>
      </c>
      <c r="H24" s="16">
        <f t="shared" si="4"/>
        <v>15.2</v>
      </c>
      <c r="I24" s="17" t="str">
        <f>IFERROR(VLOOKUP(C24,#REF!,8,FALSE),"")</f>
        <v/>
      </c>
      <c r="J24" s="18">
        <v>1830000</v>
      </c>
      <c r="K24" s="18">
        <v>42000</v>
      </c>
      <c r="L24" s="17" t="str">
        <f>IFERROR(VLOOKUP(C24,#REF!,11,FALSE),"")</f>
        <v/>
      </c>
      <c r="M24" s="18">
        <v>2265000</v>
      </c>
      <c r="N24" s="19" t="s">
        <v>300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1893000</v>
      </c>
      <c r="U24" s="18">
        <v>0</v>
      </c>
      <c r="V24" s="18">
        <v>372000</v>
      </c>
      <c r="W24" s="18">
        <v>0</v>
      </c>
      <c r="X24" s="22">
        <v>4095000</v>
      </c>
      <c r="Y24" s="16">
        <v>38</v>
      </c>
      <c r="Z24" s="23">
        <v>34</v>
      </c>
      <c r="AA24" s="22">
        <v>107625</v>
      </c>
      <c r="AB24" s="18">
        <v>120420</v>
      </c>
      <c r="AC24" s="24">
        <v>1.1000000000000001</v>
      </c>
      <c r="AD24" s="25">
        <f t="shared" si="5"/>
        <v>100</v>
      </c>
      <c r="AE24" s="18">
        <v>535680</v>
      </c>
      <c r="AF24" s="18">
        <v>548100</v>
      </c>
      <c r="AG24" s="18">
        <v>475500</v>
      </c>
      <c r="AH24" s="18">
        <v>385800</v>
      </c>
      <c r="AI24" s="14" t="s">
        <v>44</v>
      </c>
    </row>
    <row r="25" spans="1:35" ht="16.5" customHeight="1">
      <c r="A25">
        <v>6531</v>
      </c>
      <c r="B25" s="12" t="str">
        <f t="shared" si="0"/>
        <v>ZeroZero</v>
      </c>
      <c r="C25" s="13" t="s">
        <v>45</v>
      </c>
      <c r="D25" s="14" t="s">
        <v>41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406000</v>
      </c>
      <c r="N25" s="19" t="s">
        <v>46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406000</v>
      </c>
      <c r="U25" s="18">
        <v>0</v>
      </c>
      <c r="V25" s="18">
        <v>0</v>
      </c>
      <c r="W25" s="18">
        <v>0</v>
      </c>
      <c r="X25" s="22">
        <v>406000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52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5715</v>
      </c>
      <c r="B26" s="12" t="str">
        <f t="shared" si="0"/>
        <v>OverStock</v>
      </c>
      <c r="C26" s="13" t="s">
        <v>161</v>
      </c>
      <c r="D26" s="14" t="s">
        <v>56</v>
      </c>
      <c r="E26" s="15">
        <f t="shared" si="1"/>
        <v>33</v>
      </c>
      <c r="F26" s="16">
        <f t="shared" si="2"/>
        <v>19.2</v>
      </c>
      <c r="G26" s="16">
        <f t="shared" si="3"/>
        <v>19</v>
      </c>
      <c r="H26" s="16">
        <f t="shared" si="4"/>
        <v>11.1</v>
      </c>
      <c r="I26" s="17" t="str">
        <f>IFERROR(VLOOKUP(C26,#REF!,8,FALSE),"")</f>
        <v/>
      </c>
      <c r="J26" s="18">
        <v>300000</v>
      </c>
      <c r="K26" s="18">
        <v>300000</v>
      </c>
      <c r="L26" s="17" t="str">
        <f>IFERROR(VLOOKUP(C26,#REF!,11,FALSE),"")</f>
        <v/>
      </c>
      <c r="M26" s="18">
        <v>519000</v>
      </c>
      <c r="N26" s="19" t="s">
        <v>57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519000</v>
      </c>
      <c r="U26" s="18">
        <v>0</v>
      </c>
      <c r="V26" s="18">
        <v>0</v>
      </c>
      <c r="W26" s="18">
        <v>0</v>
      </c>
      <c r="X26" s="22">
        <v>819000</v>
      </c>
      <c r="Y26" s="16">
        <v>52</v>
      </c>
      <c r="Z26" s="23">
        <v>30.3</v>
      </c>
      <c r="AA26" s="22">
        <v>15750</v>
      </c>
      <c r="AB26" s="18">
        <v>27000</v>
      </c>
      <c r="AC26" s="24">
        <v>1.7</v>
      </c>
      <c r="AD26" s="25">
        <f t="shared" si="5"/>
        <v>100</v>
      </c>
      <c r="AE26" s="18">
        <v>0</v>
      </c>
      <c r="AF26" s="18">
        <v>243000</v>
      </c>
      <c r="AG26" s="18">
        <v>144000</v>
      </c>
      <c r="AH26" s="18">
        <v>27000</v>
      </c>
      <c r="AI26" s="14" t="s">
        <v>44</v>
      </c>
    </row>
    <row r="27" spans="1:35" ht="16.5" customHeight="1">
      <c r="A27">
        <v>8932</v>
      </c>
      <c r="B27" s="12" t="str">
        <f t="shared" si="0"/>
        <v>OverStock</v>
      </c>
      <c r="C27" s="13" t="s">
        <v>156</v>
      </c>
      <c r="D27" s="14" t="s">
        <v>56</v>
      </c>
      <c r="E27" s="15">
        <f t="shared" si="1"/>
        <v>25.9</v>
      </c>
      <c r="F27" s="16" t="str">
        <f t="shared" si="2"/>
        <v>--</v>
      </c>
      <c r="G27" s="16">
        <f t="shared" si="3"/>
        <v>60.9</v>
      </c>
      <c r="H27" s="16" t="str">
        <f t="shared" si="4"/>
        <v>--</v>
      </c>
      <c r="I27" s="17" t="str">
        <f>IFERROR(VLOOKUP(C27,#REF!,8,FALSE),"")</f>
        <v/>
      </c>
      <c r="J27" s="18">
        <v>350000</v>
      </c>
      <c r="K27" s="18">
        <v>170000</v>
      </c>
      <c r="L27" s="17" t="str">
        <f>IFERROR(VLOOKUP(C27,#REF!,11,FALSE),"")</f>
        <v/>
      </c>
      <c r="M27" s="18">
        <v>149000</v>
      </c>
      <c r="N27" s="19" t="s">
        <v>57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149000</v>
      </c>
      <c r="U27" s="18">
        <v>0</v>
      </c>
      <c r="V27" s="18">
        <v>0</v>
      </c>
      <c r="W27" s="18">
        <v>0</v>
      </c>
      <c r="X27" s="22">
        <v>499000</v>
      </c>
      <c r="Y27" s="16">
        <v>86.8</v>
      </c>
      <c r="Z27" s="23" t="s">
        <v>39</v>
      </c>
      <c r="AA27" s="22">
        <v>5750</v>
      </c>
      <c r="AB27" s="18" t="s">
        <v>39</v>
      </c>
      <c r="AC27" s="24" t="s">
        <v>52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9055</v>
      </c>
      <c r="B28" s="12" t="str">
        <f t="shared" si="0"/>
        <v>OverStock</v>
      </c>
      <c r="C28" s="13" t="s">
        <v>660</v>
      </c>
      <c r="D28" s="14" t="s">
        <v>307</v>
      </c>
      <c r="E28" s="15">
        <f t="shared" si="1"/>
        <v>9</v>
      </c>
      <c r="F28" s="16">
        <f t="shared" si="2"/>
        <v>16.8</v>
      </c>
      <c r="G28" s="16">
        <f t="shared" si="3"/>
        <v>10.199999999999999</v>
      </c>
      <c r="H28" s="16">
        <f t="shared" si="4"/>
        <v>19.2</v>
      </c>
      <c r="I28" s="17" t="str">
        <f>IFERROR(VLOOKUP(C28,#REF!,8,FALSE),"")</f>
        <v/>
      </c>
      <c r="J28" s="18">
        <v>96000</v>
      </c>
      <c r="K28" s="18">
        <v>0</v>
      </c>
      <c r="L28" s="17" t="str">
        <f>IFERROR(VLOOKUP(C28,#REF!,11,FALSE),"")</f>
        <v/>
      </c>
      <c r="M28" s="18">
        <v>84000</v>
      </c>
      <c r="N28" s="19" t="s">
        <v>661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84000</v>
      </c>
      <c r="U28" s="18">
        <v>0</v>
      </c>
      <c r="V28" s="18">
        <v>0</v>
      </c>
      <c r="W28" s="18">
        <v>0</v>
      </c>
      <c r="X28" s="22">
        <v>180000</v>
      </c>
      <c r="Y28" s="16">
        <v>19.2</v>
      </c>
      <c r="Z28" s="23">
        <v>36</v>
      </c>
      <c r="AA28" s="22">
        <v>9375</v>
      </c>
      <c r="AB28" s="18">
        <v>5000</v>
      </c>
      <c r="AC28" s="24">
        <v>0.5</v>
      </c>
      <c r="AD28" s="25">
        <f t="shared" si="5"/>
        <v>100</v>
      </c>
      <c r="AE28" s="18">
        <v>3000</v>
      </c>
      <c r="AF28" s="18">
        <v>42000</v>
      </c>
      <c r="AG28" s="18">
        <v>39000</v>
      </c>
      <c r="AH28" s="18">
        <v>0</v>
      </c>
      <c r="AI28" s="14" t="s">
        <v>44</v>
      </c>
    </row>
    <row r="29" spans="1:35" ht="16.5" customHeight="1">
      <c r="A29">
        <v>6373</v>
      </c>
      <c r="B29" s="12" t="str">
        <f t="shared" si="0"/>
        <v>OverStock</v>
      </c>
      <c r="C29" s="13" t="s">
        <v>553</v>
      </c>
      <c r="D29" s="14" t="s">
        <v>310</v>
      </c>
      <c r="E29" s="15">
        <f t="shared" si="1"/>
        <v>20.2</v>
      </c>
      <c r="F29" s="16">
        <f t="shared" si="2"/>
        <v>12.5</v>
      </c>
      <c r="G29" s="16">
        <f t="shared" si="3"/>
        <v>17.100000000000001</v>
      </c>
      <c r="H29" s="16">
        <f t="shared" si="4"/>
        <v>10.6</v>
      </c>
      <c r="I29" s="17" t="str">
        <f>IFERROR(VLOOKUP(C29,#REF!,8,FALSE),"")</f>
        <v/>
      </c>
      <c r="J29" s="18">
        <v>315000</v>
      </c>
      <c r="K29" s="18">
        <v>315000</v>
      </c>
      <c r="L29" s="17" t="str">
        <f>IFERROR(VLOOKUP(C29,#REF!,11,FALSE),"")</f>
        <v/>
      </c>
      <c r="M29" s="18">
        <v>372000</v>
      </c>
      <c r="N29" s="19" t="s">
        <v>340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372000</v>
      </c>
      <c r="U29" s="18">
        <v>0</v>
      </c>
      <c r="V29" s="18">
        <v>0</v>
      </c>
      <c r="W29" s="18">
        <v>0</v>
      </c>
      <c r="X29" s="22">
        <v>687000</v>
      </c>
      <c r="Y29" s="16">
        <v>37.4</v>
      </c>
      <c r="Z29" s="23">
        <v>23.2</v>
      </c>
      <c r="AA29" s="22">
        <v>18375</v>
      </c>
      <c r="AB29" s="18">
        <v>29667</v>
      </c>
      <c r="AC29" s="24">
        <v>1.6</v>
      </c>
      <c r="AD29" s="25">
        <f t="shared" si="5"/>
        <v>100</v>
      </c>
      <c r="AE29" s="18">
        <v>66000</v>
      </c>
      <c r="AF29" s="18">
        <v>201000</v>
      </c>
      <c r="AG29" s="18">
        <v>27000</v>
      </c>
      <c r="AH29" s="18">
        <v>60000</v>
      </c>
      <c r="AI29" s="14" t="s">
        <v>44</v>
      </c>
    </row>
    <row r="30" spans="1:35" ht="16.5" customHeight="1">
      <c r="A30">
        <v>5897</v>
      </c>
      <c r="B30" s="12" t="str">
        <f t="shared" si="0"/>
        <v>OverStock</v>
      </c>
      <c r="C30" s="13" t="s">
        <v>772</v>
      </c>
      <c r="D30" s="14" t="s">
        <v>307</v>
      </c>
      <c r="E30" s="15">
        <f t="shared" si="1"/>
        <v>14.4</v>
      </c>
      <c r="F30" s="16">
        <f t="shared" si="2"/>
        <v>13.3</v>
      </c>
      <c r="G30" s="16">
        <f t="shared" si="3"/>
        <v>15.6</v>
      </c>
      <c r="H30" s="16">
        <f t="shared" si="4"/>
        <v>14.4</v>
      </c>
      <c r="I30" s="17" t="str">
        <f>IFERROR(VLOOKUP(C30,#REF!,8,FALSE),"")</f>
        <v/>
      </c>
      <c r="J30" s="18">
        <v>1200000</v>
      </c>
      <c r="K30" s="18">
        <v>0</v>
      </c>
      <c r="L30" s="17" t="str">
        <f>IFERROR(VLOOKUP(C30,#REF!,11,FALSE),"")</f>
        <v/>
      </c>
      <c r="M30" s="18">
        <v>1110000</v>
      </c>
      <c r="N30" s="19" t="s">
        <v>320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945000</v>
      </c>
      <c r="U30" s="18">
        <v>0</v>
      </c>
      <c r="V30" s="18">
        <v>165000</v>
      </c>
      <c r="W30" s="18">
        <v>0</v>
      </c>
      <c r="X30" s="22">
        <v>2310000</v>
      </c>
      <c r="Y30" s="16">
        <v>30</v>
      </c>
      <c r="Z30" s="23">
        <v>27.7</v>
      </c>
      <c r="AA30" s="22">
        <v>76875</v>
      </c>
      <c r="AB30" s="18">
        <v>83272</v>
      </c>
      <c r="AC30" s="24">
        <v>1.1000000000000001</v>
      </c>
      <c r="AD30" s="25">
        <f t="shared" si="5"/>
        <v>100</v>
      </c>
      <c r="AE30" s="18">
        <v>103738</v>
      </c>
      <c r="AF30" s="18">
        <v>645706</v>
      </c>
      <c r="AG30" s="18">
        <v>873033</v>
      </c>
      <c r="AH30" s="18">
        <v>677615</v>
      </c>
      <c r="AI30" s="14" t="s">
        <v>44</v>
      </c>
    </row>
    <row r="31" spans="1:35" ht="16.5" customHeight="1">
      <c r="A31">
        <v>5820</v>
      </c>
      <c r="B31" s="12" t="str">
        <f t="shared" si="0"/>
        <v>FCST</v>
      </c>
      <c r="C31" s="13" t="s">
        <v>341</v>
      </c>
      <c r="D31" s="14" t="s">
        <v>310</v>
      </c>
      <c r="E31" s="15" t="str">
        <f t="shared" si="1"/>
        <v>前八週無拉料</v>
      </c>
      <c r="F31" s="16">
        <f t="shared" si="2"/>
        <v>84.7</v>
      </c>
      <c r="G31" s="16" t="str">
        <f t="shared" si="3"/>
        <v>--</v>
      </c>
      <c r="H31" s="16">
        <f t="shared" si="4"/>
        <v>126</v>
      </c>
      <c r="I31" s="17" t="str">
        <f>IFERROR(VLOOKUP(C31,#REF!,8,FALSE),"")</f>
        <v/>
      </c>
      <c r="J31" s="18">
        <v>1218000</v>
      </c>
      <c r="K31" s="18">
        <v>888000</v>
      </c>
      <c r="L31" s="17" t="str">
        <f>IFERROR(VLOOKUP(C31,#REF!,11,FALSE),"")</f>
        <v/>
      </c>
      <c r="M31" s="18">
        <v>819000</v>
      </c>
      <c r="N31" s="19" t="s">
        <v>320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819000</v>
      </c>
      <c r="U31" s="18">
        <v>0</v>
      </c>
      <c r="V31" s="18">
        <v>0</v>
      </c>
      <c r="W31" s="18">
        <v>0</v>
      </c>
      <c r="X31" s="22">
        <v>2037000</v>
      </c>
      <c r="Y31" s="16" t="s">
        <v>39</v>
      </c>
      <c r="Z31" s="23">
        <v>210.7</v>
      </c>
      <c r="AA31" s="22">
        <v>0</v>
      </c>
      <c r="AB31" s="18">
        <v>9667</v>
      </c>
      <c r="AC31" s="24" t="s">
        <v>43</v>
      </c>
      <c r="AD31" s="25" t="str">
        <f t="shared" si="5"/>
        <v>F</v>
      </c>
      <c r="AE31" s="18">
        <v>42000</v>
      </c>
      <c r="AF31" s="18">
        <v>45000</v>
      </c>
      <c r="AG31" s="18">
        <v>15000</v>
      </c>
      <c r="AH31" s="18">
        <v>0</v>
      </c>
      <c r="AI31" s="14" t="s">
        <v>44</v>
      </c>
    </row>
    <row r="32" spans="1:35" ht="16.5" customHeight="1">
      <c r="A32">
        <v>5669</v>
      </c>
      <c r="B32" s="12" t="str">
        <f t="shared" si="0"/>
        <v>OverStock</v>
      </c>
      <c r="C32" s="13" t="s">
        <v>549</v>
      </c>
      <c r="D32" s="14" t="s">
        <v>310</v>
      </c>
      <c r="E32" s="15">
        <f t="shared" si="1"/>
        <v>58</v>
      </c>
      <c r="F32" s="16">
        <f t="shared" si="2"/>
        <v>16.600000000000001</v>
      </c>
      <c r="G32" s="16">
        <f t="shared" si="3"/>
        <v>495</v>
      </c>
      <c r="H32" s="16">
        <f t="shared" si="4"/>
        <v>141.5</v>
      </c>
      <c r="I32" s="17" t="str">
        <f>IFERROR(VLOOKUP(C32,#REF!,8,FALSE),"")</f>
        <v/>
      </c>
      <c r="J32" s="18">
        <v>1485000</v>
      </c>
      <c r="K32" s="18">
        <v>501000</v>
      </c>
      <c r="L32" s="17" t="str">
        <f>IFERROR(VLOOKUP(C32,#REF!,11,FALSE),"")</f>
        <v/>
      </c>
      <c r="M32" s="18">
        <v>174000</v>
      </c>
      <c r="N32" s="19" t="s">
        <v>300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105000</v>
      </c>
      <c r="U32" s="18">
        <v>0</v>
      </c>
      <c r="V32" s="18">
        <v>69000</v>
      </c>
      <c r="W32" s="18">
        <v>0</v>
      </c>
      <c r="X32" s="22">
        <v>1659000</v>
      </c>
      <c r="Y32" s="16">
        <v>553</v>
      </c>
      <c r="Z32" s="23">
        <v>158.1</v>
      </c>
      <c r="AA32" s="22">
        <v>3000</v>
      </c>
      <c r="AB32" s="18">
        <v>10494</v>
      </c>
      <c r="AC32" s="24">
        <v>3.5</v>
      </c>
      <c r="AD32" s="25">
        <f t="shared" si="5"/>
        <v>150</v>
      </c>
      <c r="AE32" s="18">
        <v>49818</v>
      </c>
      <c r="AF32" s="18">
        <v>44632</v>
      </c>
      <c r="AG32" s="18">
        <v>89592</v>
      </c>
      <c r="AH32" s="18">
        <v>114128</v>
      </c>
      <c r="AI32" s="14" t="s">
        <v>44</v>
      </c>
    </row>
    <row r="33" spans="1:35" ht="16.5" customHeight="1">
      <c r="A33">
        <v>6532</v>
      </c>
      <c r="B33" s="12" t="str">
        <f t="shared" si="0"/>
        <v>ZeroZero</v>
      </c>
      <c r="C33" s="13" t="s">
        <v>525</v>
      </c>
      <c r="D33" s="14" t="s">
        <v>310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102000</v>
      </c>
      <c r="N33" s="19" t="s">
        <v>320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102000</v>
      </c>
      <c r="U33" s="18">
        <v>0</v>
      </c>
      <c r="V33" s="18">
        <v>0</v>
      </c>
      <c r="W33" s="18">
        <v>0</v>
      </c>
      <c r="X33" s="22">
        <v>102000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52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6487</v>
      </c>
      <c r="B34" s="12" t="str">
        <f t="shared" si="0"/>
        <v>OverStock</v>
      </c>
      <c r="C34" s="13" t="s">
        <v>711</v>
      </c>
      <c r="D34" s="14" t="s">
        <v>307</v>
      </c>
      <c r="E34" s="15">
        <f t="shared" si="1"/>
        <v>9.6</v>
      </c>
      <c r="F34" s="16">
        <f t="shared" si="2"/>
        <v>14.1</v>
      </c>
      <c r="G34" s="16">
        <f t="shared" si="3"/>
        <v>17</v>
      </c>
      <c r="H34" s="16">
        <f t="shared" si="4"/>
        <v>24.9</v>
      </c>
      <c r="I34" s="17" t="str">
        <f>IFERROR(VLOOKUP(C34,#REF!,8,FALSE),"")</f>
        <v/>
      </c>
      <c r="J34" s="18">
        <v>207500</v>
      </c>
      <c r="K34" s="18">
        <v>80000</v>
      </c>
      <c r="L34" s="17" t="str">
        <f>IFERROR(VLOOKUP(C34,#REF!,11,FALSE),"")</f>
        <v/>
      </c>
      <c r="M34" s="18">
        <v>117500</v>
      </c>
      <c r="N34" s="19" t="s">
        <v>403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117500</v>
      </c>
      <c r="U34" s="18">
        <v>0</v>
      </c>
      <c r="V34" s="18">
        <v>0</v>
      </c>
      <c r="W34" s="18">
        <v>0</v>
      </c>
      <c r="X34" s="22">
        <v>325000</v>
      </c>
      <c r="Y34" s="16">
        <v>26.7</v>
      </c>
      <c r="Z34" s="23">
        <v>39</v>
      </c>
      <c r="AA34" s="22">
        <v>12188</v>
      </c>
      <c r="AB34" s="18">
        <v>8334</v>
      </c>
      <c r="AC34" s="24">
        <v>0.7</v>
      </c>
      <c r="AD34" s="25">
        <f t="shared" si="5"/>
        <v>100</v>
      </c>
      <c r="AE34" s="18">
        <v>37510</v>
      </c>
      <c r="AF34" s="18">
        <v>37500</v>
      </c>
      <c r="AG34" s="18">
        <v>42510</v>
      </c>
      <c r="AH34" s="18">
        <v>30190</v>
      </c>
      <c r="AI34" s="14" t="s">
        <v>44</v>
      </c>
    </row>
    <row r="35" spans="1:35" ht="16.5" customHeight="1">
      <c r="A35">
        <v>5723</v>
      </c>
      <c r="B35" s="12" t="str">
        <f t="shared" si="0"/>
        <v>OverStock</v>
      </c>
      <c r="C35" s="13" t="s">
        <v>244</v>
      </c>
      <c r="D35" s="14" t="s">
        <v>56</v>
      </c>
      <c r="E35" s="15">
        <f t="shared" si="1"/>
        <v>11.4</v>
      </c>
      <c r="F35" s="16" t="str">
        <f t="shared" si="2"/>
        <v>--</v>
      </c>
      <c r="G35" s="16">
        <f t="shared" si="3"/>
        <v>29.7</v>
      </c>
      <c r="H35" s="16" t="str">
        <f t="shared" si="4"/>
        <v>--</v>
      </c>
      <c r="I35" s="17" t="str">
        <f>IFERROR(VLOOKUP(C35,#REF!,8,FALSE),"")</f>
        <v/>
      </c>
      <c r="J35" s="18">
        <v>130000</v>
      </c>
      <c r="K35" s="18">
        <v>110000</v>
      </c>
      <c r="L35" s="17" t="str">
        <f>IFERROR(VLOOKUP(C35,#REF!,11,FALSE),"")</f>
        <v/>
      </c>
      <c r="M35" s="18">
        <v>50000</v>
      </c>
      <c r="N35" s="19" t="s">
        <v>57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50000</v>
      </c>
      <c r="U35" s="18">
        <v>0</v>
      </c>
      <c r="V35" s="18">
        <v>0</v>
      </c>
      <c r="W35" s="18">
        <v>0</v>
      </c>
      <c r="X35" s="22">
        <v>180000</v>
      </c>
      <c r="Y35" s="16">
        <v>41.1</v>
      </c>
      <c r="Z35" s="23" t="s">
        <v>39</v>
      </c>
      <c r="AA35" s="22">
        <v>4375</v>
      </c>
      <c r="AB35" s="18" t="s">
        <v>39</v>
      </c>
      <c r="AC35" s="24" t="s">
        <v>52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5677</v>
      </c>
      <c r="B36" s="12" t="str">
        <f t="shared" si="0"/>
        <v>OverStock</v>
      </c>
      <c r="C36" s="13" t="s">
        <v>653</v>
      </c>
      <c r="D36" s="14" t="s">
        <v>307</v>
      </c>
      <c r="E36" s="15">
        <f t="shared" si="1"/>
        <v>36.4</v>
      </c>
      <c r="F36" s="16">
        <f t="shared" si="2"/>
        <v>14.2</v>
      </c>
      <c r="G36" s="16">
        <f t="shared" si="3"/>
        <v>60.4</v>
      </c>
      <c r="H36" s="16">
        <f t="shared" si="4"/>
        <v>23.5</v>
      </c>
      <c r="I36" s="17" t="str">
        <f>IFERROR(VLOOKUP(C36,#REF!,8,FALSE),"")</f>
        <v/>
      </c>
      <c r="J36" s="18">
        <v>204000</v>
      </c>
      <c r="K36" s="18">
        <v>78000</v>
      </c>
      <c r="L36" s="17" t="str">
        <f>IFERROR(VLOOKUP(C36,#REF!,11,FALSE),"")</f>
        <v/>
      </c>
      <c r="M36" s="18">
        <v>123000</v>
      </c>
      <c r="N36" s="19" t="s">
        <v>325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123000</v>
      </c>
      <c r="U36" s="18">
        <v>0</v>
      </c>
      <c r="V36" s="18">
        <v>0</v>
      </c>
      <c r="W36" s="18">
        <v>0</v>
      </c>
      <c r="X36" s="22">
        <v>327000</v>
      </c>
      <c r="Y36" s="16">
        <v>96.9</v>
      </c>
      <c r="Z36" s="23">
        <v>37.700000000000003</v>
      </c>
      <c r="AA36" s="22">
        <v>3375</v>
      </c>
      <c r="AB36" s="18">
        <v>8667</v>
      </c>
      <c r="AC36" s="24">
        <v>2.6</v>
      </c>
      <c r="AD36" s="25">
        <f t="shared" si="5"/>
        <v>150</v>
      </c>
      <c r="AE36" s="18">
        <v>36000</v>
      </c>
      <c r="AF36" s="18">
        <v>42000</v>
      </c>
      <c r="AG36" s="18">
        <v>51000</v>
      </c>
      <c r="AH36" s="18">
        <v>42000</v>
      </c>
      <c r="AI36" s="14" t="s">
        <v>44</v>
      </c>
    </row>
    <row r="37" spans="1:35" ht="16.5" customHeight="1">
      <c r="A37">
        <v>8827</v>
      </c>
      <c r="B37" s="12" t="str">
        <f t="shared" si="0"/>
        <v>OverStock</v>
      </c>
      <c r="C37" s="13" t="s">
        <v>311</v>
      </c>
      <c r="D37" s="14" t="s">
        <v>310</v>
      </c>
      <c r="E37" s="15">
        <f t="shared" si="1"/>
        <v>19.3</v>
      </c>
      <c r="F37" s="16">
        <f t="shared" si="2"/>
        <v>1720.7</v>
      </c>
      <c r="G37" s="16">
        <f t="shared" si="3"/>
        <v>33.4</v>
      </c>
      <c r="H37" s="16">
        <f t="shared" si="4"/>
        <v>2973</v>
      </c>
      <c r="I37" s="17" t="str">
        <f>IFERROR(VLOOKUP(C37,#REF!,8,FALSE),"")</f>
        <v/>
      </c>
      <c r="J37" s="18">
        <v>990000</v>
      </c>
      <c r="K37" s="18">
        <v>24000</v>
      </c>
      <c r="L37" s="17" t="str">
        <f>IFERROR(VLOOKUP(C37,#REF!,11,FALSE),"")</f>
        <v/>
      </c>
      <c r="M37" s="18">
        <v>573000</v>
      </c>
      <c r="N37" s="19" t="s">
        <v>300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573000</v>
      </c>
      <c r="U37" s="18">
        <v>0</v>
      </c>
      <c r="V37" s="18">
        <v>0</v>
      </c>
      <c r="W37" s="18">
        <v>0</v>
      </c>
      <c r="X37" s="22">
        <v>1563000</v>
      </c>
      <c r="Y37" s="16">
        <v>52.8</v>
      </c>
      <c r="Z37" s="23">
        <v>4693.7</v>
      </c>
      <c r="AA37" s="22">
        <v>29625</v>
      </c>
      <c r="AB37" s="18">
        <v>333</v>
      </c>
      <c r="AC37" s="24">
        <v>0</v>
      </c>
      <c r="AD37" s="25">
        <f t="shared" si="5"/>
        <v>50</v>
      </c>
      <c r="AE37" s="18">
        <v>3000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5526</v>
      </c>
      <c r="B38" s="12" t="str">
        <f t="shared" si="0"/>
        <v>ZeroZero</v>
      </c>
      <c r="C38" s="13" t="s">
        <v>701</v>
      </c>
      <c r="D38" s="14" t="s">
        <v>307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57000</v>
      </c>
      <c r="N38" s="19" t="s">
        <v>409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57000</v>
      </c>
      <c r="U38" s="18">
        <v>0</v>
      </c>
      <c r="V38" s="18">
        <v>0</v>
      </c>
      <c r="W38" s="18">
        <v>0</v>
      </c>
      <c r="X38" s="22">
        <v>57000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52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5696</v>
      </c>
      <c r="B39" s="12" t="str">
        <f t="shared" si="0"/>
        <v>ZeroZero</v>
      </c>
      <c r="C39" s="13" t="s">
        <v>669</v>
      </c>
      <c r="D39" s="14" t="s">
        <v>667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70000</v>
      </c>
      <c r="K39" s="18">
        <v>70000</v>
      </c>
      <c r="L39" s="17" t="str">
        <f>IFERROR(VLOOKUP(C39,#REF!,11,FALSE),"")</f>
        <v/>
      </c>
      <c r="M39" s="18">
        <v>95000</v>
      </c>
      <c r="N39" s="19" t="s">
        <v>340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95000</v>
      </c>
      <c r="U39" s="18">
        <v>0</v>
      </c>
      <c r="V39" s="18">
        <v>0</v>
      </c>
      <c r="W39" s="18">
        <v>0</v>
      </c>
      <c r="X39" s="22">
        <v>165000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52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5599</v>
      </c>
      <c r="B40" s="12" t="str">
        <f t="shared" si="0"/>
        <v>ZeroZero</v>
      </c>
      <c r="C40" s="13" t="s">
        <v>63</v>
      </c>
      <c r="D40" s="14" t="s">
        <v>61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238000</v>
      </c>
      <c r="K40" s="18">
        <v>238000</v>
      </c>
      <c r="L40" s="17" t="str">
        <f>IFERROR(VLOOKUP(C40,#REF!,11,FALSE),"")</f>
        <v/>
      </c>
      <c r="M40" s="18">
        <v>16000</v>
      </c>
      <c r="N40" s="19" t="s">
        <v>46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16000</v>
      </c>
      <c r="U40" s="18">
        <v>0</v>
      </c>
      <c r="V40" s="18">
        <v>0</v>
      </c>
      <c r="W40" s="18">
        <v>0</v>
      </c>
      <c r="X40" s="22">
        <v>254000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52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5550</v>
      </c>
      <c r="B41" s="12" t="str">
        <f t="shared" si="0"/>
        <v>OverStock</v>
      </c>
      <c r="C41" s="13" t="s">
        <v>795</v>
      </c>
      <c r="D41" s="14" t="s">
        <v>783</v>
      </c>
      <c r="E41" s="15">
        <f t="shared" si="1"/>
        <v>69.7</v>
      </c>
      <c r="F41" s="16">
        <f t="shared" si="2"/>
        <v>18.399999999999999</v>
      </c>
      <c r="G41" s="16">
        <f t="shared" si="3"/>
        <v>40</v>
      </c>
      <c r="H41" s="16">
        <f t="shared" si="4"/>
        <v>10.5</v>
      </c>
      <c r="I41" s="17" t="str">
        <f>IFERROR(VLOOKUP(C41,#REF!,8,FALSE),"")</f>
        <v/>
      </c>
      <c r="J41" s="18">
        <v>87500</v>
      </c>
      <c r="K41" s="18">
        <v>12500</v>
      </c>
      <c r="L41" s="17" t="str">
        <f>IFERROR(VLOOKUP(C41,#REF!,11,FALSE),"")</f>
        <v/>
      </c>
      <c r="M41" s="18">
        <v>152500</v>
      </c>
      <c r="N41" s="19" t="s">
        <v>300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62500</v>
      </c>
      <c r="U41" s="18">
        <v>0</v>
      </c>
      <c r="V41" s="18">
        <v>90000</v>
      </c>
      <c r="W41" s="18">
        <v>0</v>
      </c>
      <c r="X41" s="22">
        <v>240000</v>
      </c>
      <c r="Y41" s="16">
        <v>109.7</v>
      </c>
      <c r="Z41" s="23">
        <v>28.9</v>
      </c>
      <c r="AA41" s="22">
        <v>2188</v>
      </c>
      <c r="AB41" s="18">
        <v>8310</v>
      </c>
      <c r="AC41" s="24">
        <v>3.8</v>
      </c>
      <c r="AD41" s="25">
        <f t="shared" si="5"/>
        <v>150</v>
      </c>
      <c r="AE41" s="18">
        <v>44100</v>
      </c>
      <c r="AF41" s="18">
        <v>30690</v>
      </c>
      <c r="AG41" s="18">
        <v>9000</v>
      </c>
      <c r="AH41" s="18">
        <v>12600</v>
      </c>
      <c r="AI41" s="14" t="s">
        <v>44</v>
      </c>
    </row>
    <row r="42" spans="1:35" ht="16.5" customHeight="1">
      <c r="A42">
        <v>5529</v>
      </c>
      <c r="B42" s="12" t="str">
        <f t="shared" si="0"/>
        <v>OverStock</v>
      </c>
      <c r="C42" s="13" t="s">
        <v>433</v>
      </c>
      <c r="D42" s="14" t="s">
        <v>310</v>
      </c>
      <c r="E42" s="15">
        <f t="shared" si="1"/>
        <v>49.3</v>
      </c>
      <c r="F42" s="16">
        <f t="shared" si="2"/>
        <v>24.4</v>
      </c>
      <c r="G42" s="16">
        <f t="shared" si="3"/>
        <v>216.4</v>
      </c>
      <c r="H42" s="16">
        <f t="shared" si="4"/>
        <v>107.1</v>
      </c>
      <c r="I42" s="17" t="str">
        <f>IFERROR(VLOOKUP(C42,#REF!,8,FALSE),"")</f>
        <v/>
      </c>
      <c r="J42" s="18">
        <v>1217500</v>
      </c>
      <c r="K42" s="18">
        <v>1045000</v>
      </c>
      <c r="L42" s="17" t="str">
        <f>IFERROR(VLOOKUP(C42,#REF!,11,FALSE),"")</f>
        <v/>
      </c>
      <c r="M42" s="18">
        <v>277500</v>
      </c>
      <c r="N42" s="19" t="s">
        <v>300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182500</v>
      </c>
      <c r="U42" s="18">
        <v>0</v>
      </c>
      <c r="V42" s="18">
        <v>95000</v>
      </c>
      <c r="W42" s="18">
        <v>0</v>
      </c>
      <c r="X42" s="22">
        <v>1495000</v>
      </c>
      <c r="Y42" s="16">
        <v>265.8</v>
      </c>
      <c r="Z42" s="23">
        <v>131.5</v>
      </c>
      <c r="AA42" s="22">
        <v>5625</v>
      </c>
      <c r="AB42" s="18">
        <v>11367</v>
      </c>
      <c r="AC42" s="24">
        <v>2</v>
      </c>
      <c r="AD42" s="25">
        <f t="shared" si="5"/>
        <v>150</v>
      </c>
      <c r="AE42" s="18">
        <v>28800</v>
      </c>
      <c r="AF42" s="18">
        <v>73500</v>
      </c>
      <c r="AG42" s="18">
        <v>33800</v>
      </c>
      <c r="AH42" s="18">
        <v>17700</v>
      </c>
      <c r="AI42" s="14" t="s">
        <v>44</v>
      </c>
    </row>
    <row r="43" spans="1:35" ht="16.5" customHeight="1">
      <c r="A43">
        <v>5674</v>
      </c>
      <c r="B43" s="12" t="str">
        <f t="shared" si="0"/>
        <v>OverStock</v>
      </c>
      <c r="C43" s="13" t="s">
        <v>383</v>
      </c>
      <c r="D43" s="14" t="s">
        <v>310</v>
      </c>
      <c r="E43" s="15">
        <f t="shared" si="1"/>
        <v>352</v>
      </c>
      <c r="F43" s="16">
        <f t="shared" si="2"/>
        <v>792.8</v>
      </c>
      <c r="G43" s="16">
        <f t="shared" si="3"/>
        <v>160</v>
      </c>
      <c r="H43" s="16">
        <f t="shared" si="4"/>
        <v>360.4</v>
      </c>
      <c r="I43" s="17" t="str">
        <f>IFERROR(VLOOKUP(C43,#REF!,8,FALSE),"")</f>
        <v/>
      </c>
      <c r="J43" s="18">
        <v>120000</v>
      </c>
      <c r="K43" s="18">
        <v>0</v>
      </c>
      <c r="L43" s="17" t="str">
        <f>IFERROR(VLOOKUP(C43,#REF!,11,FALSE),"")</f>
        <v/>
      </c>
      <c r="M43" s="18">
        <v>264000</v>
      </c>
      <c r="N43" s="19" t="s">
        <v>300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264000</v>
      </c>
      <c r="U43" s="18">
        <v>0</v>
      </c>
      <c r="V43" s="18">
        <v>0</v>
      </c>
      <c r="W43" s="18">
        <v>0</v>
      </c>
      <c r="X43" s="22">
        <v>384000</v>
      </c>
      <c r="Y43" s="16">
        <v>512</v>
      </c>
      <c r="Z43" s="23">
        <v>1153.2</v>
      </c>
      <c r="AA43" s="22">
        <v>750</v>
      </c>
      <c r="AB43" s="18">
        <v>333</v>
      </c>
      <c r="AC43" s="24">
        <v>0.4</v>
      </c>
      <c r="AD43" s="25">
        <f t="shared" si="5"/>
        <v>50</v>
      </c>
      <c r="AE43" s="18">
        <v>3000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5579</v>
      </c>
      <c r="B44" s="12" t="str">
        <f t="shared" si="0"/>
        <v>ZeroZero</v>
      </c>
      <c r="C44" s="13" t="s">
        <v>155</v>
      </c>
      <c r="D44" s="14" t="s">
        <v>56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110000</v>
      </c>
      <c r="N44" s="19" t="s">
        <v>57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110000</v>
      </c>
      <c r="U44" s="18">
        <v>0</v>
      </c>
      <c r="V44" s="18">
        <v>0</v>
      </c>
      <c r="W44" s="18">
        <v>0</v>
      </c>
      <c r="X44" s="22">
        <v>110000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52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5575</v>
      </c>
      <c r="B45" s="12" t="str">
        <f t="shared" si="0"/>
        <v>OverStock</v>
      </c>
      <c r="C45" s="13" t="s">
        <v>110</v>
      </c>
      <c r="D45" s="14" t="s">
        <v>56</v>
      </c>
      <c r="E45" s="15">
        <f t="shared" si="1"/>
        <v>19.899999999999999</v>
      </c>
      <c r="F45" s="16">
        <f t="shared" si="2"/>
        <v>30.8</v>
      </c>
      <c r="G45" s="16">
        <f t="shared" si="3"/>
        <v>11.4</v>
      </c>
      <c r="H45" s="16">
        <f t="shared" si="4"/>
        <v>17.600000000000001</v>
      </c>
      <c r="I45" s="17" t="str">
        <f>IFERROR(VLOOKUP(C45,#REF!,8,FALSE),"")</f>
        <v/>
      </c>
      <c r="J45" s="18">
        <v>141000</v>
      </c>
      <c r="K45" s="18">
        <v>0</v>
      </c>
      <c r="L45" s="17" t="str">
        <f>IFERROR(VLOOKUP(C45,#REF!,11,FALSE),"")</f>
        <v/>
      </c>
      <c r="M45" s="18">
        <v>246000</v>
      </c>
      <c r="N45" s="19" t="s">
        <v>57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246000</v>
      </c>
      <c r="U45" s="18">
        <v>0</v>
      </c>
      <c r="V45" s="18">
        <v>0</v>
      </c>
      <c r="W45" s="18">
        <v>0</v>
      </c>
      <c r="X45" s="22">
        <v>387000</v>
      </c>
      <c r="Y45" s="16">
        <v>31.3</v>
      </c>
      <c r="Z45" s="23">
        <v>48.4</v>
      </c>
      <c r="AA45" s="22">
        <v>12375</v>
      </c>
      <c r="AB45" s="18">
        <v>8000</v>
      </c>
      <c r="AC45" s="24">
        <v>0.6</v>
      </c>
      <c r="AD45" s="25">
        <f t="shared" si="5"/>
        <v>100</v>
      </c>
      <c r="AE45" s="18">
        <v>21000</v>
      </c>
      <c r="AF45" s="18">
        <v>51000</v>
      </c>
      <c r="AG45" s="18">
        <v>51000</v>
      </c>
      <c r="AH45" s="18">
        <v>51000</v>
      </c>
      <c r="AI45" s="14" t="s">
        <v>44</v>
      </c>
    </row>
    <row r="46" spans="1:35" ht="16.5" customHeight="1">
      <c r="A46">
        <v>5711</v>
      </c>
      <c r="B46" s="12" t="str">
        <f t="shared" si="0"/>
        <v>OverStock</v>
      </c>
      <c r="C46" s="13" t="s">
        <v>566</v>
      </c>
      <c r="D46" s="14" t="s">
        <v>310</v>
      </c>
      <c r="E46" s="15">
        <f t="shared" si="1"/>
        <v>43.5</v>
      </c>
      <c r="F46" s="16" t="str">
        <f t="shared" si="2"/>
        <v>--</v>
      </c>
      <c r="G46" s="16">
        <f t="shared" si="3"/>
        <v>16.2</v>
      </c>
      <c r="H46" s="16" t="str">
        <f t="shared" si="4"/>
        <v>--</v>
      </c>
      <c r="I46" s="17" t="str">
        <f>IFERROR(VLOOKUP(C46,#REF!,8,FALSE),"")</f>
        <v/>
      </c>
      <c r="J46" s="18">
        <v>237000</v>
      </c>
      <c r="K46" s="18">
        <v>237000</v>
      </c>
      <c r="L46" s="17" t="str">
        <f>IFERROR(VLOOKUP(C46,#REF!,11,FALSE),"")</f>
        <v/>
      </c>
      <c r="M46" s="18">
        <v>636000</v>
      </c>
      <c r="N46" s="19" t="s">
        <v>325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636000</v>
      </c>
      <c r="U46" s="18">
        <v>0</v>
      </c>
      <c r="V46" s="18">
        <v>0</v>
      </c>
      <c r="W46" s="18">
        <v>0</v>
      </c>
      <c r="X46" s="22">
        <v>873000</v>
      </c>
      <c r="Y46" s="16">
        <v>59.7</v>
      </c>
      <c r="Z46" s="23" t="s">
        <v>39</v>
      </c>
      <c r="AA46" s="22">
        <v>14625</v>
      </c>
      <c r="AB46" s="18" t="s">
        <v>39</v>
      </c>
      <c r="AC46" s="24" t="s">
        <v>52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5593</v>
      </c>
      <c r="B47" s="12" t="str">
        <f t="shared" si="0"/>
        <v>OverStock</v>
      </c>
      <c r="C47" s="13" t="s">
        <v>603</v>
      </c>
      <c r="D47" s="14" t="s">
        <v>299</v>
      </c>
      <c r="E47" s="15">
        <f t="shared" si="1"/>
        <v>14.7</v>
      </c>
      <c r="F47" s="16" t="str">
        <f t="shared" si="2"/>
        <v>--</v>
      </c>
      <c r="G47" s="16">
        <f t="shared" si="3"/>
        <v>15.7</v>
      </c>
      <c r="H47" s="16" t="str">
        <f t="shared" si="4"/>
        <v>--</v>
      </c>
      <c r="I47" s="17" t="str">
        <f>IFERROR(VLOOKUP(C47,#REF!,8,FALSE),"")</f>
        <v/>
      </c>
      <c r="J47" s="18">
        <v>90000</v>
      </c>
      <c r="K47" s="18">
        <v>90000</v>
      </c>
      <c r="L47" s="17" t="str">
        <f>IFERROR(VLOOKUP(C47,#REF!,11,FALSE),"")</f>
        <v/>
      </c>
      <c r="M47" s="18">
        <v>84690</v>
      </c>
      <c r="N47" s="19" t="s">
        <v>300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84690</v>
      </c>
      <c r="U47" s="18">
        <v>0</v>
      </c>
      <c r="V47" s="18">
        <v>0</v>
      </c>
      <c r="W47" s="18">
        <v>0</v>
      </c>
      <c r="X47" s="22">
        <v>174690</v>
      </c>
      <c r="Y47" s="16">
        <v>30.4</v>
      </c>
      <c r="Z47" s="23" t="s">
        <v>39</v>
      </c>
      <c r="AA47" s="22">
        <v>5750</v>
      </c>
      <c r="AB47" s="18" t="s">
        <v>39</v>
      </c>
      <c r="AC47" s="24" t="s">
        <v>52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5706</v>
      </c>
      <c r="B48" s="12" t="str">
        <f t="shared" si="0"/>
        <v>OverStock</v>
      </c>
      <c r="C48" s="13" t="s">
        <v>394</v>
      </c>
      <c r="D48" s="14" t="s">
        <v>310</v>
      </c>
      <c r="E48" s="15">
        <f t="shared" si="1"/>
        <v>8.6999999999999993</v>
      </c>
      <c r="F48" s="16">
        <f t="shared" si="2"/>
        <v>13</v>
      </c>
      <c r="G48" s="16">
        <f t="shared" si="3"/>
        <v>40.5</v>
      </c>
      <c r="H48" s="16">
        <f t="shared" si="4"/>
        <v>60.5</v>
      </c>
      <c r="I48" s="17" t="str">
        <f>IFERROR(VLOOKUP(C48,#REF!,8,FALSE),"")</f>
        <v/>
      </c>
      <c r="J48" s="18">
        <v>2913000</v>
      </c>
      <c r="K48" s="18">
        <v>408000</v>
      </c>
      <c r="L48" s="17" t="str">
        <f>IFERROR(VLOOKUP(C48,#REF!,11,FALSE),"")</f>
        <v/>
      </c>
      <c r="M48" s="18">
        <v>624000</v>
      </c>
      <c r="N48" s="19" t="s">
        <v>318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624000</v>
      </c>
      <c r="U48" s="18">
        <v>0</v>
      </c>
      <c r="V48" s="18">
        <v>0</v>
      </c>
      <c r="W48" s="18">
        <v>0</v>
      </c>
      <c r="X48" s="22">
        <v>3537000</v>
      </c>
      <c r="Y48" s="16">
        <v>49.1</v>
      </c>
      <c r="Z48" s="23">
        <v>73.5</v>
      </c>
      <c r="AA48" s="22">
        <v>72000</v>
      </c>
      <c r="AB48" s="18">
        <v>48155</v>
      </c>
      <c r="AC48" s="24">
        <v>0.7</v>
      </c>
      <c r="AD48" s="25">
        <f t="shared" si="5"/>
        <v>100</v>
      </c>
      <c r="AE48" s="18">
        <v>181620</v>
      </c>
      <c r="AF48" s="18">
        <v>251775</v>
      </c>
      <c r="AG48" s="18">
        <v>176617</v>
      </c>
      <c r="AH48" s="18">
        <v>151443</v>
      </c>
      <c r="AI48" s="14" t="s">
        <v>44</v>
      </c>
    </row>
    <row r="49" spans="1:35" ht="16.5" customHeight="1">
      <c r="A49">
        <v>5541</v>
      </c>
      <c r="B49" s="12" t="str">
        <f t="shared" si="0"/>
        <v>OverStock</v>
      </c>
      <c r="C49" s="13" t="s">
        <v>397</v>
      </c>
      <c r="D49" s="14" t="s">
        <v>310</v>
      </c>
      <c r="E49" s="15">
        <f t="shared" si="1"/>
        <v>60.6</v>
      </c>
      <c r="F49" s="16">
        <f t="shared" si="2"/>
        <v>16.2</v>
      </c>
      <c r="G49" s="16">
        <f t="shared" si="3"/>
        <v>36.6</v>
      </c>
      <c r="H49" s="16">
        <f t="shared" si="4"/>
        <v>9.8000000000000007</v>
      </c>
      <c r="I49" s="17" t="str">
        <f>IFERROR(VLOOKUP(C49,#REF!,8,FALSE),"")</f>
        <v/>
      </c>
      <c r="J49" s="18">
        <v>384000</v>
      </c>
      <c r="K49" s="18">
        <v>384000</v>
      </c>
      <c r="L49" s="17" t="str">
        <f>IFERROR(VLOOKUP(C49,#REF!,11,FALSE),"")</f>
        <v/>
      </c>
      <c r="M49" s="18">
        <v>636000</v>
      </c>
      <c r="N49" s="19" t="s">
        <v>318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636000</v>
      </c>
      <c r="U49" s="18">
        <v>0</v>
      </c>
      <c r="V49" s="18">
        <v>0</v>
      </c>
      <c r="W49" s="18">
        <v>0</v>
      </c>
      <c r="X49" s="22">
        <v>1020000</v>
      </c>
      <c r="Y49" s="16">
        <v>97.1</v>
      </c>
      <c r="Z49" s="23">
        <v>25.9</v>
      </c>
      <c r="AA49" s="22">
        <v>10500</v>
      </c>
      <c r="AB49" s="18">
        <v>39333</v>
      </c>
      <c r="AC49" s="24">
        <v>3.7</v>
      </c>
      <c r="AD49" s="25">
        <f t="shared" si="5"/>
        <v>150</v>
      </c>
      <c r="AE49" s="18">
        <v>75000</v>
      </c>
      <c r="AF49" s="18">
        <v>159000</v>
      </c>
      <c r="AG49" s="18">
        <v>450000</v>
      </c>
      <c r="AH49" s="18">
        <v>261000</v>
      </c>
      <c r="AI49" s="14" t="s">
        <v>44</v>
      </c>
    </row>
    <row r="50" spans="1:35" ht="16.5" customHeight="1">
      <c r="A50">
        <v>5604</v>
      </c>
      <c r="B50" s="12" t="str">
        <f t="shared" si="0"/>
        <v>ZeroZero</v>
      </c>
      <c r="C50" s="13" t="s">
        <v>193</v>
      </c>
      <c r="D50" s="14" t="s">
        <v>56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75000</v>
      </c>
      <c r="N50" s="19" t="s">
        <v>57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75000</v>
      </c>
      <c r="U50" s="18">
        <v>0</v>
      </c>
      <c r="V50" s="18">
        <v>0</v>
      </c>
      <c r="W50" s="18">
        <v>0</v>
      </c>
      <c r="X50" s="22">
        <v>75000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52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5545</v>
      </c>
      <c r="B51" s="12" t="str">
        <f t="shared" si="0"/>
        <v>OverStock</v>
      </c>
      <c r="C51" s="13" t="s">
        <v>495</v>
      </c>
      <c r="D51" s="14" t="s">
        <v>310</v>
      </c>
      <c r="E51" s="15">
        <f t="shared" si="1"/>
        <v>152</v>
      </c>
      <c r="F51" s="16">
        <f t="shared" si="2"/>
        <v>29.1</v>
      </c>
      <c r="G51" s="16">
        <f t="shared" si="3"/>
        <v>152</v>
      </c>
      <c r="H51" s="16">
        <f t="shared" si="4"/>
        <v>29.1</v>
      </c>
      <c r="I51" s="17" t="str">
        <f>IFERROR(VLOOKUP(C51,#REF!,8,FALSE),"")</f>
        <v/>
      </c>
      <c r="J51" s="18">
        <v>57000</v>
      </c>
      <c r="K51" s="18">
        <v>27000</v>
      </c>
      <c r="L51" s="17" t="str">
        <f>IFERROR(VLOOKUP(C51,#REF!,11,FALSE),"")</f>
        <v/>
      </c>
      <c r="M51" s="18">
        <v>57000</v>
      </c>
      <c r="N51" s="19" t="s">
        <v>300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57000</v>
      </c>
      <c r="U51" s="18">
        <v>0</v>
      </c>
      <c r="V51" s="18">
        <v>0</v>
      </c>
      <c r="W51" s="18">
        <v>0</v>
      </c>
      <c r="X51" s="22">
        <v>114000</v>
      </c>
      <c r="Y51" s="16">
        <v>304</v>
      </c>
      <c r="Z51" s="23">
        <v>58.3</v>
      </c>
      <c r="AA51" s="22">
        <v>375</v>
      </c>
      <c r="AB51" s="18">
        <v>1956</v>
      </c>
      <c r="AC51" s="24">
        <v>5.2</v>
      </c>
      <c r="AD51" s="25">
        <f t="shared" si="5"/>
        <v>150</v>
      </c>
      <c r="AE51" s="18">
        <v>4800</v>
      </c>
      <c r="AF51" s="18">
        <v>12800</v>
      </c>
      <c r="AG51" s="18">
        <v>17400</v>
      </c>
      <c r="AH51" s="18">
        <v>12000</v>
      </c>
      <c r="AI51" s="14" t="s">
        <v>44</v>
      </c>
    </row>
    <row r="52" spans="1:35" ht="16.5" customHeight="1">
      <c r="A52">
        <v>5543</v>
      </c>
      <c r="B52" s="12" t="str">
        <f t="shared" si="0"/>
        <v>OverStock</v>
      </c>
      <c r="C52" s="13" t="s">
        <v>354</v>
      </c>
      <c r="D52" s="14" t="s">
        <v>310</v>
      </c>
      <c r="E52" s="15">
        <f t="shared" si="1"/>
        <v>10</v>
      </c>
      <c r="F52" s="16">
        <f t="shared" si="2"/>
        <v>9</v>
      </c>
      <c r="G52" s="16">
        <f t="shared" si="3"/>
        <v>20.8</v>
      </c>
      <c r="H52" s="16">
        <f t="shared" si="4"/>
        <v>18.600000000000001</v>
      </c>
      <c r="I52" s="17" t="str">
        <f>IFERROR(VLOOKUP(C52,#REF!,8,FALSE),"")</f>
        <v/>
      </c>
      <c r="J52" s="18">
        <v>747000</v>
      </c>
      <c r="K52" s="18">
        <v>453000</v>
      </c>
      <c r="L52" s="17" t="str">
        <f>IFERROR(VLOOKUP(C52,#REF!,11,FALSE),"")</f>
        <v/>
      </c>
      <c r="M52" s="18">
        <v>359100</v>
      </c>
      <c r="N52" s="19" t="s">
        <v>318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269100</v>
      </c>
      <c r="U52" s="18">
        <v>0</v>
      </c>
      <c r="V52" s="18">
        <v>90000</v>
      </c>
      <c r="W52" s="18">
        <v>0</v>
      </c>
      <c r="X52" s="22">
        <v>1106100</v>
      </c>
      <c r="Y52" s="16">
        <v>30.7</v>
      </c>
      <c r="Z52" s="23">
        <v>27.6</v>
      </c>
      <c r="AA52" s="22">
        <v>36000</v>
      </c>
      <c r="AB52" s="18">
        <v>40078</v>
      </c>
      <c r="AC52" s="24">
        <v>1.1000000000000001</v>
      </c>
      <c r="AD52" s="25">
        <f t="shared" si="5"/>
        <v>100</v>
      </c>
      <c r="AE52" s="18">
        <v>162100</v>
      </c>
      <c r="AF52" s="18">
        <v>198600</v>
      </c>
      <c r="AG52" s="18">
        <v>119300</v>
      </c>
      <c r="AH52" s="18">
        <v>57600</v>
      </c>
      <c r="AI52" s="14" t="s">
        <v>44</v>
      </c>
    </row>
    <row r="53" spans="1:35" ht="16.5" customHeight="1">
      <c r="A53">
        <v>5605</v>
      </c>
      <c r="B53" s="12" t="str">
        <f t="shared" si="0"/>
        <v>OverStock</v>
      </c>
      <c r="C53" s="13" t="s">
        <v>516</v>
      </c>
      <c r="D53" s="14" t="s">
        <v>310</v>
      </c>
      <c r="E53" s="15">
        <f t="shared" si="1"/>
        <v>27.6</v>
      </c>
      <c r="F53" s="16" t="str">
        <f t="shared" si="2"/>
        <v>--</v>
      </c>
      <c r="G53" s="16">
        <f t="shared" si="3"/>
        <v>32.9</v>
      </c>
      <c r="H53" s="16" t="str">
        <f t="shared" si="4"/>
        <v>--</v>
      </c>
      <c r="I53" s="17" t="str">
        <f>IFERROR(VLOOKUP(C53,#REF!,8,FALSE),"")</f>
        <v/>
      </c>
      <c r="J53" s="18">
        <v>185000</v>
      </c>
      <c r="K53" s="18">
        <v>40000</v>
      </c>
      <c r="L53" s="17" t="str">
        <f>IFERROR(VLOOKUP(C53,#REF!,11,FALSE),"")</f>
        <v/>
      </c>
      <c r="M53" s="18">
        <v>155000</v>
      </c>
      <c r="N53" s="19" t="s">
        <v>340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145000</v>
      </c>
      <c r="U53" s="18">
        <v>0</v>
      </c>
      <c r="V53" s="18">
        <v>10000</v>
      </c>
      <c r="W53" s="18">
        <v>0</v>
      </c>
      <c r="X53" s="22">
        <v>340000</v>
      </c>
      <c r="Y53" s="16">
        <v>60.4</v>
      </c>
      <c r="Z53" s="23" t="s">
        <v>39</v>
      </c>
      <c r="AA53" s="22">
        <v>5625</v>
      </c>
      <c r="AB53" s="18" t="s">
        <v>39</v>
      </c>
      <c r="AC53" s="24" t="s">
        <v>52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5650</v>
      </c>
      <c r="B54" s="12" t="str">
        <f t="shared" si="0"/>
        <v>OverStock</v>
      </c>
      <c r="C54" s="13" t="s">
        <v>540</v>
      </c>
      <c r="D54" s="14" t="s">
        <v>310</v>
      </c>
      <c r="E54" s="15">
        <f t="shared" si="1"/>
        <v>11.6</v>
      </c>
      <c r="F54" s="16">
        <f t="shared" si="2"/>
        <v>10.9</v>
      </c>
      <c r="G54" s="16">
        <f t="shared" si="3"/>
        <v>74</v>
      </c>
      <c r="H54" s="16">
        <f t="shared" si="4"/>
        <v>69.400000000000006</v>
      </c>
      <c r="I54" s="17" t="str">
        <f>IFERROR(VLOOKUP(C54,#REF!,8,FALSE),"")</f>
        <v/>
      </c>
      <c r="J54" s="18">
        <v>555000</v>
      </c>
      <c r="K54" s="18">
        <v>300000</v>
      </c>
      <c r="L54" s="17" t="str">
        <f>IFERROR(VLOOKUP(C54,#REF!,11,FALSE),"")</f>
        <v/>
      </c>
      <c r="M54" s="18">
        <v>87000</v>
      </c>
      <c r="N54" s="19" t="s">
        <v>332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87000</v>
      </c>
      <c r="U54" s="18">
        <v>0</v>
      </c>
      <c r="V54" s="18">
        <v>0</v>
      </c>
      <c r="W54" s="18">
        <v>0</v>
      </c>
      <c r="X54" s="22">
        <v>642000</v>
      </c>
      <c r="Y54" s="16">
        <v>85.6</v>
      </c>
      <c r="Z54" s="23">
        <v>80.3</v>
      </c>
      <c r="AA54" s="22">
        <v>7500</v>
      </c>
      <c r="AB54" s="18">
        <v>8000</v>
      </c>
      <c r="AC54" s="24">
        <v>1.1000000000000001</v>
      </c>
      <c r="AD54" s="25">
        <f t="shared" si="5"/>
        <v>100</v>
      </c>
      <c r="AE54" s="18">
        <v>48000</v>
      </c>
      <c r="AF54" s="18">
        <v>24000</v>
      </c>
      <c r="AG54" s="18">
        <v>1002</v>
      </c>
      <c r="AH54" s="18">
        <v>0</v>
      </c>
      <c r="AI54" s="14" t="s">
        <v>44</v>
      </c>
    </row>
    <row r="55" spans="1:35" ht="16.5" customHeight="1">
      <c r="A55">
        <v>5559</v>
      </c>
      <c r="B55" s="12" t="str">
        <f t="shared" si="0"/>
        <v>ZeroZero</v>
      </c>
      <c r="C55" s="13" t="s">
        <v>256</v>
      </c>
      <c r="D55" s="14" t="s">
        <v>56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10000</v>
      </c>
      <c r="K55" s="18">
        <v>0</v>
      </c>
      <c r="L55" s="17" t="str">
        <f>IFERROR(VLOOKUP(C55,#REF!,11,FALSE),"")</f>
        <v/>
      </c>
      <c r="M55" s="18">
        <v>15000</v>
      </c>
      <c r="N55" s="19" t="s">
        <v>57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15000</v>
      </c>
      <c r="U55" s="18">
        <v>0</v>
      </c>
      <c r="V55" s="18">
        <v>0</v>
      </c>
      <c r="W55" s="18">
        <v>0</v>
      </c>
      <c r="X55" s="22">
        <v>25000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52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5655</v>
      </c>
      <c r="B56" s="12" t="str">
        <f t="shared" si="0"/>
        <v>OverStock</v>
      </c>
      <c r="C56" s="13" t="s">
        <v>134</v>
      </c>
      <c r="D56" s="14" t="s">
        <v>56</v>
      </c>
      <c r="E56" s="15">
        <f t="shared" si="1"/>
        <v>20</v>
      </c>
      <c r="F56" s="16" t="str">
        <f t="shared" si="2"/>
        <v>--</v>
      </c>
      <c r="G56" s="16">
        <f t="shared" si="3"/>
        <v>16</v>
      </c>
      <c r="H56" s="16" t="str">
        <f t="shared" si="4"/>
        <v>--</v>
      </c>
      <c r="I56" s="17" t="str">
        <f>IFERROR(VLOOKUP(C56,#REF!,8,FALSE),"")</f>
        <v/>
      </c>
      <c r="J56" s="18">
        <v>100000</v>
      </c>
      <c r="K56" s="18">
        <v>100000</v>
      </c>
      <c r="L56" s="17" t="str">
        <f>IFERROR(VLOOKUP(C56,#REF!,11,FALSE),"")</f>
        <v/>
      </c>
      <c r="M56" s="18">
        <v>124970</v>
      </c>
      <c r="N56" s="19" t="s">
        <v>57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124970</v>
      </c>
      <c r="U56" s="18">
        <v>0</v>
      </c>
      <c r="V56" s="18">
        <v>0</v>
      </c>
      <c r="W56" s="18">
        <v>0</v>
      </c>
      <c r="X56" s="22">
        <v>224970</v>
      </c>
      <c r="Y56" s="16">
        <v>36</v>
      </c>
      <c r="Z56" s="23" t="s">
        <v>39</v>
      </c>
      <c r="AA56" s="22">
        <v>6250</v>
      </c>
      <c r="AB56" s="18" t="s">
        <v>39</v>
      </c>
      <c r="AC56" s="24" t="s">
        <v>52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5699</v>
      </c>
      <c r="B57" s="12" t="str">
        <f t="shared" si="0"/>
        <v>ZeroZero</v>
      </c>
      <c r="C57" s="13" t="s">
        <v>142</v>
      </c>
      <c r="D57" s="14" t="s">
        <v>56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100000</v>
      </c>
      <c r="N57" s="19" t="s">
        <v>57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100000</v>
      </c>
      <c r="U57" s="18">
        <v>0</v>
      </c>
      <c r="V57" s="18">
        <v>0</v>
      </c>
      <c r="W57" s="18">
        <v>0</v>
      </c>
      <c r="X57" s="22">
        <v>100000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52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5705</v>
      </c>
      <c r="B58" s="12" t="str">
        <f t="shared" si="0"/>
        <v>OverStock</v>
      </c>
      <c r="C58" s="13" t="s">
        <v>801</v>
      </c>
      <c r="D58" s="14" t="s">
        <v>783</v>
      </c>
      <c r="E58" s="15">
        <f t="shared" si="1"/>
        <v>56</v>
      </c>
      <c r="F58" s="16">
        <f t="shared" si="2"/>
        <v>11.5</v>
      </c>
      <c r="G58" s="16">
        <f t="shared" si="3"/>
        <v>60</v>
      </c>
      <c r="H58" s="16">
        <f t="shared" si="4"/>
        <v>12.3</v>
      </c>
      <c r="I58" s="17" t="str">
        <f>IFERROR(VLOOKUP(C58,#REF!,8,FALSE),"")</f>
        <v/>
      </c>
      <c r="J58" s="18">
        <v>75000</v>
      </c>
      <c r="K58" s="18">
        <v>0</v>
      </c>
      <c r="L58" s="17" t="str">
        <f>IFERROR(VLOOKUP(C58,#REF!,11,FALSE),"")</f>
        <v/>
      </c>
      <c r="M58" s="18">
        <v>70000</v>
      </c>
      <c r="N58" s="19" t="s">
        <v>300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70000</v>
      </c>
      <c r="U58" s="18">
        <v>0</v>
      </c>
      <c r="V58" s="18">
        <v>0</v>
      </c>
      <c r="W58" s="18">
        <v>0</v>
      </c>
      <c r="X58" s="22">
        <v>145000</v>
      </c>
      <c r="Y58" s="16">
        <v>116</v>
      </c>
      <c r="Z58" s="23">
        <v>23.7</v>
      </c>
      <c r="AA58" s="22">
        <v>1250</v>
      </c>
      <c r="AB58" s="18">
        <v>6111</v>
      </c>
      <c r="AC58" s="24">
        <v>4.9000000000000004</v>
      </c>
      <c r="AD58" s="25">
        <f t="shared" si="5"/>
        <v>150</v>
      </c>
      <c r="AE58" s="18">
        <v>22500</v>
      </c>
      <c r="AF58" s="18">
        <v>32500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5666</v>
      </c>
      <c r="B59" s="12" t="str">
        <f t="shared" si="0"/>
        <v>OverStock</v>
      </c>
      <c r="C59" s="13" t="s">
        <v>714</v>
      </c>
      <c r="D59" s="14" t="s">
        <v>307</v>
      </c>
      <c r="E59" s="15">
        <f t="shared" si="1"/>
        <v>9.1</v>
      </c>
      <c r="F59" s="16">
        <f t="shared" si="2"/>
        <v>12</v>
      </c>
      <c r="G59" s="16">
        <f t="shared" si="3"/>
        <v>18.3</v>
      </c>
      <c r="H59" s="16">
        <f t="shared" si="4"/>
        <v>24</v>
      </c>
      <c r="I59" s="17" t="str">
        <f>IFERROR(VLOOKUP(C59,#REF!,8,FALSE),"")</f>
        <v/>
      </c>
      <c r="J59" s="18">
        <v>96000</v>
      </c>
      <c r="K59" s="18">
        <v>30000</v>
      </c>
      <c r="L59" s="17" t="str">
        <f>IFERROR(VLOOKUP(C59,#REF!,11,FALSE),"")</f>
        <v/>
      </c>
      <c r="M59" s="18">
        <v>48000</v>
      </c>
      <c r="N59" s="19" t="s">
        <v>340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48000</v>
      </c>
      <c r="U59" s="18">
        <v>0</v>
      </c>
      <c r="V59" s="18">
        <v>0</v>
      </c>
      <c r="W59" s="18">
        <v>0</v>
      </c>
      <c r="X59" s="22">
        <v>144000</v>
      </c>
      <c r="Y59" s="16">
        <v>27.4</v>
      </c>
      <c r="Z59" s="23">
        <v>36</v>
      </c>
      <c r="AA59" s="22">
        <v>5250</v>
      </c>
      <c r="AB59" s="18">
        <v>4000</v>
      </c>
      <c r="AC59" s="24">
        <v>0.8</v>
      </c>
      <c r="AD59" s="25">
        <f t="shared" si="5"/>
        <v>100</v>
      </c>
      <c r="AE59" s="18">
        <v>18000</v>
      </c>
      <c r="AF59" s="18">
        <v>18000</v>
      </c>
      <c r="AG59" s="18">
        <v>18000</v>
      </c>
      <c r="AH59" s="18">
        <v>12000</v>
      </c>
      <c r="AI59" s="14" t="s">
        <v>44</v>
      </c>
    </row>
    <row r="60" spans="1:35" ht="16.5" customHeight="1">
      <c r="A60">
        <v>5709</v>
      </c>
      <c r="B60" s="12" t="str">
        <f t="shared" si="0"/>
        <v>OverStock</v>
      </c>
      <c r="C60" s="13" t="s">
        <v>543</v>
      </c>
      <c r="D60" s="14" t="s">
        <v>310</v>
      </c>
      <c r="E60" s="15">
        <f t="shared" si="1"/>
        <v>340.8</v>
      </c>
      <c r="F60" s="16">
        <f t="shared" si="2"/>
        <v>38.299999999999997</v>
      </c>
      <c r="G60" s="16">
        <f t="shared" si="3"/>
        <v>80</v>
      </c>
      <c r="H60" s="16">
        <f t="shared" si="4"/>
        <v>9</v>
      </c>
      <c r="I60" s="17" t="str">
        <f>IFERROR(VLOOKUP(C60,#REF!,8,FALSE),"")</f>
        <v/>
      </c>
      <c r="J60" s="18">
        <v>30000</v>
      </c>
      <c r="K60" s="18">
        <v>30000</v>
      </c>
      <c r="L60" s="17" t="str">
        <f>IFERROR(VLOOKUP(C60,#REF!,11,FALSE),"")</f>
        <v/>
      </c>
      <c r="M60" s="18">
        <v>127800</v>
      </c>
      <c r="N60" s="19" t="s">
        <v>403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127800</v>
      </c>
      <c r="U60" s="18">
        <v>0</v>
      </c>
      <c r="V60" s="18">
        <v>0</v>
      </c>
      <c r="W60" s="18">
        <v>0</v>
      </c>
      <c r="X60" s="22">
        <v>157800</v>
      </c>
      <c r="Y60" s="16">
        <v>420.8</v>
      </c>
      <c r="Z60" s="23">
        <v>47.3</v>
      </c>
      <c r="AA60" s="22">
        <v>375</v>
      </c>
      <c r="AB60" s="18">
        <v>3334</v>
      </c>
      <c r="AC60" s="24">
        <v>8.9</v>
      </c>
      <c r="AD60" s="25">
        <f t="shared" si="5"/>
        <v>150</v>
      </c>
      <c r="AE60" s="18">
        <v>21000</v>
      </c>
      <c r="AF60" s="18">
        <v>9000</v>
      </c>
      <c r="AG60" s="18">
        <v>3000</v>
      </c>
      <c r="AH60" s="18">
        <v>6000</v>
      </c>
      <c r="AI60" s="14" t="s">
        <v>44</v>
      </c>
    </row>
    <row r="61" spans="1:35" ht="16.5" customHeight="1">
      <c r="A61">
        <v>5537</v>
      </c>
      <c r="B61" s="12" t="str">
        <f t="shared" si="0"/>
        <v>OverStock</v>
      </c>
      <c r="C61" s="13" t="s">
        <v>507</v>
      </c>
      <c r="D61" s="14" t="s">
        <v>310</v>
      </c>
      <c r="E61" s="15">
        <f t="shared" si="1"/>
        <v>11.4</v>
      </c>
      <c r="F61" s="16">
        <f t="shared" si="2"/>
        <v>13.6</v>
      </c>
      <c r="G61" s="16">
        <f t="shared" si="3"/>
        <v>11.4</v>
      </c>
      <c r="H61" s="16">
        <f t="shared" si="4"/>
        <v>13.6</v>
      </c>
      <c r="I61" s="17" t="str">
        <f>IFERROR(VLOOKUP(C61,#REF!,8,FALSE),"")</f>
        <v/>
      </c>
      <c r="J61" s="18">
        <v>250000</v>
      </c>
      <c r="K61" s="18">
        <v>0</v>
      </c>
      <c r="L61" s="17" t="str">
        <f>IFERROR(VLOOKUP(C61,#REF!,11,FALSE),"")</f>
        <v/>
      </c>
      <c r="M61" s="18">
        <v>250000</v>
      </c>
      <c r="N61" s="19" t="s">
        <v>332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250000</v>
      </c>
      <c r="U61" s="18">
        <v>0</v>
      </c>
      <c r="V61" s="18">
        <v>0</v>
      </c>
      <c r="W61" s="18">
        <v>0</v>
      </c>
      <c r="X61" s="22">
        <v>500000</v>
      </c>
      <c r="Y61" s="16">
        <v>22.9</v>
      </c>
      <c r="Z61" s="23">
        <v>27.3</v>
      </c>
      <c r="AA61" s="22">
        <v>21875</v>
      </c>
      <c r="AB61" s="18">
        <v>18333</v>
      </c>
      <c r="AC61" s="24">
        <v>0.8</v>
      </c>
      <c r="AD61" s="25">
        <f t="shared" si="5"/>
        <v>100</v>
      </c>
      <c r="AE61" s="18">
        <v>90000</v>
      </c>
      <c r="AF61" s="18">
        <v>75000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5571</v>
      </c>
      <c r="B62" s="12" t="str">
        <f t="shared" si="0"/>
        <v>OverStock</v>
      </c>
      <c r="C62" s="13" t="s">
        <v>547</v>
      </c>
      <c r="D62" s="14" t="s">
        <v>310</v>
      </c>
      <c r="E62" s="15">
        <f t="shared" si="1"/>
        <v>19.100000000000001</v>
      </c>
      <c r="F62" s="16">
        <f t="shared" si="2"/>
        <v>19</v>
      </c>
      <c r="G62" s="16">
        <f t="shared" si="3"/>
        <v>27.7</v>
      </c>
      <c r="H62" s="16">
        <f t="shared" si="4"/>
        <v>27.6</v>
      </c>
      <c r="I62" s="17" t="str">
        <f>IFERROR(VLOOKUP(C62,#REF!,8,FALSE),"")</f>
        <v/>
      </c>
      <c r="J62" s="18">
        <v>135000</v>
      </c>
      <c r="K62" s="18">
        <v>66000</v>
      </c>
      <c r="L62" s="17" t="str">
        <f>IFERROR(VLOOKUP(C62,#REF!,11,FALSE),"")</f>
        <v/>
      </c>
      <c r="M62" s="18">
        <v>93000</v>
      </c>
      <c r="N62" s="19" t="s">
        <v>300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69000</v>
      </c>
      <c r="U62" s="18">
        <v>0</v>
      </c>
      <c r="V62" s="18">
        <v>24000</v>
      </c>
      <c r="W62" s="18">
        <v>0</v>
      </c>
      <c r="X62" s="22">
        <v>228000</v>
      </c>
      <c r="Y62" s="16">
        <v>46.8</v>
      </c>
      <c r="Z62" s="23">
        <v>46.6</v>
      </c>
      <c r="AA62" s="22">
        <v>4875</v>
      </c>
      <c r="AB62" s="18">
        <v>4893</v>
      </c>
      <c r="AC62" s="24">
        <v>1</v>
      </c>
      <c r="AD62" s="25">
        <f t="shared" si="5"/>
        <v>100</v>
      </c>
      <c r="AE62" s="18">
        <v>10240</v>
      </c>
      <c r="AF62" s="18">
        <v>33800</v>
      </c>
      <c r="AG62" s="18">
        <v>41925</v>
      </c>
      <c r="AH62" s="18">
        <v>32500</v>
      </c>
      <c r="AI62" s="14" t="s">
        <v>44</v>
      </c>
    </row>
    <row r="63" spans="1:35" ht="16.5" customHeight="1">
      <c r="A63">
        <v>5572</v>
      </c>
      <c r="B63" s="12" t="str">
        <f t="shared" si="0"/>
        <v>OverStock</v>
      </c>
      <c r="C63" s="13" t="s">
        <v>103</v>
      </c>
      <c r="D63" s="14" t="s">
        <v>56</v>
      </c>
      <c r="E63" s="15">
        <f t="shared" si="1"/>
        <v>10.199999999999999</v>
      </c>
      <c r="F63" s="16" t="str">
        <f t="shared" si="2"/>
        <v>--</v>
      </c>
      <c r="G63" s="16">
        <f t="shared" si="3"/>
        <v>17.399999999999999</v>
      </c>
      <c r="H63" s="16" t="str">
        <f t="shared" si="4"/>
        <v>--</v>
      </c>
      <c r="I63" s="17" t="str">
        <f>IFERROR(VLOOKUP(C63,#REF!,8,FALSE),"")</f>
        <v/>
      </c>
      <c r="J63" s="18">
        <v>255000</v>
      </c>
      <c r="K63" s="18">
        <v>135000</v>
      </c>
      <c r="L63" s="17" t="str">
        <f>IFERROR(VLOOKUP(C63,#REF!,11,FALSE),"")</f>
        <v/>
      </c>
      <c r="M63" s="18">
        <v>150000</v>
      </c>
      <c r="N63" s="19" t="s">
        <v>57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150000</v>
      </c>
      <c r="U63" s="18">
        <v>0</v>
      </c>
      <c r="V63" s="18">
        <v>0</v>
      </c>
      <c r="W63" s="18">
        <v>0</v>
      </c>
      <c r="X63" s="22">
        <v>405000</v>
      </c>
      <c r="Y63" s="16">
        <v>27.6</v>
      </c>
      <c r="Z63" s="23" t="s">
        <v>39</v>
      </c>
      <c r="AA63" s="22">
        <v>14688</v>
      </c>
      <c r="AB63" s="18" t="s">
        <v>39</v>
      </c>
      <c r="AC63" s="24" t="s">
        <v>52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5530</v>
      </c>
      <c r="B64" s="12" t="str">
        <f t="shared" si="0"/>
        <v>OverStock</v>
      </c>
      <c r="C64" s="13" t="s">
        <v>314</v>
      </c>
      <c r="D64" s="14" t="s">
        <v>310</v>
      </c>
      <c r="E64" s="15">
        <f t="shared" si="1"/>
        <v>9</v>
      </c>
      <c r="F64" s="16">
        <f t="shared" si="2"/>
        <v>30.1</v>
      </c>
      <c r="G64" s="16">
        <f t="shared" si="3"/>
        <v>36.9</v>
      </c>
      <c r="H64" s="16">
        <f t="shared" si="4"/>
        <v>123.7</v>
      </c>
      <c r="I64" s="17" t="str">
        <f>IFERROR(VLOOKUP(C64,#REF!,8,FALSE),"")</f>
        <v/>
      </c>
      <c r="J64" s="18">
        <v>2061000</v>
      </c>
      <c r="K64" s="18">
        <v>519000</v>
      </c>
      <c r="L64" s="17" t="str">
        <f>IFERROR(VLOOKUP(C64,#REF!,11,FALSE),"")</f>
        <v/>
      </c>
      <c r="M64" s="18">
        <v>501000</v>
      </c>
      <c r="N64" s="19" t="s">
        <v>313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501000</v>
      </c>
      <c r="U64" s="18">
        <v>0</v>
      </c>
      <c r="V64" s="18">
        <v>0</v>
      </c>
      <c r="W64" s="18">
        <v>0</v>
      </c>
      <c r="X64" s="22">
        <v>2562000</v>
      </c>
      <c r="Y64" s="16">
        <v>45.9</v>
      </c>
      <c r="Z64" s="23">
        <v>153.69999999999999</v>
      </c>
      <c r="AA64" s="22">
        <v>55875</v>
      </c>
      <c r="AB64" s="18">
        <v>16666</v>
      </c>
      <c r="AC64" s="24">
        <v>0.3</v>
      </c>
      <c r="AD64" s="25">
        <f t="shared" si="5"/>
        <v>50</v>
      </c>
      <c r="AE64" s="18">
        <v>49162</v>
      </c>
      <c r="AF64" s="18">
        <v>100838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5577</v>
      </c>
      <c r="B65" s="12" t="str">
        <f t="shared" si="0"/>
        <v>ZeroZero</v>
      </c>
      <c r="C65" s="13" t="s">
        <v>648</v>
      </c>
      <c r="D65" s="14" t="s">
        <v>307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510000</v>
      </c>
      <c r="N65" s="19" t="s">
        <v>269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510000</v>
      </c>
      <c r="U65" s="18">
        <v>0</v>
      </c>
      <c r="V65" s="18">
        <v>0</v>
      </c>
      <c r="W65" s="18">
        <v>0</v>
      </c>
      <c r="X65" s="22">
        <v>510000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52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5656</v>
      </c>
      <c r="B66" s="12" t="str">
        <f t="shared" si="0"/>
        <v>OverStock</v>
      </c>
      <c r="C66" s="13" t="s">
        <v>478</v>
      </c>
      <c r="D66" s="14" t="s">
        <v>310</v>
      </c>
      <c r="E66" s="15">
        <f t="shared" si="1"/>
        <v>61.3</v>
      </c>
      <c r="F66" s="16">
        <f t="shared" si="2"/>
        <v>82.8</v>
      </c>
      <c r="G66" s="16">
        <f t="shared" si="3"/>
        <v>208</v>
      </c>
      <c r="H66" s="16">
        <f t="shared" si="4"/>
        <v>280.7</v>
      </c>
      <c r="I66" s="17" t="str">
        <f>IFERROR(VLOOKUP(C66,#REF!,8,FALSE),"")</f>
        <v/>
      </c>
      <c r="J66" s="18">
        <v>468000</v>
      </c>
      <c r="K66" s="18">
        <v>45000</v>
      </c>
      <c r="L66" s="17" t="str">
        <f>IFERROR(VLOOKUP(C66,#REF!,11,FALSE),"")</f>
        <v/>
      </c>
      <c r="M66" s="18">
        <v>138000</v>
      </c>
      <c r="N66" s="19" t="s">
        <v>479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138000</v>
      </c>
      <c r="U66" s="18">
        <v>0</v>
      </c>
      <c r="V66" s="18">
        <v>0</v>
      </c>
      <c r="W66" s="18">
        <v>0</v>
      </c>
      <c r="X66" s="22">
        <v>606000</v>
      </c>
      <c r="Y66" s="16">
        <v>269.3</v>
      </c>
      <c r="Z66" s="23">
        <v>363.5</v>
      </c>
      <c r="AA66" s="22">
        <v>2250</v>
      </c>
      <c r="AB66" s="18">
        <v>1667</v>
      </c>
      <c r="AC66" s="24">
        <v>0.7</v>
      </c>
      <c r="AD66" s="25">
        <f t="shared" si="5"/>
        <v>100</v>
      </c>
      <c r="AE66" s="18">
        <v>0</v>
      </c>
      <c r="AF66" s="18">
        <v>15000</v>
      </c>
      <c r="AG66" s="18">
        <v>9000</v>
      </c>
      <c r="AH66" s="18">
        <v>0</v>
      </c>
      <c r="AI66" s="14" t="s">
        <v>44</v>
      </c>
    </row>
    <row r="67" spans="1:35" ht="16.5" customHeight="1">
      <c r="A67">
        <v>6517</v>
      </c>
      <c r="B67" s="12" t="str">
        <f t="shared" si="0"/>
        <v>OverStock</v>
      </c>
      <c r="C67" s="13" t="s">
        <v>561</v>
      </c>
      <c r="D67" s="14" t="s">
        <v>310</v>
      </c>
      <c r="E67" s="15">
        <f t="shared" si="1"/>
        <v>16</v>
      </c>
      <c r="F67" s="16">
        <f t="shared" si="2"/>
        <v>846.1</v>
      </c>
      <c r="G67" s="16">
        <f t="shared" si="3"/>
        <v>11.2</v>
      </c>
      <c r="H67" s="16">
        <f t="shared" si="4"/>
        <v>594.1</v>
      </c>
      <c r="I67" s="17" t="str">
        <f>IFERROR(VLOOKUP(C67,#REF!,8,FALSE),"")</f>
        <v/>
      </c>
      <c r="J67" s="18">
        <v>660000</v>
      </c>
      <c r="K67" s="18">
        <v>0</v>
      </c>
      <c r="L67" s="17" t="str">
        <f>IFERROR(VLOOKUP(C67,#REF!,11,FALSE),"")</f>
        <v/>
      </c>
      <c r="M67" s="18">
        <v>940000</v>
      </c>
      <c r="N67" s="19" t="s">
        <v>320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940000</v>
      </c>
      <c r="U67" s="18">
        <v>0</v>
      </c>
      <c r="V67" s="18">
        <v>0</v>
      </c>
      <c r="W67" s="18">
        <v>0</v>
      </c>
      <c r="X67" s="22">
        <v>1600000</v>
      </c>
      <c r="Y67" s="16">
        <v>27.2</v>
      </c>
      <c r="Z67" s="23">
        <v>1440.1</v>
      </c>
      <c r="AA67" s="22">
        <v>58750</v>
      </c>
      <c r="AB67" s="18">
        <v>1111</v>
      </c>
      <c r="AC67" s="24">
        <v>0</v>
      </c>
      <c r="AD67" s="25">
        <f t="shared" si="5"/>
        <v>50</v>
      </c>
      <c r="AE67" s="18">
        <v>0</v>
      </c>
      <c r="AF67" s="18">
        <v>10000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5563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257</v>
      </c>
      <c r="D68" s="14" t="s">
        <v>56</v>
      </c>
      <c r="E68" s="15">
        <f t="shared" ref="E68:E131" si="7">IF(AA68=0,"前八週無拉料",ROUND(M68/AA68,1))</f>
        <v>26.7</v>
      </c>
      <c r="F68" s="16" t="str">
        <f t="shared" ref="F68:F131" si="8">IF(OR(AB68=0,LEN(AB68)=0),"--",ROUND(M68/AB68,1))</f>
        <v>--</v>
      </c>
      <c r="G68" s="16">
        <f t="shared" ref="G68:G131" si="9">IF(AA68=0,"--",ROUND(J68/AA68,1))</f>
        <v>58.7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110000</v>
      </c>
      <c r="K68" s="18">
        <v>60000</v>
      </c>
      <c r="L68" s="17" t="str">
        <f>IFERROR(VLOOKUP(C68,#REF!,11,FALSE),"")</f>
        <v/>
      </c>
      <c r="M68" s="18">
        <v>50000</v>
      </c>
      <c r="N68" s="19" t="s">
        <v>57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50000</v>
      </c>
      <c r="U68" s="18">
        <v>0</v>
      </c>
      <c r="V68" s="18">
        <v>0</v>
      </c>
      <c r="W68" s="18">
        <v>0</v>
      </c>
      <c r="X68" s="22">
        <v>160000</v>
      </c>
      <c r="Y68" s="16">
        <v>85.3</v>
      </c>
      <c r="Z68" s="23" t="s">
        <v>39</v>
      </c>
      <c r="AA68" s="22">
        <v>1875</v>
      </c>
      <c r="AB68" s="18" t="s">
        <v>39</v>
      </c>
      <c r="AC68" s="24" t="s">
        <v>52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5647</v>
      </c>
      <c r="B69" s="12" t="str">
        <f t="shared" si="6"/>
        <v>OverStock</v>
      </c>
      <c r="C69" s="13" t="s">
        <v>119</v>
      </c>
      <c r="D69" s="14" t="s">
        <v>56</v>
      </c>
      <c r="E69" s="15">
        <f t="shared" si="7"/>
        <v>609</v>
      </c>
      <c r="F69" s="16">
        <f t="shared" si="8"/>
        <v>15.6</v>
      </c>
      <c r="G69" s="16">
        <f t="shared" si="9"/>
        <v>1200</v>
      </c>
      <c r="H69" s="16">
        <f t="shared" si="10"/>
        <v>30.7</v>
      </c>
      <c r="I69" s="17" t="str">
        <f>IFERROR(VLOOKUP(C69,#REF!,8,FALSE),"")</f>
        <v/>
      </c>
      <c r="J69" s="18">
        <v>150000</v>
      </c>
      <c r="K69" s="18">
        <v>150000</v>
      </c>
      <c r="L69" s="17" t="str">
        <f>IFERROR(VLOOKUP(C69,#REF!,11,FALSE),"")</f>
        <v/>
      </c>
      <c r="M69" s="18">
        <v>76130</v>
      </c>
      <c r="N69" s="19" t="s">
        <v>57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76130</v>
      </c>
      <c r="U69" s="18">
        <v>0</v>
      </c>
      <c r="V69" s="18">
        <v>0</v>
      </c>
      <c r="W69" s="18">
        <v>0</v>
      </c>
      <c r="X69" s="22">
        <v>226130</v>
      </c>
      <c r="Y69" s="16">
        <v>1809</v>
      </c>
      <c r="Z69" s="23">
        <v>46.3</v>
      </c>
      <c r="AA69" s="22">
        <v>125</v>
      </c>
      <c r="AB69" s="18">
        <v>4889</v>
      </c>
      <c r="AC69" s="24">
        <v>39.1</v>
      </c>
      <c r="AD69" s="25">
        <f t="shared" si="11"/>
        <v>150</v>
      </c>
      <c r="AE69" s="18">
        <v>5000</v>
      </c>
      <c r="AF69" s="18">
        <v>31500</v>
      </c>
      <c r="AG69" s="18">
        <v>27500</v>
      </c>
      <c r="AH69" s="18">
        <v>25000</v>
      </c>
      <c r="AI69" s="14" t="s">
        <v>44</v>
      </c>
    </row>
    <row r="70" spans="1:35" ht="16.5" customHeight="1">
      <c r="A70">
        <v>5697</v>
      </c>
      <c r="B70" s="12" t="str">
        <f t="shared" si="6"/>
        <v>ZeroZero</v>
      </c>
      <c r="C70" s="13" t="s">
        <v>136</v>
      </c>
      <c r="D70" s="14" t="s">
        <v>56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65000</v>
      </c>
      <c r="N70" s="19" t="s">
        <v>57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65000</v>
      </c>
      <c r="U70" s="18">
        <v>0</v>
      </c>
      <c r="V70" s="18">
        <v>0</v>
      </c>
      <c r="W70" s="18">
        <v>0</v>
      </c>
      <c r="X70" s="22">
        <v>65000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52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5565</v>
      </c>
      <c r="B71" s="12" t="str">
        <f t="shared" si="6"/>
        <v>OverStock</v>
      </c>
      <c r="C71" s="13" t="s">
        <v>176</v>
      </c>
      <c r="D71" s="14" t="s">
        <v>56</v>
      </c>
      <c r="E71" s="15">
        <f t="shared" si="7"/>
        <v>12</v>
      </c>
      <c r="F71" s="16" t="str">
        <f t="shared" si="8"/>
        <v>--</v>
      </c>
      <c r="G71" s="16">
        <f t="shared" si="9"/>
        <v>18</v>
      </c>
      <c r="H71" s="16" t="str">
        <f t="shared" si="10"/>
        <v>--</v>
      </c>
      <c r="I71" s="17" t="str">
        <f>IFERROR(VLOOKUP(C71,#REF!,8,FALSE),"")</f>
        <v/>
      </c>
      <c r="J71" s="18">
        <v>90000</v>
      </c>
      <c r="K71" s="18">
        <v>30000</v>
      </c>
      <c r="L71" s="17" t="str">
        <f>IFERROR(VLOOKUP(C71,#REF!,11,FALSE),"")</f>
        <v/>
      </c>
      <c r="M71" s="18">
        <v>60000</v>
      </c>
      <c r="N71" s="19" t="s">
        <v>57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60000</v>
      </c>
      <c r="U71" s="18">
        <v>0</v>
      </c>
      <c r="V71" s="18">
        <v>0</v>
      </c>
      <c r="W71" s="18">
        <v>0</v>
      </c>
      <c r="X71" s="22">
        <v>150000</v>
      </c>
      <c r="Y71" s="16">
        <v>30</v>
      </c>
      <c r="Z71" s="23" t="s">
        <v>39</v>
      </c>
      <c r="AA71" s="22">
        <v>5000</v>
      </c>
      <c r="AB71" s="18" t="s">
        <v>39</v>
      </c>
      <c r="AC71" s="24" t="s">
        <v>52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5598</v>
      </c>
      <c r="B72" s="12" t="str">
        <f t="shared" si="6"/>
        <v>OverStock</v>
      </c>
      <c r="C72" s="13" t="s">
        <v>238</v>
      </c>
      <c r="D72" s="14" t="s">
        <v>56</v>
      </c>
      <c r="E72" s="15">
        <f t="shared" si="7"/>
        <v>12</v>
      </c>
      <c r="F72" s="16" t="str">
        <f t="shared" si="8"/>
        <v>--</v>
      </c>
      <c r="G72" s="16">
        <f t="shared" si="9"/>
        <v>12</v>
      </c>
      <c r="H72" s="16" t="str">
        <f t="shared" si="10"/>
        <v>--</v>
      </c>
      <c r="I72" s="17" t="str">
        <f>IFERROR(VLOOKUP(C72,#REF!,8,FALSE),"")</f>
        <v/>
      </c>
      <c r="J72" s="18">
        <v>30000</v>
      </c>
      <c r="K72" s="18">
        <v>20000</v>
      </c>
      <c r="L72" s="17" t="str">
        <f>IFERROR(VLOOKUP(C72,#REF!,11,FALSE),"")</f>
        <v/>
      </c>
      <c r="M72" s="18">
        <v>29900</v>
      </c>
      <c r="N72" s="19" t="s">
        <v>57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29900</v>
      </c>
      <c r="U72" s="18">
        <v>0</v>
      </c>
      <c r="V72" s="18">
        <v>0</v>
      </c>
      <c r="W72" s="18">
        <v>0</v>
      </c>
      <c r="X72" s="22">
        <v>59900</v>
      </c>
      <c r="Y72" s="16">
        <v>24</v>
      </c>
      <c r="Z72" s="23" t="s">
        <v>39</v>
      </c>
      <c r="AA72" s="22">
        <v>2500</v>
      </c>
      <c r="AB72" s="18" t="s">
        <v>39</v>
      </c>
      <c r="AC72" s="24" t="s">
        <v>52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5607</v>
      </c>
      <c r="B73" s="12" t="str">
        <f t="shared" si="6"/>
        <v>ZeroZero</v>
      </c>
      <c r="C73" s="13" t="s">
        <v>171</v>
      </c>
      <c r="D73" s="14" t="s">
        <v>56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25000</v>
      </c>
      <c r="N73" s="19" t="s">
        <v>57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25000</v>
      </c>
      <c r="U73" s="18">
        <v>0</v>
      </c>
      <c r="V73" s="18">
        <v>0</v>
      </c>
      <c r="W73" s="18">
        <v>0</v>
      </c>
      <c r="X73" s="22">
        <v>25000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52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8881</v>
      </c>
      <c r="B74" s="12" t="str">
        <f t="shared" si="6"/>
        <v>OverStock</v>
      </c>
      <c r="C74" s="13" t="s">
        <v>345</v>
      </c>
      <c r="D74" s="14" t="s">
        <v>310</v>
      </c>
      <c r="E74" s="15">
        <f t="shared" si="7"/>
        <v>12.1</v>
      </c>
      <c r="F74" s="16">
        <f t="shared" si="8"/>
        <v>29.2</v>
      </c>
      <c r="G74" s="16">
        <f t="shared" si="9"/>
        <v>12.9</v>
      </c>
      <c r="H74" s="16">
        <f t="shared" si="10"/>
        <v>31.1</v>
      </c>
      <c r="I74" s="17" t="str">
        <f>IFERROR(VLOOKUP(C74,#REF!,8,FALSE),"")</f>
        <v/>
      </c>
      <c r="J74" s="18">
        <v>585000</v>
      </c>
      <c r="K74" s="18">
        <v>6000</v>
      </c>
      <c r="L74" s="17" t="str">
        <f>IFERROR(VLOOKUP(C74,#REF!,11,FALSE),"")</f>
        <v/>
      </c>
      <c r="M74" s="18">
        <v>550000</v>
      </c>
      <c r="N74" s="19" t="s">
        <v>300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550000</v>
      </c>
      <c r="U74" s="18">
        <v>0</v>
      </c>
      <c r="V74" s="18">
        <v>0</v>
      </c>
      <c r="W74" s="18">
        <v>0</v>
      </c>
      <c r="X74" s="22">
        <v>1135000</v>
      </c>
      <c r="Y74" s="16">
        <v>25</v>
      </c>
      <c r="Z74" s="23">
        <v>60.3</v>
      </c>
      <c r="AA74" s="22">
        <v>45375</v>
      </c>
      <c r="AB74" s="18">
        <v>18831</v>
      </c>
      <c r="AC74" s="24">
        <v>0.4</v>
      </c>
      <c r="AD74" s="25">
        <f t="shared" si="11"/>
        <v>50</v>
      </c>
      <c r="AE74" s="18">
        <v>169480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5686</v>
      </c>
      <c r="B75" s="12" t="str">
        <f t="shared" si="6"/>
        <v>OverStock</v>
      </c>
      <c r="C75" s="13" t="s">
        <v>469</v>
      </c>
      <c r="D75" s="14" t="s">
        <v>310</v>
      </c>
      <c r="E75" s="15">
        <f t="shared" si="7"/>
        <v>38.700000000000003</v>
      </c>
      <c r="F75" s="16">
        <f t="shared" si="8"/>
        <v>725</v>
      </c>
      <c r="G75" s="16">
        <f t="shared" si="9"/>
        <v>62.7</v>
      </c>
      <c r="H75" s="16">
        <f t="shared" si="10"/>
        <v>1175</v>
      </c>
      <c r="I75" s="17" t="str">
        <f>IFERROR(VLOOKUP(C75,#REF!,8,FALSE),"")</f>
        <v/>
      </c>
      <c r="J75" s="18">
        <v>141000</v>
      </c>
      <c r="K75" s="18">
        <v>0</v>
      </c>
      <c r="L75" s="17" t="str">
        <f>IFERROR(VLOOKUP(C75,#REF!,11,FALSE),"")</f>
        <v/>
      </c>
      <c r="M75" s="18">
        <v>87000</v>
      </c>
      <c r="N75" s="19" t="s">
        <v>320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72000</v>
      </c>
      <c r="U75" s="18">
        <v>0</v>
      </c>
      <c r="V75" s="18">
        <v>15000</v>
      </c>
      <c r="W75" s="18">
        <v>0</v>
      </c>
      <c r="X75" s="22">
        <v>228000</v>
      </c>
      <c r="Y75" s="16">
        <v>101.3</v>
      </c>
      <c r="Z75" s="23">
        <v>1900</v>
      </c>
      <c r="AA75" s="22">
        <v>2250</v>
      </c>
      <c r="AB75" s="18">
        <v>120</v>
      </c>
      <c r="AC75" s="24">
        <v>0.1</v>
      </c>
      <c r="AD75" s="25">
        <f t="shared" si="11"/>
        <v>50</v>
      </c>
      <c r="AE75" s="18">
        <v>980</v>
      </c>
      <c r="AF75" s="18">
        <v>100</v>
      </c>
      <c r="AG75" s="18">
        <v>850</v>
      </c>
      <c r="AH75" s="18">
        <v>160</v>
      </c>
      <c r="AI75" s="14" t="s">
        <v>44</v>
      </c>
    </row>
    <row r="76" spans="1:35" ht="16.5" customHeight="1">
      <c r="A76">
        <v>5685</v>
      </c>
      <c r="B76" s="12" t="str">
        <f t="shared" si="6"/>
        <v>OverStock</v>
      </c>
      <c r="C76" s="13" t="s">
        <v>192</v>
      </c>
      <c r="D76" s="14" t="s">
        <v>56</v>
      </c>
      <c r="E76" s="15">
        <f t="shared" si="7"/>
        <v>34</v>
      </c>
      <c r="F76" s="16" t="str">
        <f t="shared" si="8"/>
        <v>--</v>
      </c>
      <c r="G76" s="16">
        <f t="shared" si="9"/>
        <v>40</v>
      </c>
      <c r="H76" s="16" t="str">
        <f t="shared" si="10"/>
        <v>--</v>
      </c>
      <c r="I76" s="17" t="str">
        <f>IFERROR(VLOOKUP(C76,#REF!,8,FALSE),"")</f>
        <v/>
      </c>
      <c r="J76" s="18">
        <v>100000</v>
      </c>
      <c r="K76" s="18">
        <v>50000</v>
      </c>
      <c r="L76" s="17" t="str">
        <f>IFERROR(VLOOKUP(C76,#REF!,11,FALSE),"")</f>
        <v/>
      </c>
      <c r="M76" s="18">
        <v>85000</v>
      </c>
      <c r="N76" s="19" t="s">
        <v>57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85000</v>
      </c>
      <c r="U76" s="18">
        <v>0</v>
      </c>
      <c r="V76" s="18">
        <v>0</v>
      </c>
      <c r="W76" s="18">
        <v>0</v>
      </c>
      <c r="X76" s="22">
        <v>185000</v>
      </c>
      <c r="Y76" s="16">
        <v>74</v>
      </c>
      <c r="Z76" s="23" t="s">
        <v>39</v>
      </c>
      <c r="AA76" s="22">
        <v>2500</v>
      </c>
      <c r="AB76" s="18" t="s">
        <v>39</v>
      </c>
      <c r="AC76" s="24" t="s">
        <v>52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5701</v>
      </c>
      <c r="B77" s="12" t="str">
        <f t="shared" si="6"/>
        <v>ZeroZero</v>
      </c>
      <c r="C77" s="13" t="s">
        <v>201</v>
      </c>
      <c r="D77" s="14" t="s">
        <v>56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10500</v>
      </c>
      <c r="N77" s="19" t="s">
        <v>57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10500</v>
      </c>
      <c r="U77" s="18">
        <v>0</v>
      </c>
      <c r="V77" s="18">
        <v>0</v>
      </c>
      <c r="W77" s="18">
        <v>0</v>
      </c>
      <c r="X77" s="22">
        <v>10500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52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5654</v>
      </c>
      <c r="B78" s="12" t="str">
        <f t="shared" si="6"/>
        <v>ZeroZero</v>
      </c>
      <c r="C78" s="13" t="s">
        <v>526</v>
      </c>
      <c r="D78" s="14" t="s">
        <v>310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105000</v>
      </c>
      <c r="N78" s="19" t="s">
        <v>300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105000</v>
      </c>
      <c r="U78" s="18">
        <v>0</v>
      </c>
      <c r="V78" s="18">
        <v>0</v>
      </c>
      <c r="W78" s="18">
        <v>0</v>
      </c>
      <c r="X78" s="22">
        <v>105000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52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9087</v>
      </c>
      <c r="B79" s="12" t="str">
        <f t="shared" si="6"/>
        <v>OverStock</v>
      </c>
      <c r="C79" s="13" t="s">
        <v>421</v>
      </c>
      <c r="D79" s="14" t="s">
        <v>310</v>
      </c>
      <c r="E79" s="15">
        <f t="shared" si="7"/>
        <v>18.899999999999999</v>
      </c>
      <c r="F79" s="16">
        <f t="shared" si="8"/>
        <v>27.3</v>
      </c>
      <c r="G79" s="16">
        <f t="shared" si="9"/>
        <v>17.7</v>
      </c>
      <c r="H79" s="16">
        <f t="shared" si="10"/>
        <v>25.5</v>
      </c>
      <c r="I79" s="17" t="str">
        <f>IFERROR(VLOOKUP(C79,#REF!,8,FALSE),"")</f>
        <v/>
      </c>
      <c r="J79" s="18">
        <v>105000</v>
      </c>
      <c r="K79" s="18">
        <v>32500</v>
      </c>
      <c r="L79" s="17" t="str">
        <f>IFERROR(VLOOKUP(C79,#REF!,11,FALSE),"")</f>
        <v/>
      </c>
      <c r="M79" s="18">
        <v>112500</v>
      </c>
      <c r="N79" s="19" t="s">
        <v>300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75000</v>
      </c>
      <c r="U79" s="18">
        <v>0</v>
      </c>
      <c r="V79" s="18">
        <v>37500</v>
      </c>
      <c r="W79" s="18">
        <v>0</v>
      </c>
      <c r="X79" s="22">
        <v>217500</v>
      </c>
      <c r="Y79" s="16">
        <v>36.6</v>
      </c>
      <c r="Z79" s="23">
        <v>52.8</v>
      </c>
      <c r="AA79" s="22">
        <v>5938</v>
      </c>
      <c r="AB79" s="18">
        <v>4123</v>
      </c>
      <c r="AC79" s="24">
        <v>0.7</v>
      </c>
      <c r="AD79" s="25">
        <f t="shared" si="11"/>
        <v>100</v>
      </c>
      <c r="AE79" s="18">
        <v>15143</v>
      </c>
      <c r="AF79" s="18">
        <v>21960</v>
      </c>
      <c r="AG79" s="18">
        <v>20400</v>
      </c>
      <c r="AH79" s="18">
        <v>9000</v>
      </c>
      <c r="AI79" s="14" t="s">
        <v>44</v>
      </c>
    </row>
    <row r="80" spans="1:35" ht="16.5" customHeight="1">
      <c r="A80">
        <v>8522</v>
      </c>
      <c r="B80" s="12" t="str">
        <f t="shared" si="6"/>
        <v>ZeroZero</v>
      </c>
      <c r="C80" s="13" t="s">
        <v>777</v>
      </c>
      <c r="D80" s="14" t="s">
        <v>307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255000</v>
      </c>
      <c r="N80" s="19" t="s">
        <v>403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255000</v>
      </c>
      <c r="U80" s="18">
        <v>0</v>
      </c>
      <c r="V80" s="18">
        <v>0</v>
      </c>
      <c r="W80" s="18">
        <v>0</v>
      </c>
      <c r="X80" s="22">
        <v>255000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52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5595</v>
      </c>
      <c r="B81" s="12" t="str">
        <f t="shared" si="6"/>
        <v>ZeroZero</v>
      </c>
      <c r="C81" s="13" t="s">
        <v>181</v>
      </c>
      <c r="D81" s="14" t="s">
        <v>56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10000</v>
      </c>
      <c r="N81" s="19" t="s">
        <v>57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10000</v>
      </c>
      <c r="U81" s="18">
        <v>0</v>
      </c>
      <c r="V81" s="18">
        <v>0</v>
      </c>
      <c r="W81" s="18">
        <v>0</v>
      </c>
      <c r="X81" s="22">
        <v>10000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52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5600</v>
      </c>
      <c r="B82" s="12" t="str">
        <f t="shared" si="6"/>
        <v>ZeroZero</v>
      </c>
      <c r="C82" s="13" t="s">
        <v>530</v>
      </c>
      <c r="D82" s="14" t="s">
        <v>310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99000</v>
      </c>
      <c r="N82" s="19" t="s">
        <v>300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99000</v>
      </c>
      <c r="U82" s="18">
        <v>0</v>
      </c>
      <c r="V82" s="18">
        <v>0</v>
      </c>
      <c r="W82" s="18">
        <v>0</v>
      </c>
      <c r="X82" s="22">
        <v>99000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52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5606</v>
      </c>
      <c r="B83" s="12" t="str">
        <f t="shared" si="6"/>
        <v>ZeroZero</v>
      </c>
      <c r="C83" s="13" t="s">
        <v>532</v>
      </c>
      <c r="D83" s="14" t="s">
        <v>310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36000</v>
      </c>
      <c r="N83" s="19" t="s">
        <v>300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36000</v>
      </c>
      <c r="U83" s="18">
        <v>0</v>
      </c>
      <c r="V83" s="18">
        <v>0</v>
      </c>
      <c r="W83" s="18">
        <v>0</v>
      </c>
      <c r="X83" s="22">
        <v>36000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52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5560</v>
      </c>
      <c r="B84" s="12" t="str">
        <f t="shared" si="6"/>
        <v>ZeroZero</v>
      </c>
      <c r="C84" s="13" t="s">
        <v>492</v>
      </c>
      <c r="D84" s="14" t="s">
        <v>310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30000</v>
      </c>
      <c r="N84" s="19" t="s">
        <v>300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21000</v>
      </c>
      <c r="U84" s="18">
        <v>0</v>
      </c>
      <c r="V84" s="18">
        <v>9000</v>
      </c>
      <c r="W84" s="18">
        <v>0</v>
      </c>
      <c r="X84" s="22">
        <v>30000</v>
      </c>
      <c r="Y84" s="16" t="s">
        <v>39</v>
      </c>
      <c r="Z84" s="23" t="s">
        <v>39</v>
      </c>
      <c r="AA84" s="22">
        <v>0</v>
      </c>
      <c r="AB84" s="18">
        <v>0</v>
      </c>
      <c r="AC84" s="24" t="s">
        <v>52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5561</v>
      </c>
      <c r="B85" s="12" t="str">
        <f t="shared" si="6"/>
        <v>ZeroZero</v>
      </c>
      <c r="C85" s="13" t="s">
        <v>237</v>
      </c>
      <c r="D85" s="14" t="s">
        <v>56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5000</v>
      </c>
      <c r="K85" s="18">
        <v>5000</v>
      </c>
      <c r="L85" s="17" t="str">
        <f>IFERROR(VLOOKUP(C85,#REF!,11,FALSE),"")</f>
        <v/>
      </c>
      <c r="M85" s="18">
        <v>10000</v>
      </c>
      <c r="N85" s="19" t="s">
        <v>57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10000</v>
      </c>
      <c r="U85" s="18">
        <v>0</v>
      </c>
      <c r="V85" s="18">
        <v>0</v>
      </c>
      <c r="W85" s="18">
        <v>0</v>
      </c>
      <c r="X85" s="22">
        <v>15000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52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8851</v>
      </c>
      <c r="B86" s="12" t="str">
        <f t="shared" si="6"/>
        <v>OverStock</v>
      </c>
      <c r="C86" s="13" t="s">
        <v>324</v>
      </c>
      <c r="D86" s="14" t="s">
        <v>310</v>
      </c>
      <c r="E86" s="15">
        <f t="shared" si="7"/>
        <v>15.8</v>
      </c>
      <c r="F86" s="16">
        <f t="shared" si="8"/>
        <v>65.7</v>
      </c>
      <c r="G86" s="16">
        <f t="shared" si="9"/>
        <v>44.8</v>
      </c>
      <c r="H86" s="16">
        <f t="shared" si="10"/>
        <v>186.4</v>
      </c>
      <c r="I86" s="17" t="str">
        <f>IFERROR(VLOOKUP(C86,#REF!,8,FALSE),"")</f>
        <v/>
      </c>
      <c r="J86" s="18">
        <v>621000</v>
      </c>
      <c r="K86" s="18">
        <v>231000</v>
      </c>
      <c r="L86" s="17" t="str">
        <f>IFERROR(VLOOKUP(C86,#REF!,11,FALSE),"")</f>
        <v/>
      </c>
      <c r="M86" s="18">
        <v>219000</v>
      </c>
      <c r="N86" s="19" t="s">
        <v>325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219000</v>
      </c>
      <c r="U86" s="18">
        <v>0</v>
      </c>
      <c r="V86" s="18">
        <v>0</v>
      </c>
      <c r="W86" s="18">
        <v>0</v>
      </c>
      <c r="X86" s="22">
        <v>840000</v>
      </c>
      <c r="Y86" s="16">
        <v>60.5</v>
      </c>
      <c r="Z86" s="23">
        <v>252.1</v>
      </c>
      <c r="AA86" s="22">
        <v>13875</v>
      </c>
      <c r="AB86" s="18">
        <v>3332</v>
      </c>
      <c r="AC86" s="24">
        <v>0.2</v>
      </c>
      <c r="AD86" s="25">
        <f t="shared" si="11"/>
        <v>50</v>
      </c>
      <c r="AE86" s="18">
        <v>6000</v>
      </c>
      <c r="AF86" s="18">
        <v>24000</v>
      </c>
      <c r="AG86" s="18">
        <v>63000</v>
      </c>
      <c r="AH86" s="18">
        <v>0</v>
      </c>
      <c r="AI86" s="14" t="s">
        <v>44</v>
      </c>
    </row>
    <row r="87" spans="1:35" ht="16.5" customHeight="1">
      <c r="A87">
        <v>5558</v>
      </c>
      <c r="B87" s="12" t="str">
        <f t="shared" si="6"/>
        <v>OverStock</v>
      </c>
      <c r="C87" s="13" t="s">
        <v>255</v>
      </c>
      <c r="D87" s="14" t="s">
        <v>56</v>
      </c>
      <c r="E87" s="15">
        <f t="shared" si="7"/>
        <v>71.400000000000006</v>
      </c>
      <c r="F87" s="16" t="str">
        <f t="shared" si="8"/>
        <v>--</v>
      </c>
      <c r="G87" s="16">
        <f t="shared" si="9"/>
        <v>272</v>
      </c>
      <c r="H87" s="16" t="str">
        <f t="shared" si="10"/>
        <v>--</v>
      </c>
      <c r="I87" s="17" t="str">
        <f>IFERROR(VLOOKUP(C87,#REF!,8,FALSE),"")</f>
        <v/>
      </c>
      <c r="J87" s="18">
        <v>34000</v>
      </c>
      <c r="K87" s="18">
        <v>14000</v>
      </c>
      <c r="L87" s="17" t="str">
        <f>IFERROR(VLOOKUP(C87,#REF!,11,FALSE),"")</f>
        <v/>
      </c>
      <c r="M87" s="18">
        <v>8923</v>
      </c>
      <c r="N87" s="19" t="s">
        <v>57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8923</v>
      </c>
      <c r="U87" s="18">
        <v>0</v>
      </c>
      <c r="V87" s="18">
        <v>0</v>
      </c>
      <c r="W87" s="18">
        <v>0</v>
      </c>
      <c r="X87" s="22">
        <v>42923</v>
      </c>
      <c r="Y87" s="16">
        <v>343.4</v>
      </c>
      <c r="Z87" s="23" t="s">
        <v>39</v>
      </c>
      <c r="AA87" s="22">
        <v>125</v>
      </c>
      <c r="AB87" s="18" t="s">
        <v>39</v>
      </c>
      <c r="AC87" s="24" t="s">
        <v>52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5657</v>
      </c>
      <c r="B88" s="12" t="str">
        <f t="shared" si="6"/>
        <v>OverStock</v>
      </c>
      <c r="C88" s="13" t="s">
        <v>225</v>
      </c>
      <c r="D88" s="14" t="s">
        <v>56</v>
      </c>
      <c r="E88" s="15">
        <f t="shared" si="7"/>
        <v>13.7</v>
      </c>
      <c r="F88" s="16" t="str">
        <f t="shared" si="8"/>
        <v>--</v>
      </c>
      <c r="G88" s="16">
        <f t="shared" si="9"/>
        <v>20.6</v>
      </c>
      <c r="H88" s="16" t="str">
        <f t="shared" si="10"/>
        <v>--</v>
      </c>
      <c r="I88" s="17" t="str">
        <f>IFERROR(VLOOKUP(C88,#REF!,8,FALSE),"")</f>
        <v/>
      </c>
      <c r="J88" s="18">
        <v>90000</v>
      </c>
      <c r="K88" s="18">
        <v>0</v>
      </c>
      <c r="L88" s="17" t="str">
        <f>IFERROR(VLOOKUP(C88,#REF!,11,FALSE),"")</f>
        <v/>
      </c>
      <c r="M88" s="18">
        <v>60000</v>
      </c>
      <c r="N88" s="19" t="s">
        <v>57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60000</v>
      </c>
      <c r="U88" s="18">
        <v>0</v>
      </c>
      <c r="V88" s="18">
        <v>0</v>
      </c>
      <c r="W88" s="18">
        <v>0</v>
      </c>
      <c r="X88" s="22">
        <v>150000</v>
      </c>
      <c r="Y88" s="16">
        <v>34.299999999999997</v>
      </c>
      <c r="Z88" s="23" t="s">
        <v>39</v>
      </c>
      <c r="AA88" s="22">
        <v>4375</v>
      </c>
      <c r="AB88" s="18" t="s">
        <v>39</v>
      </c>
      <c r="AC88" s="24" t="s">
        <v>52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5659</v>
      </c>
      <c r="B89" s="12" t="str">
        <f t="shared" si="6"/>
        <v>OverStock</v>
      </c>
      <c r="C89" s="13" t="s">
        <v>791</v>
      </c>
      <c r="D89" s="14" t="s">
        <v>783</v>
      </c>
      <c r="E89" s="15">
        <f t="shared" si="7"/>
        <v>28.3</v>
      </c>
      <c r="F89" s="16" t="str">
        <f t="shared" si="8"/>
        <v>--</v>
      </c>
      <c r="G89" s="16">
        <f t="shared" si="9"/>
        <v>209.3</v>
      </c>
      <c r="H89" s="16" t="str">
        <f t="shared" si="10"/>
        <v>--</v>
      </c>
      <c r="I89" s="17" t="str">
        <f>IFERROR(VLOOKUP(C89,#REF!,8,FALSE),"")</f>
        <v/>
      </c>
      <c r="J89" s="18">
        <v>654200</v>
      </c>
      <c r="K89" s="18">
        <v>84200</v>
      </c>
      <c r="L89" s="17" t="str">
        <f>IFERROR(VLOOKUP(C89,#REF!,11,FALSE),"")</f>
        <v/>
      </c>
      <c r="M89" s="18">
        <v>88300</v>
      </c>
      <c r="N89" s="19" t="s">
        <v>300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800</v>
      </c>
      <c r="U89" s="18">
        <v>0</v>
      </c>
      <c r="V89" s="18">
        <v>87500</v>
      </c>
      <c r="W89" s="18">
        <v>0</v>
      </c>
      <c r="X89" s="22">
        <v>742500</v>
      </c>
      <c r="Y89" s="16">
        <v>237.6</v>
      </c>
      <c r="Z89" s="23" t="s">
        <v>39</v>
      </c>
      <c r="AA89" s="22">
        <v>3125</v>
      </c>
      <c r="AB89" s="18" t="s">
        <v>39</v>
      </c>
      <c r="AC89" s="24" t="s">
        <v>52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5528</v>
      </c>
      <c r="B90" s="12" t="str">
        <f t="shared" si="6"/>
        <v>ZeroZero</v>
      </c>
      <c r="C90" s="13" t="s">
        <v>289</v>
      </c>
      <c r="D90" s="14" t="s">
        <v>41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9000</v>
      </c>
      <c r="N90" s="19" t="s">
        <v>46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9000</v>
      </c>
      <c r="U90" s="18">
        <v>0</v>
      </c>
      <c r="V90" s="18">
        <v>0</v>
      </c>
      <c r="W90" s="18">
        <v>0</v>
      </c>
      <c r="X90" s="22">
        <v>9000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52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5821</v>
      </c>
      <c r="B91" s="12" t="str">
        <f t="shared" si="6"/>
        <v>OverStock</v>
      </c>
      <c r="C91" s="13" t="s">
        <v>379</v>
      </c>
      <c r="D91" s="14" t="s">
        <v>310</v>
      </c>
      <c r="E91" s="15">
        <f t="shared" si="7"/>
        <v>8.6</v>
      </c>
      <c r="F91" s="16">
        <f t="shared" si="8"/>
        <v>9.4</v>
      </c>
      <c r="G91" s="16">
        <f t="shared" si="9"/>
        <v>38.9</v>
      </c>
      <c r="H91" s="16">
        <f t="shared" si="10"/>
        <v>42.6</v>
      </c>
      <c r="I91" s="17" t="str">
        <f>IFERROR(VLOOKUP(C91,#REF!,8,FALSE),"")</f>
        <v/>
      </c>
      <c r="J91" s="18">
        <v>204000</v>
      </c>
      <c r="K91" s="18">
        <v>12000</v>
      </c>
      <c r="L91" s="17" t="str">
        <f>IFERROR(VLOOKUP(C91,#REF!,11,FALSE),"")</f>
        <v/>
      </c>
      <c r="M91" s="18">
        <v>45000</v>
      </c>
      <c r="N91" s="19" t="s">
        <v>325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27000</v>
      </c>
      <c r="U91" s="18">
        <v>0</v>
      </c>
      <c r="V91" s="18">
        <v>18000</v>
      </c>
      <c r="W91" s="18">
        <v>0</v>
      </c>
      <c r="X91" s="22">
        <v>249000</v>
      </c>
      <c r="Y91" s="16">
        <v>47.4</v>
      </c>
      <c r="Z91" s="23">
        <v>52</v>
      </c>
      <c r="AA91" s="22">
        <v>5250</v>
      </c>
      <c r="AB91" s="18">
        <v>4793</v>
      </c>
      <c r="AC91" s="24">
        <v>0.9</v>
      </c>
      <c r="AD91" s="25">
        <f t="shared" si="11"/>
        <v>100</v>
      </c>
      <c r="AE91" s="18">
        <v>22665</v>
      </c>
      <c r="AF91" s="18">
        <v>20471</v>
      </c>
      <c r="AG91" s="18">
        <v>16758</v>
      </c>
      <c r="AH91" s="18">
        <v>21802</v>
      </c>
      <c r="AI91" s="14" t="s">
        <v>44</v>
      </c>
    </row>
    <row r="92" spans="1:35" ht="16.5" customHeight="1">
      <c r="A92">
        <v>5564</v>
      </c>
      <c r="B92" s="12" t="str">
        <f t="shared" si="6"/>
        <v>ZeroZero</v>
      </c>
      <c r="C92" s="13" t="s">
        <v>598</v>
      </c>
      <c r="D92" s="14" t="s">
        <v>299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52500</v>
      </c>
      <c r="N92" s="19" t="s">
        <v>300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52500</v>
      </c>
      <c r="U92" s="18">
        <v>0</v>
      </c>
      <c r="V92" s="18">
        <v>0</v>
      </c>
      <c r="W92" s="18">
        <v>0</v>
      </c>
      <c r="X92" s="22">
        <v>52500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52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5584</v>
      </c>
      <c r="B93" s="12" t="str">
        <f t="shared" si="6"/>
        <v>OverStock</v>
      </c>
      <c r="C93" s="13" t="s">
        <v>98</v>
      </c>
      <c r="D93" s="14" t="s">
        <v>56</v>
      </c>
      <c r="E93" s="15">
        <f t="shared" si="7"/>
        <v>10.9</v>
      </c>
      <c r="F93" s="16" t="str">
        <f t="shared" si="8"/>
        <v>--</v>
      </c>
      <c r="G93" s="16">
        <f t="shared" si="9"/>
        <v>8.4</v>
      </c>
      <c r="H93" s="16" t="str">
        <f t="shared" si="10"/>
        <v>--</v>
      </c>
      <c r="I93" s="17" t="str">
        <f>IFERROR(VLOOKUP(C93,#REF!,8,FALSE),"")</f>
        <v/>
      </c>
      <c r="J93" s="18">
        <v>60000</v>
      </c>
      <c r="K93" s="18">
        <v>60000</v>
      </c>
      <c r="L93" s="17" t="str">
        <f>IFERROR(VLOOKUP(C93,#REF!,11,FALSE),"")</f>
        <v/>
      </c>
      <c r="M93" s="18">
        <v>77880</v>
      </c>
      <c r="N93" s="19" t="s">
        <v>57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77880</v>
      </c>
      <c r="U93" s="18">
        <v>0</v>
      </c>
      <c r="V93" s="18">
        <v>0</v>
      </c>
      <c r="W93" s="18">
        <v>0</v>
      </c>
      <c r="X93" s="22">
        <v>137880</v>
      </c>
      <c r="Y93" s="16">
        <v>19.399999999999999</v>
      </c>
      <c r="Z93" s="23" t="s">
        <v>39</v>
      </c>
      <c r="AA93" s="22">
        <v>7125</v>
      </c>
      <c r="AB93" s="18" t="s">
        <v>39</v>
      </c>
      <c r="AC93" s="24" t="s">
        <v>52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5525</v>
      </c>
      <c r="B94" s="12" t="str">
        <f t="shared" si="6"/>
        <v>OverStock</v>
      </c>
      <c r="C94" s="13" t="s">
        <v>95</v>
      </c>
      <c r="D94" s="14" t="s">
        <v>56</v>
      </c>
      <c r="E94" s="15">
        <f t="shared" si="7"/>
        <v>16.7</v>
      </c>
      <c r="F94" s="16" t="str">
        <f t="shared" si="8"/>
        <v>--</v>
      </c>
      <c r="G94" s="16">
        <f t="shared" si="9"/>
        <v>14.5</v>
      </c>
      <c r="H94" s="16" t="str">
        <f t="shared" si="10"/>
        <v>--</v>
      </c>
      <c r="I94" s="17" t="str">
        <f>IFERROR(VLOOKUP(C94,#REF!,8,FALSE),"")</f>
        <v/>
      </c>
      <c r="J94" s="18">
        <v>60000</v>
      </c>
      <c r="K94" s="18">
        <v>60000</v>
      </c>
      <c r="L94" s="17" t="str">
        <f>IFERROR(VLOOKUP(C94,#REF!,11,FALSE),"")</f>
        <v/>
      </c>
      <c r="M94" s="18">
        <v>69000</v>
      </c>
      <c r="N94" s="19" t="s">
        <v>57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69000</v>
      </c>
      <c r="U94" s="18">
        <v>0</v>
      </c>
      <c r="V94" s="18">
        <v>0</v>
      </c>
      <c r="W94" s="18">
        <v>0</v>
      </c>
      <c r="X94" s="22">
        <v>129000</v>
      </c>
      <c r="Y94" s="16">
        <v>31.3</v>
      </c>
      <c r="Z94" s="23" t="s">
        <v>39</v>
      </c>
      <c r="AA94" s="22">
        <v>4125</v>
      </c>
      <c r="AB94" s="18" t="s">
        <v>39</v>
      </c>
      <c r="AC94" s="24" t="s">
        <v>52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5538</v>
      </c>
      <c r="B95" s="12" t="str">
        <f t="shared" si="6"/>
        <v>ZeroZero</v>
      </c>
      <c r="C95" s="13" t="s">
        <v>196</v>
      </c>
      <c r="D95" s="14" t="s">
        <v>56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25000</v>
      </c>
      <c r="N95" s="19" t="s">
        <v>57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25000</v>
      </c>
      <c r="U95" s="18">
        <v>0</v>
      </c>
      <c r="V95" s="18">
        <v>0</v>
      </c>
      <c r="W95" s="18">
        <v>0</v>
      </c>
      <c r="X95" s="22">
        <v>25000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52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5717</v>
      </c>
      <c r="B96" s="12" t="str">
        <f t="shared" si="6"/>
        <v>OverStock</v>
      </c>
      <c r="C96" s="13" t="s">
        <v>468</v>
      </c>
      <c r="D96" s="14" t="s">
        <v>310</v>
      </c>
      <c r="E96" s="15">
        <f t="shared" si="7"/>
        <v>44</v>
      </c>
      <c r="F96" s="16" t="str">
        <f t="shared" si="8"/>
        <v>--</v>
      </c>
      <c r="G96" s="16">
        <f t="shared" si="9"/>
        <v>96</v>
      </c>
      <c r="H96" s="16" t="str">
        <f t="shared" si="10"/>
        <v>--</v>
      </c>
      <c r="I96" s="17" t="str">
        <f>IFERROR(VLOOKUP(C96,#REF!,8,FALSE),"")</f>
        <v/>
      </c>
      <c r="J96" s="18">
        <v>72000</v>
      </c>
      <c r="K96" s="18">
        <v>33000</v>
      </c>
      <c r="L96" s="17" t="str">
        <f>IFERROR(VLOOKUP(C96,#REF!,11,FALSE),"")</f>
        <v/>
      </c>
      <c r="M96" s="18">
        <v>33000</v>
      </c>
      <c r="N96" s="19" t="s">
        <v>332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18000</v>
      </c>
      <c r="U96" s="18">
        <v>0</v>
      </c>
      <c r="V96" s="18">
        <v>15000</v>
      </c>
      <c r="W96" s="18">
        <v>0</v>
      </c>
      <c r="X96" s="22">
        <v>105000</v>
      </c>
      <c r="Y96" s="16">
        <v>140</v>
      </c>
      <c r="Z96" s="23" t="s">
        <v>39</v>
      </c>
      <c r="AA96" s="22">
        <v>750</v>
      </c>
      <c r="AB96" s="18">
        <v>0</v>
      </c>
      <c r="AC96" s="24" t="s">
        <v>52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5670</v>
      </c>
      <c r="B97" s="12" t="str">
        <f t="shared" si="6"/>
        <v>ZeroZero</v>
      </c>
      <c r="C97" s="13" t="s">
        <v>106</v>
      </c>
      <c r="D97" s="14" t="s">
        <v>56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45000</v>
      </c>
      <c r="N97" s="19" t="s">
        <v>57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45000</v>
      </c>
      <c r="U97" s="18">
        <v>0</v>
      </c>
      <c r="V97" s="18">
        <v>0</v>
      </c>
      <c r="W97" s="18">
        <v>0</v>
      </c>
      <c r="X97" s="22">
        <v>45000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52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5589</v>
      </c>
      <c r="B98" s="12" t="str">
        <f t="shared" si="6"/>
        <v>ZeroZero</v>
      </c>
      <c r="C98" s="13" t="s">
        <v>715</v>
      </c>
      <c r="D98" s="14" t="s">
        <v>307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15000</v>
      </c>
      <c r="K98" s="18">
        <v>15000</v>
      </c>
      <c r="L98" s="17" t="str">
        <f>IFERROR(VLOOKUP(C98,#REF!,11,FALSE),"")</f>
        <v/>
      </c>
      <c r="M98" s="18">
        <v>24000</v>
      </c>
      <c r="N98" s="19" t="s">
        <v>320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24000</v>
      </c>
      <c r="U98" s="18">
        <v>0</v>
      </c>
      <c r="V98" s="18">
        <v>0</v>
      </c>
      <c r="W98" s="18">
        <v>0</v>
      </c>
      <c r="X98" s="22">
        <v>39000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52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5527</v>
      </c>
      <c r="B99" s="12" t="str">
        <f t="shared" si="6"/>
        <v>ZeroZero</v>
      </c>
      <c r="C99" s="13" t="s">
        <v>560</v>
      </c>
      <c r="D99" s="14" t="s">
        <v>310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110000</v>
      </c>
      <c r="N99" s="19" t="s">
        <v>409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110000</v>
      </c>
      <c r="U99" s="18">
        <v>0</v>
      </c>
      <c r="V99" s="18">
        <v>0</v>
      </c>
      <c r="W99" s="18">
        <v>0</v>
      </c>
      <c r="X99" s="22">
        <v>110000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52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5532</v>
      </c>
      <c r="B100" s="12" t="str">
        <f t="shared" si="6"/>
        <v>ZeroZero</v>
      </c>
      <c r="C100" s="13" t="s">
        <v>180</v>
      </c>
      <c r="D100" s="14" t="s">
        <v>56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5000</v>
      </c>
      <c r="N100" s="19" t="s">
        <v>57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5000</v>
      </c>
      <c r="U100" s="18">
        <v>0</v>
      </c>
      <c r="V100" s="18">
        <v>0</v>
      </c>
      <c r="W100" s="18">
        <v>0</v>
      </c>
      <c r="X100" s="22">
        <v>5000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52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5727</v>
      </c>
      <c r="B101" s="12" t="str">
        <f t="shared" si="6"/>
        <v>OverStock</v>
      </c>
      <c r="C101" s="13" t="s">
        <v>375</v>
      </c>
      <c r="D101" s="14" t="s">
        <v>310</v>
      </c>
      <c r="E101" s="15">
        <f t="shared" si="7"/>
        <v>11.8</v>
      </c>
      <c r="F101" s="16">
        <f t="shared" si="8"/>
        <v>13.9</v>
      </c>
      <c r="G101" s="16">
        <f t="shared" si="9"/>
        <v>12.6</v>
      </c>
      <c r="H101" s="16">
        <f t="shared" si="10"/>
        <v>14.9</v>
      </c>
      <c r="I101" s="17" t="str">
        <f>IFERROR(VLOOKUP(C101,#REF!,8,FALSE),"")</f>
        <v/>
      </c>
      <c r="J101" s="18">
        <v>90000</v>
      </c>
      <c r="K101" s="18">
        <v>0</v>
      </c>
      <c r="L101" s="17" t="str">
        <f>IFERROR(VLOOKUP(C101,#REF!,11,FALSE),"")</f>
        <v/>
      </c>
      <c r="M101" s="18">
        <v>84000</v>
      </c>
      <c r="N101" s="19" t="s">
        <v>300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75000</v>
      </c>
      <c r="U101" s="18">
        <v>0</v>
      </c>
      <c r="V101" s="18">
        <v>9000</v>
      </c>
      <c r="W101" s="18">
        <v>0</v>
      </c>
      <c r="X101" s="22">
        <v>174000</v>
      </c>
      <c r="Y101" s="16">
        <v>24.4</v>
      </c>
      <c r="Z101" s="23">
        <v>28.9</v>
      </c>
      <c r="AA101" s="22">
        <v>7125</v>
      </c>
      <c r="AB101" s="18">
        <v>6022</v>
      </c>
      <c r="AC101" s="24">
        <v>0.8</v>
      </c>
      <c r="AD101" s="25">
        <f t="shared" si="11"/>
        <v>100</v>
      </c>
      <c r="AE101" s="18">
        <v>25100</v>
      </c>
      <c r="AF101" s="18">
        <v>29100</v>
      </c>
      <c r="AG101" s="18">
        <v>27400</v>
      </c>
      <c r="AH101" s="18">
        <v>28100</v>
      </c>
      <c r="AI101" s="14" t="s">
        <v>44</v>
      </c>
    </row>
    <row r="102" spans="1:35" ht="16.5" customHeight="1">
      <c r="A102">
        <v>8523</v>
      </c>
      <c r="B102" s="12" t="str">
        <f t="shared" si="6"/>
        <v>OverStock</v>
      </c>
      <c r="C102" s="13" t="s">
        <v>328</v>
      </c>
      <c r="D102" s="14" t="s">
        <v>310</v>
      </c>
      <c r="E102" s="15">
        <f t="shared" si="7"/>
        <v>29.9</v>
      </c>
      <c r="F102" s="16">
        <f t="shared" si="8"/>
        <v>33.700000000000003</v>
      </c>
      <c r="G102" s="16">
        <f t="shared" si="9"/>
        <v>61.2</v>
      </c>
      <c r="H102" s="16">
        <f t="shared" si="10"/>
        <v>68.900000000000006</v>
      </c>
      <c r="I102" s="17" t="str">
        <f>IFERROR(VLOOKUP(C102,#REF!,8,FALSE),"")</f>
        <v/>
      </c>
      <c r="J102" s="18">
        <v>528000</v>
      </c>
      <c r="K102" s="18">
        <v>78000</v>
      </c>
      <c r="L102" s="17" t="str">
        <f>IFERROR(VLOOKUP(C102,#REF!,11,FALSE),"")</f>
        <v/>
      </c>
      <c r="M102" s="18">
        <v>258000</v>
      </c>
      <c r="N102" s="19" t="s">
        <v>329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258000</v>
      </c>
      <c r="U102" s="18">
        <v>0</v>
      </c>
      <c r="V102" s="18">
        <v>0</v>
      </c>
      <c r="W102" s="18">
        <v>0</v>
      </c>
      <c r="X102" s="22">
        <v>786000</v>
      </c>
      <c r="Y102" s="16">
        <v>91.1</v>
      </c>
      <c r="Z102" s="23">
        <v>102.5</v>
      </c>
      <c r="AA102" s="22">
        <v>8625</v>
      </c>
      <c r="AB102" s="18">
        <v>7666</v>
      </c>
      <c r="AC102" s="24">
        <v>0.9</v>
      </c>
      <c r="AD102" s="25">
        <f t="shared" si="11"/>
        <v>100</v>
      </c>
      <c r="AE102" s="18">
        <v>48000</v>
      </c>
      <c r="AF102" s="18">
        <v>6000</v>
      </c>
      <c r="AG102" s="18">
        <v>78000</v>
      </c>
      <c r="AH102" s="18">
        <v>24000</v>
      </c>
      <c r="AI102" s="14" t="s">
        <v>44</v>
      </c>
    </row>
    <row r="103" spans="1:35" ht="16.5" customHeight="1">
      <c r="A103">
        <v>8525</v>
      </c>
      <c r="B103" s="12" t="str">
        <f t="shared" si="6"/>
        <v>ZeroZero</v>
      </c>
      <c r="C103" s="13" t="s">
        <v>757</v>
      </c>
      <c r="D103" s="14" t="s">
        <v>575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10504</v>
      </c>
      <c r="N103" s="19" t="s">
        <v>300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10504</v>
      </c>
      <c r="U103" s="18">
        <v>0</v>
      </c>
      <c r="V103" s="18">
        <v>0</v>
      </c>
      <c r="W103" s="18">
        <v>0</v>
      </c>
      <c r="X103" s="22">
        <v>10504</v>
      </c>
      <c r="Y103" s="16" t="s">
        <v>39</v>
      </c>
      <c r="Z103" s="23" t="s">
        <v>39</v>
      </c>
      <c r="AA103" s="22">
        <v>0</v>
      </c>
      <c r="AB103" s="18">
        <v>0</v>
      </c>
      <c r="AC103" s="24" t="s">
        <v>52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5713</v>
      </c>
      <c r="B104" s="12" t="str">
        <f t="shared" si="6"/>
        <v>OverStock</v>
      </c>
      <c r="C104" s="13" t="s">
        <v>127</v>
      </c>
      <c r="D104" s="14" t="s">
        <v>56</v>
      </c>
      <c r="E104" s="15">
        <f t="shared" si="7"/>
        <v>26.6</v>
      </c>
      <c r="F104" s="16" t="str">
        <f t="shared" si="8"/>
        <v>--</v>
      </c>
      <c r="G104" s="16">
        <f t="shared" si="9"/>
        <v>24</v>
      </c>
      <c r="H104" s="16" t="str">
        <f t="shared" si="10"/>
        <v>--</v>
      </c>
      <c r="I104" s="17" t="str">
        <f>IFERROR(VLOOKUP(C104,#REF!,8,FALSE),"")</f>
        <v/>
      </c>
      <c r="J104" s="18">
        <v>30000</v>
      </c>
      <c r="K104" s="18">
        <v>10000</v>
      </c>
      <c r="L104" s="17" t="str">
        <f>IFERROR(VLOOKUP(C104,#REF!,11,FALSE),"")</f>
        <v/>
      </c>
      <c r="M104" s="18">
        <v>33250</v>
      </c>
      <c r="N104" s="19" t="s">
        <v>57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33250</v>
      </c>
      <c r="U104" s="18">
        <v>0</v>
      </c>
      <c r="V104" s="18">
        <v>0</v>
      </c>
      <c r="W104" s="18">
        <v>0</v>
      </c>
      <c r="X104" s="22">
        <v>63250</v>
      </c>
      <c r="Y104" s="16">
        <v>50.6</v>
      </c>
      <c r="Z104" s="23" t="s">
        <v>39</v>
      </c>
      <c r="AA104" s="22">
        <v>1250</v>
      </c>
      <c r="AB104" s="18" t="s">
        <v>39</v>
      </c>
      <c r="AC104" s="24" t="s">
        <v>52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5714</v>
      </c>
      <c r="B105" s="12" t="str">
        <f t="shared" si="6"/>
        <v>OverStock</v>
      </c>
      <c r="C105" s="13" t="s">
        <v>536</v>
      </c>
      <c r="D105" s="14" t="s">
        <v>310</v>
      </c>
      <c r="E105" s="15">
        <f t="shared" si="7"/>
        <v>18</v>
      </c>
      <c r="F105" s="16" t="str">
        <f t="shared" si="8"/>
        <v>--</v>
      </c>
      <c r="G105" s="16">
        <f t="shared" si="9"/>
        <v>16</v>
      </c>
      <c r="H105" s="16" t="str">
        <f t="shared" si="10"/>
        <v>--</v>
      </c>
      <c r="I105" s="17" t="str">
        <f>IFERROR(VLOOKUP(C105,#REF!,8,FALSE),"")</f>
        <v/>
      </c>
      <c r="J105" s="18">
        <v>24000</v>
      </c>
      <c r="K105" s="18">
        <v>0</v>
      </c>
      <c r="L105" s="17" t="str">
        <f>IFERROR(VLOOKUP(C105,#REF!,11,FALSE),"")</f>
        <v/>
      </c>
      <c r="M105" s="18">
        <v>27000</v>
      </c>
      <c r="N105" s="19" t="s">
        <v>300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27000</v>
      </c>
      <c r="U105" s="18">
        <v>0</v>
      </c>
      <c r="V105" s="18">
        <v>0</v>
      </c>
      <c r="W105" s="18">
        <v>0</v>
      </c>
      <c r="X105" s="22">
        <v>51000</v>
      </c>
      <c r="Y105" s="16">
        <v>34</v>
      </c>
      <c r="Z105" s="23" t="s">
        <v>39</v>
      </c>
      <c r="AA105" s="22">
        <v>1500</v>
      </c>
      <c r="AB105" s="18" t="s">
        <v>39</v>
      </c>
      <c r="AC105" s="24" t="s">
        <v>52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5718</v>
      </c>
      <c r="B106" s="12" t="str">
        <f t="shared" si="6"/>
        <v>OverStock</v>
      </c>
      <c r="C106" s="13" t="s">
        <v>89</v>
      </c>
      <c r="D106" s="14" t="s">
        <v>56</v>
      </c>
      <c r="E106" s="15">
        <f t="shared" si="7"/>
        <v>16</v>
      </c>
      <c r="F106" s="16" t="str">
        <f t="shared" si="8"/>
        <v>--</v>
      </c>
      <c r="G106" s="16">
        <f t="shared" si="9"/>
        <v>26.7</v>
      </c>
      <c r="H106" s="16" t="str">
        <f t="shared" si="10"/>
        <v>--</v>
      </c>
      <c r="I106" s="17" t="str">
        <f>IFERROR(VLOOKUP(C106,#REF!,8,FALSE),"")</f>
        <v/>
      </c>
      <c r="J106" s="18">
        <v>50000</v>
      </c>
      <c r="K106" s="18">
        <v>0</v>
      </c>
      <c r="L106" s="17" t="str">
        <f>IFERROR(VLOOKUP(C106,#REF!,11,FALSE),"")</f>
        <v/>
      </c>
      <c r="M106" s="18">
        <v>30000</v>
      </c>
      <c r="N106" s="19" t="s">
        <v>57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30000</v>
      </c>
      <c r="U106" s="18">
        <v>0</v>
      </c>
      <c r="V106" s="18">
        <v>0</v>
      </c>
      <c r="W106" s="18">
        <v>0</v>
      </c>
      <c r="X106" s="22">
        <v>80000</v>
      </c>
      <c r="Y106" s="16">
        <v>42.7</v>
      </c>
      <c r="Z106" s="23" t="s">
        <v>39</v>
      </c>
      <c r="AA106" s="22">
        <v>1875</v>
      </c>
      <c r="AB106" s="18" t="s">
        <v>39</v>
      </c>
      <c r="AC106" s="24" t="s">
        <v>52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5591</v>
      </c>
      <c r="B107" s="12" t="str">
        <f t="shared" si="6"/>
        <v>OverStock</v>
      </c>
      <c r="C107" s="13" t="s">
        <v>524</v>
      </c>
      <c r="D107" s="14" t="s">
        <v>310</v>
      </c>
      <c r="E107" s="15">
        <f t="shared" si="7"/>
        <v>19.600000000000001</v>
      </c>
      <c r="F107" s="16">
        <f t="shared" si="8"/>
        <v>18.600000000000001</v>
      </c>
      <c r="G107" s="16">
        <f t="shared" si="9"/>
        <v>16.899999999999999</v>
      </c>
      <c r="H107" s="16">
        <f t="shared" si="10"/>
        <v>16.100000000000001</v>
      </c>
      <c r="I107" s="17" t="str">
        <f>IFERROR(VLOOKUP(C107,#REF!,8,FALSE),"")</f>
        <v/>
      </c>
      <c r="J107" s="18">
        <v>95000</v>
      </c>
      <c r="K107" s="18">
        <v>20000</v>
      </c>
      <c r="L107" s="17" t="str">
        <f>IFERROR(VLOOKUP(C107,#REF!,11,FALSE),"")</f>
        <v/>
      </c>
      <c r="M107" s="18">
        <v>110000</v>
      </c>
      <c r="N107" s="19" t="s">
        <v>300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95000</v>
      </c>
      <c r="U107" s="18">
        <v>0</v>
      </c>
      <c r="V107" s="18">
        <v>15000</v>
      </c>
      <c r="W107" s="18">
        <v>0</v>
      </c>
      <c r="X107" s="22">
        <v>205000</v>
      </c>
      <c r="Y107" s="16">
        <v>36.4</v>
      </c>
      <c r="Z107" s="23">
        <v>34.700000000000003</v>
      </c>
      <c r="AA107" s="22">
        <v>5625</v>
      </c>
      <c r="AB107" s="18">
        <v>5911</v>
      </c>
      <c r="AC107" s="24">
        <v>1.1000000000000001</v>
      </c>
      <c r="AD107" s="25">
        <f t="shared" si="11"/>
        <v>100</v>
      </c>
      <c r="AE107" s="18">
        <v>24100</v>
      </c>
      <c r="AF107" s="18">
        <v>29100</v>
      </c>
      <c r="AG107" s="18">
        <v>27400</v>
      </c>
      <c r="AH107" s="18">
        <v>28100</v>
      </c>
      <c r="AI107" s="14" t="s">
        <v>44</v>
      </c>
    </row>
    <row r="108" spans="1:35" ht="16.5" customHeight="1">
      <c r="A108">
        <v>5578</v>
      </c>
      <c r="B108" s="12" t="str">
        <f t="shared" si="6"/>
        <v>ZeroZero</v>
      </c>
      <c r="C108" s="13" t="s">
        <v>597</v>
      </c>
      <c r="D108" s="14" t="s">
        <v>299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99000</v>
      </c>
      <c r="N108" s="19" t="s">
        <v>300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99000</v>
      </c>
      <c r="U108" s="18">
        <v>0</v>
      </c>
      <c r="V108" s="18">
        <v>0</v>
      </c>
      <c r="W108" s="18">
        <v>0</v>
      </c>
      <c r="X108" s="22">
        <v>99000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52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5585</v>
      </c>
      <c r="B109" s="12" t="str">
        <f t="shared" si="6"/>
        <v>ZeroZero</v>
      </c>
      <c r="C109" s="13" t="s">
        <v>182</v>
      </c>
      <c r="D109" s="14" t="s">
        <v>56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5000</v>
      </c>
      <c r="N109" s="19" t="s">
        <v>57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5000</v>
      </c>
      <c r="U109" s="18">
        <v>0</v>
      </c>
      <c r="V109" s="18">
        <v>0</v>
      </c>
      <c r="W109" s="18">
        <v>0</v>
      </c>
      <c r="X109" s="22">
        <v>5000</v>
      </c>
      <c r="Y109" s="16" t="s">
        <v>39</v>
      </c>
      <c r="Z109" s="23" t="s">
        <v>39</v>
      </c>
      <c r="AA109" s="22">
        <v>0</v>
      </c>
      <c r="AB109" s="18" t="s">
        <v>39</v>
      </c>
      <c r="AC109" s="24" t="s">
        <v>52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5672</v>
      </c>
      <c r="B110" s="12" t="str">
        <f t="shared" si="6"/>
        <v>ZeroZero</v>
      </c>
      <c r="C110" s="13" t="s">
        <v>183</v>
      </c>
      <c r="D110" s="14" t="s">
        <v>56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5000</v>
      </c>
      <c r="N110" s="19" t="s">
        <v>57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5000</v>
      </c>
      <c r="U110" s="18">
        <v>0</v>
      </c>
      <c r="V110" s="18">
        <v>0</v>
      </c>
      <c r="W110" s="18">
        <v>0</v>
      </c>
      <c r="X110" s="22">
        <v>5000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52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5586</v>
      </c>
      <c r="B111" s="12" t="str">
        <f t="shared" si="6"/>
        <v>ZeroZero</v>
      </c>
      <c r="C111" s="13" t="s">
        <v>522</v>
      </c>
      <c r="D111" s="14" t="s">
        <v>310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50000</v>
      </c>
      <c r="N111" s="19" t="s">
        <v>300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50000</v>
      </c>
      <c r="U111" s="18">
        <v>0</v>
      </c>
      <c r="V111" s="18">
        <v>0</v>
      </c>
      <c r="W111" s="18">
        <v>0</v>
      </c>
      <c r="X111" s="22">
        <v>50000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52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5673</v>
      </c>
      <c r="B112" s="12" t="str">
        <f t="shared" si="6"/>
        <v>OverStock</v>
      </c>
      <c r="C112" s="13" t="s">
        <v>338</v>
      </c>
      <c r="D112" s="14" t="s">
        <v>310</v>
      </c>
      <c r="E112" s="15">
        <f t="shared" si="7"/>
        <v>10.1</v>
      </c>
      <c r="F112" s="16">
        <f t="shared" si="8"/>
        <v>17.100000000000001</v>
      </c>
      <c r="G112" s="16">
        <f t="shared" si="9"/>
        <v>21</v>
      </c>
      <c r="H112" s="16">
        <f t="shared" si="10"/>
        <v>35.5</v>
      </c>
      <c r="I112" s="17" t="str">
        <f>IFERROR(VLOOKUP(C112,#REF!,8,FALSE),"")</f>
        <v/>
      </c>
      <c r="J112" s="18">
        <v>393000</v>
      </c>
      <c r="K112" s="18">
        <v>393000</v>
      </c>
      <c r="L112" s="17" t="str">
        <f>IFERROR(VLOOKUP(C112,#REF!,11,FALSE),"")</f>
        <v/>
      </c>
      <c r="M112" s="18">
        <v>189000</v>
      </c>
      <c r="N112" s="19" t="s">
        <v>332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177000</v>
      </c>
      <c r="U112" s="18">
        <v>0</v>
      </c>
      <c r="V112" s="18">
        <v>12000</v>
      </c>
      <c r="W112" s="18">
        <v>0</v>
      </c>
      <c r="X112" s="22">
        <v>582000</v>
      </c>
      <c r="Y112" s="16">
        <v>31</v>
      </c>
      <c r="Z112" s="23">
        <v>52.6</v>
      </c>
      <c r="AA112" s="22">
        <v>18750</v>
      </c>
      <c r="AB112" s="18">
        <v>11061</v>
      </c>
      <c r="AC112" s="24">
        <v>0.6</v>
      </c>
      <c r="AD112" s="25">
        <f t="shared" si="11"/>
        <v>100</v>
      </c>
      <c r="AE112" s="18">
        <v>57404</v>
      </c>
      <c r="AF112" s="18">
        <v>42144</v>
      </c>
      <c r="AG112" s="18">
        <v>23356</v>
      </c>
      <c r="AH112" s="18">
        <v>0</v>
      </c>
      <c r="AI112" s="14" t="s">
        <v>44</v>
      </c>
    </row>
    <row r="113" spans="1:35" ht="16.5" customHeight="1">
      <c r="A113">
        <v>5566</v>
      </c>
      <c r="B113" s="12" t="str">
        <f t="shared" si="6"/>
        <v>OverStock</v>
      </c>
      <c r="C113" s="13" t="s">
        <v>209</v>
      </c>
      <c r="D113" s="14" t="s">
        <v>56</v>
      </c>
      <c r="E113" s="15">
        <f t="shared" si="7"/>
        <v>9.6</v>
      </c>
      <c r="F113" s="16" t="str">
        <f t="shared" si="8"/>
        <v>--</v>
      </c>
      <c r="G113" s="16">
        <f t="shared" si="9"/>
        <v>12.8</v>
      </c>
      <c r="H113" s="16" t="str">
        <f t="shared" si="10"/>
        <v>--</v>
      </c>
      <c r="I113" s="17" t="str">
        <f>IFERROR(VLOOKUP(C113,#REF!,8,FALSE),"")</f>
        <v/>
      </c>
      <c r="J113" s="18">
        <v>48000</v>
      </c>
      <c r="K113" s="18">
        <v>48000</v>
      </c>
      <c r="L113" s="17" t="str">
        <f>IFERROR(VLOOKUP(C113,#REF!,11,FALSE),"")</f>
        <v/>
      </c>
      <c r="M113" s="18">
        <v>36000</v>
      </c>
      <c r="N113" s="19" t="s">
        <v>57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36000</v>
      </c>
      <c r="U113" s="18">
        <v>0</v>
      </c>
      <c r="V113" s="18">
        <v>0</v>
      </c>
      <c r="W113" s="18">
        <v>0</v>
      </c>
      <c r="X113" s="22">
        <v>84000</v>
      </c>
      <c r="Y113" s="16">
        <v>22.4</v>
      </c>
      <c r="Z113" s="23" t="s">
        <v>39</v>
      </c>
      <c r="AA113" s="22">
        <v>3750</v>
      </c>
      <c r="AB113" s="18" t="s">
        <v>39</v>
      </c>
      <c r="AC113" s="24" t="s">
        <v>52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5648</v>
      </c>
      <c r="B114" s="12" t="str">
        <f t="shared" si="6"/>
        <v>OverStock</v>
      </c>
      <c r="C114" s="13" t="s">
        <v>381</v>
      </c>
      <c r="D114" s="14" t="s">
        <v>310</v>
      </c>
      <c r="E114" s="15">
        <f t="shared" si="7"/>
        <v>12.6</v>
      </c>
      <c r="F114" s="16" t="str">
        <f t="shared" si="8"/>
        <v>--</v>
      </c>
      <c r="G114" s="16">
        <f t="shared" si="9"/>
        <v>364.7</v>
      </c>
      <c r="H114" s="16" t="str">
        <f t="shared" si="10"/>
        <v>--</v>
      </c>
      <c r="I114" s="17" t="str">
        <f>IFERROR(VLOOKUP(C114,#REF!,8,FALSE),"")</f>
        <v/>
      </c>
      <c r="J114" s="18">
        <v>783000</v>
      </c>
      <c r="K114" s="18">
        <v>264000</v>
      </c>
      <c r="L114" s="17" t="str">
        <f>IFERROR(VLOOKUP(C114,#REF!,11,FALSE),"")</f>
        <v/>
      </c>
      <c r="M114" s="18">
        <v>27000</v>
      </c>
      <c r="N114" s="19" t="s">
        <v>300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27000</v>
      </c>
      <c r="U114" s="18">
        <v>0</v>
      </c>
      <c r="V114" s="18">
        <v>0</v>
      </c>
      <c r="W114" s="18">
        <v>0</v>
      </c>
      <c r="X114" s="22">
        <v>810000</v>
      </c>
      <c r="Y114" s="16">
        <v>377.3</v>
      </c>
      <c r="Z114" s="23" t="s">
        <v>39</v>
      </c>
      <c r="AA114" s="22">
        <v>2147</v>
      </c>
      <c r="AB114" s="18" t="s">
        <v>39</v>
      </c>
      <c r="AC114" s="24" t="s">
        <v>52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8757</v>
      </c>
      <c r="B115" s="12" t="str">
        <f t="shared" si="6"/>
        <v>OverStock</v>
      </c>
      <c r="C115" s="13" t="s">
        <v>447</v>
      </c>
      <c r="D115" s="14" t="s">
        <v>310</v>
      </c>
      <c r="E115" s="15">
        <f t="shared" si="7"/>
        <v>104</v>
      </c>
      <c r="F115" s="16" t="str">
        <f t="shared" si="8"/>
        <v>--</v>
      </c>
      <c r="G115" s="16">
        <f t="shared" si="9"/>
        <v>48</v>
      </c>
      <c r="H115" s="16" t="str">
        <f t="shared" si="10"/>
        <v>--</v>
      </c>
      <c r="I115" s="17" t="str">
        <f>IFERROR(VLOOKUP(C115,#REF!,8,FALSE),"")</f>
        <v/>
      </c>
      <c r="J115" s="18">
        <v>18000</v>
      </c>
      <c r="K115" s="18">
        <v>18000</v>
      </c>
      <c r="L115" s="17" t="str">
        <f>IFERROR(VLOOKUP(C115,#REF!,11,FALSE),"")</f>
        <v/>
      </c>
      <c r="M115" s="18">
        <v>39000</v>
      </c>
      <c r="N115" s="19" t="s">
        <v>340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39000</v>
      </c>
      <c r="U115" s="18">
        <v>0</v>
      </c>
      <c r="V115" s="18">
        <v>0</v>
      </c>
      <c r="W115" s="18">
        <v>0</v>
      </c>
      <c r="X115" s="22">
        <v>57000</v>
      </c>
      <c r="Y115" s="16">
        <v>152</v>
      </c>
      <c r="Z115" s="23" t="s">
        <v>39</v>
      </c>
      <c r="AA115" s="22">
        <v>375</v>
      </c>
      <c r="AB115" s="18">
        <v>0</v>
      </c>
      <c r="AC115" s="24" t="s">
        <v>52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5540</v>
      </c>
      <c r="B116" s="12" t="str">
        <f t="shared" si="6"/>
        <v>ZeroZero</v>
      </c>
      <c r="C116" s="13" t="s">
        <v>709</v>
      </c>
      <c r="D116" s="14" t="s">
        <v>307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10000</v>
      </c>
      <c r="N116" s="19" t="s">
        <v>300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10000</v>
      </c>
      <c r="U116" s="18">
        <v>0</v>
      </c>
      <c r="V116" s="18">
        <v>0</v>
      </c>
      <c r="W116" s="18">
        <v>0</v>
      </c>
      <c r="X116" s="22">
        <v>10000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52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6488</v>
      </c>
      <c r="B117" s="12" t="str">
        <f t="shared" si="6"/>
        <v>OverStock</v>
      </c>
      <c r="C117" s="13" t="s">
        <v>563</v>
      </c>
      <c r="D117" s="14" t="s">
        <v>310</v>
      </c>
      <c r="E117" s="15">
        <f t="shared" si="7"/>
        <v>50.3</v>
      </c>
      <c r="F117" s="16" t="str">
        <f t="shared" si="8"/>
        <v>--</v>
      </c>
      <c r="G117" s="16">
        <f t="shared" si="9"/>
        <v>411.4</v>
      </c>
      <c r="H117" s="16" t="str">
        <f t="shared" si="10"/>
        <v>--</v>
      </c>
      <c r="I117" s="17" t="str">
        <f>IFERROR(VLOOKUP(C117,#REF!,8,FALSE),"")</f>
        <v/>
      </c>
      <c r="J117" s="18">
        <v>1080000</v>
      </c>
      <c r="K117" s="18">
        <v>0</v>
      </c>
      <c r="L117" s="17" t="str">
        <f>IFERROR(VLOOKUP(C117,#REF!,11,FALSE),"")</f>
        <v/>
      </c>
      <c r="M117" s="18">
        <v>132000</v>
      </c>
      <c r="N117" s="19" t="s">
        <v>332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132000</v>
      </c>
      <c r="U117" s="18">
        <v>0</v>
      </c>
      <c r="V117" s="18">
        <v>0</v>
      </c>
      <c r="W117" s="18">
        <v>0</v>
      </c>
      <c r="X117" s="22">
        <v>1212000</v>
      </c>
      <c r="Y117" s="16">
        <v>461.7</v>
      </c>
      <c r="Z117" s="23" t="s">
        <v>39</v>
      </c>
      <c r="AA117" s="22">
        <v>2625</v>
      </c>
      <c r="AB117" s="18" t="s">
        <v>39</v>
      </c>
      <c r="AC117" s="24" t="s">
        <v>52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5708</v>
      </c>
      <c r="B118" s="12" t="str">
        <f t="shared" si="6"/>
        <v>ZeroZero</v>
      </c>
      <c r="C118" s="13" t="s">
        <v>455</v>
      </c>
      <c r="D118" s="14" t="s">
        <v>310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9000</v>
      </c>
      <c r="N118" s="19" t="s">
        <v>340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9000</v>
      </c>
      <c r="U118" s="18">
        <v>0</v>
      </c>
      <c r="V118" s="18">
        <v>0</v>
      </c>
      <c r="W118" s="18">
        <v>0</v>
      </c>
      <c r="X118" s="22">
        <v>9000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52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8930</v>
      </c>
      <c r="B119" s="12" t="str">
        <f t="shared" si="6"/>
        <v>OverStock</v>
      </c>
      <c r="C119" s="13" t="s">
        <v>369</v>
      </c>
      <c r="D119" s="14" t="s">
        <v>310</v>
      </c>
      <c r="E119" s="15">
        <f t="shared" si="7"/>
        <v>9.1999999999999993</v>
      </c>
      <c r="F119" s="16">
        <f t="shared" si="8"/>
        <v>69.3</v>
      </c>
      <c r="G119" s="16">
        <f t="shared" si="9"/>
        <v>20.5</v>
      </c>
      <c r="H119" s="16">
        <f t="shared" si="10"/>
        <v>154.30000000000001</v>
      </c>
      <c r="I119" s="17" t="str">
        <f>IFERROR(VLOOKUP(C119,#REF!,8,FALSE),"")</f>
        <v/>
      </c>
      <c r="J119" s="18">
        <v>66799</v>
      </c>
      <c r="K119" s="18">
        <v>27000</v>
      </c>
      <c r="L119" s="17" t="str">
        <f>IFERROR(VLOOKUP(C119,#REF!,11,FALSE),"")</f>
        <v/>
      </c>
      <c r="M119" s="18">
        <v>30000</v>
      </c>
      <c r="N119" s="19" t="s">
        <v>370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30000</v>
      </c>
      <c r="U119" s="18">
        <v>0</v>
      </c>
      <c r="V119" s="18">
        <v>0</v>
      </c>
      <c r="W119" s="18">
        <v>0</v>
      </c>
      <c r="X119" s="22">
        <v>96799</v>
      </c>
      <c r="Y119" s="16">
        <v>29.7</v>
      </c>
      <c r="Z119" s="23">
        <v>223.6</v>
      </c>
      <c r="AA119" s="22">
        <v>3263</v>
      </c>
      <c r="AB119" s="18">
        <v>433</v>
      </c>
      <c r="AC119" s="24">
        <v>0.1</v>
      </c>
      <c r="AD119" s="25">
        <f t="shared" si="11"/>
        <v>50</v>
      </c>
      <c r="AE119" s="18">
        <v>3898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5819</v>
      </c>
      <c r="B120" s="12" t="str">
        <f t="shared" si="6"/>
        <v>ZeroZero</v>
      </c>
      <c r="C120" s="13" t="s">
        <v>191</v>
      </c>
      <c r="D120" s="14" t="s">
        <v>56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24000</v>
      </c>
      <c r="K120" s="18">
        <v>12000</v>
      </c>
      <c r="L120" s="17" t="str">
        <f>IFERROR(VLOOKUP(C120,#REF!,11,FALSE),"")</f>
        <v/>
      </c>
      <c r="M120" s="18">
        <v>12000</v>
      </c>
      <c r="N120" s="19" t="s">
        <v>57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12000</v>
      </c>
      <c r="U120" s="18">
        <v>0</v>
      </c>
      <c r="V120" s="18">
        <v>0</v>
      </c>
      <c r="W120" s="18">
        <v>0</v>
      </c>
      <c r="X120" s="22">
        <v>36000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52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5587</v>
      </c>
      <c r="B121" s="12" t="str">
        <f t="shared" si="6"/>
        <v>OverStock</v>
      </c>
      <c r="C121" s="13" t="s">
        <v>533</v>
      </c>
      <c r="D121" s="14" t="s">
        <v>310</v>
      </c>
      <c r="E121" s="15">
        <f t="shared" si="7"/>
        <v>32</v>
      </c>
      <c r="F121" s="16" t="str">
        <f t="shared" si="8"/>
        <v>--</v>
      </c>
      <c r="G121" s="16">
        <f t="shared" si="9"/>
        <v>40</v>
      </c>
      <c r="H121" s="16" t="str">
        <f t="shared" si="10"/>
        <v>--</v>
      </c>
      <c r="I121" s="17" t="str">
        <f>IFERROR(VLOOKUP(C121,#REF!,8,FALSE),"")</f>
        <v/>
      </c>
      <c r="J121" s="18">
        <v>15000</v>
      </c>
      <c r="K121" s="18">
        <v>3000</v>
      </c>
      <c r="L121" s="17" t="str">
        <f>IFERROR(VLOOKUP(C121,#REF!,11,FALSE),"")</f>
        <v/>
      </c>
      <c r="M121" s="18">
        <v>12000</v>
      </c>
      <c r="N121" s="19" t="s">
        <v>332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12000</v>
      </c>
      <c r="U121" s="18">
        <v>0</v>
      </c>
      <c r="V121" s="18">
        <v>0</v>
      </c>
      <c r="W121" s="18">
        <v>0</v>
      </c>
      <c r="X121" s="22">
        <v>27000</v>
      </c>
      <c r="Y121" s="16">
        <v>72</v>
      </c>
      <c r="Z121" s="23" t="s">
        <v>39</v>
      </c>
      <c r="AA121" s="22">
        <v>375</v>
      </c>
      <c r="AB121" s="18">
        <v>0</v>
      </c>
      <c r="AC121" s="24" t="s">
        <v>52</v>
      </c>
      <c r="AD121" s="25" t="str">
        <f t="shared" si="11"/>
        <v>E</v>
      </c>
      <c r="AE121" s="18">
        <v>0</v>
      </c>
      <c r="AF121" s="18">
        <v>0</v>
      </c>
      <c r="AG121" s="18">
        <v>3000</v>
      </c>
      <c r="AH121" s="18">
        <v>3000</v>
      </c>
      <c r="AI121" s="14" t="s">
        <v>44</v>
      </c>
    </row>
    <row r="122" spans="1:35" ht="16.5" customHeight="1">
      <c r="A122">
        <v>5661</v>
      </c>
      <c r="B122" s="12" t="str">
        <f t="shared" si="6"/>
        <v>OverStock</v>
      </c>
      <c r="C122" s="13" t="s">
        <v>365</v>
      </c>
      <c r="D122" s="14" t="s">
        <v>310</v>
      </c>
      <c r="E122" s="15">
        <f t="shared" si="7"/>
        <v>16</v>
      </c>
      <c r="F122" s="16" t="str">
        <f t="shared" si="8"/>
        <v>--</v>
      </c>
      <c r="G122" s="16">
        <f t="shared" si="9"/>
        <v>20.8</v>
      </c>
      <c r="H122" s="16" t="str">
        <f t="shared" si="10"/>
        <v>--</v>
      </c>
      <c r="I122" s="17" t="str">
        <f>IFERROR(VLOOKUP(C122,#REF!,8,FALSE),"")</f>
        <v/>
      </c>
      <c r="J122" s="18">
        <v>39000</v>
      </c>
      <c r="K122" s="18">
        <v>39000</v>
      </c>
      <c r="L122" s="17" t="str">
        <f>IFERROR(VLOOKUP(C122,#REF!,11,FALSE),"")</f>
        <v/>
      </c>
      <c r="M122" s="18">
        <v>30000</v>
      </c>
      <c r="N122" s="19" t="s">
        <v>318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30000</v>
      </c>
      <c r="U122" s="18">
        <v>0</v>
      </c>
      <c r="V122" s="18">
        <v>0</v>
      </c>
      <c r="W122" s="18">
        <v>0</v>
      </c>
      <c r="X122" s="22">
        <v>69000</v>
      </c>
      <c r="Y122" s="16">
        <v>36.799999999999997</v>
      </c>
      <c r="Z122" s="23" t="s">
        <v>39</v>
      </c>
      <c r="AA122" s="22">
        <v>1875</v>
      </c>
      <c r="AB122" s="18" t="s">
        <v>39</v>
      </c>
      <c r="AC122" s="24" t="s">
        <v>52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5688</v>
      </c>
      <c r="B123" s="12" t="str">
        <f t="shared" si="6"/>
        <v>ZeroZero</v>
      </c>
      <c r="C123" s="13" t="s">
        <v>474</v>
      </c>
      <c r="D123" s="14" t="s">
        <v>310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9000</v>
      </c>
      <c r="N123" s="19" t="s">
        <v>340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9000</v>
      </c>
      <c r="U123" s="18">
        <v>0</v>
      </c>
      <c r="V123" s="18">
        <v>0</v>
      </c>
      <c r="W123" s="18">
        <v>0</v>
      </c>
      <c r="X123" s="22">
        <v>9000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52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5588</v>
      </c>
      <c r="B124" s="12" t="str">
        <f t="shared" si="6"/>
        <v>OverStock</v>
      </c>
      <c r="C124" s="13" t="s">
        <v>497</v>
      </c>
      <c r="D124" s="14" t="s">
        <v>310</v>
      </c>
      <c r="E124" s="15">
        <f t="shared" si="7"/>
        <v>48</v>
      </c>
      <c r="F124" s="16">
        <f t="shared" si="8"/>
        <v>37.5</v>
      </c>
      <c r="G124" s="16">
        <f t="shared" si="9"/>
        <v>128</v>
      </c>
      <c r="H124" s="16">
        <f t="shared" si="10"/>
        <v>100</v>
      </c>
      <c r="I124" s="17" t="str">
        <f>IFERROR(VLOOKUP(C124,#REF!,8,FALSE),"")</f>
        <v/>
      </c>
      <c r="J124" s="18">
        <v>48000</v>
      </c>
      <c r="K124" s="18">
        <v>48000</v>
      </c>
      <c r="L124" s="17" t="str">
        <f>IFERROR(VLOOKUP(C124,#REF!,11,FALSE),"")</f>
        <v/>
      </c>
      <c r="M124" s="18">
        <v>18000</v>
      </c>
      <c r="N124" s="19" t="s">
        <v>300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12000</v>
      </c>
      <c r="U124" s="18">
        <v>0</v>
      </c>
      <c r="V124" s="18">
        <v>6000</v>
      </c>
      <c r="W124" s="18">
        <v>0</v>
      </c>
      <c r="X124" s="22">
        <v>66000</v>
      </c>
      <c r="Y124" s="16">
        <v>176</v>
      </c>
      <c r="Z124" s="23">
        <v>137.5</v>
      </c>
      <c r="AA124" s="22">
        <v>375</v>
      </c>
      <c r="AB124" s="18">
        <v>480</v>
      </c>
      <c r="AC124" s="24">
        <v>1.3</v>
      </c>
      <c r="AD124" s="25">
        <f t="shared" si="11"/>
        <v>100</v>
      </c>
      <c r="AE124" s="18">
        <v>2081</v>
      </c>
      <c r="AF124" s="18">
        <v>2240</v>
      </c>
      <c r="AG124" s="18">
        <v>1120</v>
      </c>
      <c r="AH124" s="18">
        <v>0</v>
      </c>
      <c r="AI124" s="14" t="s">
        <v>44</v>
      </c>
    </row>
    <row r="125" spans="1:35" ht="16.5" customHeight="1">
      <c r="A125">
        <v>5570</v>
      </c>
      <c r="B125" s="12" t="str">
        <f t="shared" si="6"/>
        <v>ZeroZero</v>
      </c>
      <c r="C125" s="13" t="s">
        <v>724</v>
      </c>
      <c r="D125" s="14" t="s">
        <v>307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9000</v>
      </c>
      <c r="N125" s="19" t="s">
        <v>320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9000</v>
      </c>
      <c r="U125" s="18">
        <v>0</v>
      </c>
      <c r="V125" s="18">
        <v>0</v>
      </c>
      <c r="W125" s="18">
        <v>0</v>
      </c>
      <c r="X125" s="22">
        <v>9000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52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5542</v>
      </c>
      <c r="B126" s="12" t="str">
        <f t="shared" si="6"/>
        <v>OverStock</v>
      </c>
      <c r="C126" s="13" t="s">
        <v>319</v>
      </c>
      <c r="D126" s="14" t="s">
        <v>310</v>
      </c>
      <c r="E126" s="15">
        <f t="shared" si="7"/>
        <v>17.7</v>
      </c>
      <c r="F126" s="16">
        <f t="shared" si="8"/>
        <v>14.7</v>
      </c>
      <c r="G126" s="16">
        <f t="shared" si="9"/>
        <v>24.6</v>
      </c>
      <c r="H126" s="16">
        <f t="shared" si="10"/>
        <v>20.399999999999999</v>
      </c>
      <c r="I126" s="17" t="str">
        <f>IFERROR(VLOOKUP(C126,#REF!,8,FALSE),"")</f>
        <v/>
      </c>
      <c r="J126" s="18">
        <v>129000</v>
      </c>
      <c r="K126" s="18">
        <v>78000</v>
      </c>
      <c r="L126" s="17" t="str">
        <f>IFERROR(VLOOKUP(C126,#REF!,11,FALSE),"")</f>
        <v/>
      </c>
      <c r="M126" s="18">
        <v>93000</v>
      </c>
      <c r="N126" s="19" t="s">
        <v>320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93000</v>
      </c>
      <c r="U126" s="18">
        <v>0</v>
      </c>
      <c r="V126" s="18">
        <v>0</v>
      </c>
      <c r="W126" s="18">
        <v>0</v>
      </c>
      <c r="X126" s="22">
        <v>222000</v>
      </c>
      <c r="Y126" s="16">
        <v>42.3</v>
      </c>
      <c r="Z126" s="23">
        <v>35.1</v>
      </c>
      <c r="AA126" s="22">
        <v>5250</v>
      </c>
      <c r="AB126" s="18">
        <v>6333</v>
      </c>
      <c r="AC126" s="24">
        <v>1.2</v>
      </c>
      <c r="AD126" s="25">
        <f t="shared" si="11"/>
        <v>100</v>
      </c>
      <c r="AE126" s="18">
        <v>33000</v>
      </c>
      <c r="AF126" s="18">
        <v>24000</v>
      </c>
      <c r="AG126" s="18">
        <v>9000</v>
      </c>
      <c r="AH126" s="18">
        <v>6000</v>
      </c>
      <c r="AI126" s="14" t="s">
        <v>44</v>
      </c>
    </row>
    <row r="127" spans="1:35" ht="16.5" customHeight="1">
      <c r="A127">
        <v>5535</v>
      </c>
      <c r="B127" s="12" t="str">
        <f t="shared" si="6"/>
        <v>ZeroZero</v>
      </c>
      <c r="C127" s="13" t="s">
        <v>700</v>
      </c>
      <c r="D127" s="14" t="s">
        <v>307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12000</v>
      </c>
      <c r="N127" s="19" t="s">
        <v>320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12000</v>
      </c>
      <c r="U127" s="18">
        <v>0</v>
      </c>
      <c r="V127" s="18">
        <v>0</v>
      </c>
      <c r="W127" s="18">
        <v>0</v>
      </c>
      <c r="X127" s="22">
        <v>12000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52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8759</v>
      </c>
      <c r="B128" s="12" t="str">
        <f t="shared" si="6"/>
        <v>OverStock</v>
      </c>
      <c r="C128" s="13" t="s">
        <v>511</v>
      </c>
      <c r="D128" s="14" t="s">
        <v>310</v>
      </c>
      <c r="E128" s="15">
        <f t="shared" si="7"/>
        <v>12.4</v>
      </c>
      <c r="F128" s="16">
        <f t="shared" si="8"/>
        <v>14.1</v>
      </c>
      <c r="G128" s="16">
        <f t="shared" si="9"/>
        <v>42.2</v>
      </c>
      <c r="H128" s="16">
        <f t="shared" si="10"/>
        <v>48</v>
      </c>
      <c r="I128" s="17" t="str">
        <f>IFERROR(VLOOKUP(C128,#REF!,8,FALSE),"")</f>
        <v/>
      </c>
      <c r="J128" s="18">
        <v>290000</v>
      </c>
      <c r="K128" s="18">
        <v>25000</v>
      </c>
      <c r="L128" s="17" t="str">
        <f>IFERROR(VLOOKUP(C128,#REF!,11,FALSE),"")</f>
        <v/>
      </c>
      <c r="M128" s="18">
        <v>85000</v>
      </c>
      <c r="N128" s="19" t="s">
        <v>300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80000</v>
      </c>
      <c r="U128" s="18">
        <v>0</v>
      </c>
      <c r="V128" s="18">
        <v>5000</v>
      </c>
      <c r="W128" s="18">
        <v>0</v>
      </c>
      <c r="X128" s="22">
        <v>375000</v>
      </c>
      <c r="Y128" s="16">
        <v>54.5</v>
      </c>
      <c r="Z128" s="23">
        <v>62</v>
      </c>
      <c r="AA128" s="22">
        <v>6875</v>
      </c>
      <c r="AB128" s="18">
        <v>6044</v>
      </c>
      <c r="AC128" s="24">
        <v>0.9</v>
      </c>
      <c r="AD128" s="25">
        <f t="shared" si="11"/>
        <v>100</v>
      </c>
      <c r="AE128" s="18">
        <v>25300</v>
      </c>
      <c r="AF128" s="18">
        <v>29100</v>
      </c>
      <c r="AG128" s="18">
        <v>27400</v>
      </c>
      <c r="AH128" s="18">
        <v>28100</v>
      </c>
      <c r="AI128" s="14" t="s">
        <v>44</v>
      </c>
    </row>
    <row r="129" spans="1:35" ht="16.5" customHeight="1">
      <c r="A129">
        <v>5536</v>
      </c>
      <c r="B129" s="12" t="str">
        <f t="shared" si="6"/>
        <v>ZeroZero</v>
      </c>
      <c r="C129" s="13" t="s">
        <v>617</v>
      </c>
      <c r="D129" s="14" t="s">
        <v>609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33000</v>
      </c>
      <c r="N129" s="19" t="s">
        <v>320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33000</v>
      </c>
      <c r="U129" s="18">
        <v>0</v>
      </c>
      <c r="V129" s="18">
        <v>0</v>
      </c>
      <c r="W129" s="18">
        <v>0</v>
      </c>
      <c r="X129" s="22">
        <v>33000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52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5568</v>
      </c>
      <c r="B130" s="12" t="str">
        <f t="shared" si="6"/>
        <v>ZeroZero</v>
      </c>
      <c r="C130" s="13" t="s">
        <v>718</v>
      </c>
      <c r="D130" s="14" t="s">
        <v>307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6000</v>
      </c>
      <c r="N130" s="19" t="s">
        <v>340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6000</v>
      </c>
      <c r="U130" s="18">
        <v>0</v>
      </c>
      <c r="V130" s="18">
        <v>0</v>
      </c>
      <c r="W130" s="18">
        <v>0</v>
      </c>
      <c r="X130" s="22">
        <v>6000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52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5544</v>
      </c>
      <c r="B131" s="12" t="str">
        <f t="shared" si="6"/>
        <v>OverStock</v>
      </c>
      <c r="C131" s="13" t="s">
        <v>496</v>
      </c>
      <c r="D131" s="14" t="s">
        <v>310</v>
      </c>
      <c r="E131" s="15">
        <f t="shared" si="7"/>
        <v>12.8</v>
      </c>
      <c r="F131" s="16">
        <f t="shared" si="8"/>
        <v>61.5</v>
      </c>
      <c r="G131" s="16">
        <f t="shared" si="9"/>
        <v>16</v>
      </c>
      <c r="H131" s="16">
        <f t="shared" si="10"/>
        <v>76.900000000000006</v>
      </c>
      <c r="I131" s="17" t="str">
        <f>IFERROR(VLOOKUP(C131,#REF!,8,FALSE),"")</f>
        <v/>
      </c>
      <c r="J131" s="18">
        <v>30000</v>
      </c>
      <c r="K131" s="18">
        <v>30000</v>
      </c>
      <c r="L131" s="17" t="str">
        <f>IFERROR(VLOOKUP(C131,#REF!,11,FALSE),"")</f>
        <v/>
      </c>
      <c r="M131" s="18">
        <v>24000</v>
      </c>
      <c r="N131" s="19" t="s">
        <v>300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18000</v>
      </c>
      <c r="U131" s="18">
        <v>0</v>
      </c>
      <c r="V131" s="18">
        <v>6000</v>
      </c>
      <c r="W131" s="18">
        <v>0</v>
      </c>
      <c r="X131" s="22">
        <v>54000</v>
      </c>
      <c r="Y131" s="16">
        <v>28.8</v>
      </c>
      <c r="Z131" s="23">
        <v>138.5</v>
      </c>
      <c r="AA131" s="22">
        <v>1875</v>
      </c>
      <c r="AB131" s="18">
        <v>390</v>
      </c>
      <c r="AC131" s="24">
        <v>0.2</v>
      </c>
      <c r="AD131" s="25">
        <f t="shared" si="11"/>
        <v>50</v>
      </c>
      <c r="AE131" s="18">
        <v>511</v>
      </c>
      <c r="AF131" s="18">
        <v>3000</v>
      </c>
      <c r="AG131" s="18">
        <v>4800</v>
      </c>
      <c r="AH131" s="18">
        <v>0</v>
      </c>
      <c r="AI131" s="14" t="s">
        <v>44</v>
      </c>
    </row>
    <row r="132" spans="1:35" ht="16.5" customHeight="1">
      <c r="A132">
        <v>5597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456</v>
      </c>
      <c r="D132" s="14" t="s">
        <v>310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6000</v>
      </c>
      <c r="N132" s="19" t="s">
        <v>300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6000</v>
      </c>
      <c r="U132" s="18">
        <v>0</v>
      </c>
      <c r="V132" s="18">
        <v>0</v>
      </c>
      <c r="W132" s="18">
        <v>0</v>
      </c>
      <c r="X132" s="22">
        <v>6000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52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5596</v>
      </c>
      <c r="B133" s="12" t="str">
        <f t="shared" si="12"/>
        <v>ZeroZero</v>
      </c>
      <c r="C133" s="13" t="s">
        <v>420</v>
      </c>
      <c r="D133" s="14" t="s">
        <v>310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5000</v>
      </c>
      <c r="K133" s="18">
        <v>0</v>
      </c>
      <c r="L133" s="17" t="str">
        <f>IFERROR(VLOOKUP(C133,#REF!,11,FALSE),"")</f>
        <v/>
      </c>
      <c r="M133" s="18">
        <v>25000</v>
      </c>
      <c r="N133" s="19" t="s">
        <v>300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25000</v>
      </c>
      <c r="U133" s="18">
        <v>0</v>
      </c>
      <c r="V133" s="18">
        <v>0</v>
      </c>
      <c r="W133" s="18">
        <v>0</v>
      </c>
      <c r="X133" s="22">
        <v>30000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52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5601</v>
      </c>
      <c r="B134" s="12" t="str">
        <f t="shared" si="12"/>
        <v>OverStock</v>
      </c>
      <c r="C134" s="13" t="s">
        <v>571</v>
      </c>
      <c r="D134" s="14" t="s">
        <v>310</v>
      </c>
      <c r="E134" s="15">
        <f t="shared" si="13"/>
        <v>9.6999999999999993</v>
      </c>
      <c r="F134" s="16">
        <f t="shared" si="14"/>
        <v>14.2</v>
      </c>
      <c r="G134" s="16">
        <f t="shared" si="15"/>
        <v>9.4</v>
      </c>
      <c r="H134" s="16">
        <f t="shared" si="16"/>
        <v>13.8</v>
      </c>
      <c r="I134" s="17" t="str">
        <f>IFERROR(VLOOKUP(C134,#REF!,8,FALSE),"")</f>
        <v/>
      </c>
      <c r="J134" s="18">
        <v>180000</v>
      </c>
      <c r="K134" s="18">
        <v>0</v>
      </c>
      <c r="L134" s="17" t="str">
        <f>IFERROR(VLOOKUP(C134,#REF!,11,FALSE),"")</f>
        <v/>
      </c>
      <c r="M134" s="18">
        <v>185797</v>
      </c>
      <c r="N134" s="19" t="s">
        <v>403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185797</v>
      </c>
      <c r="U134" s="18">
        <v>0</v>
      </c>
      <c r="V134" s="18">
        <v>0</v>
      </c>
      <c r="W134" s="18">
        <v>0</v>
      </c>
      <c r="X134" s="22">
        <v>365797</v>
      </c>
      <c r="Y134" s="16">
        <v>19.100000000000001</v>
      </c>
      <c r="Z134" s="23">
        <v>27.9</v>
      </c>
      <c r="AA134" s="22">
        <v>19125</v>
      </c>
      <c r="AB134" s="18">
        <v>13089</v>
      </c>
      <c r="AC134" s="24">
        <v>0.7</v>
      </c>
      <c r="AD134" s="25">
        <f t="shared" si="17"/>
        <v>100</v>
      </c>
      <c r="AE134" s="18">
        <v>27000</v>
      </c>
      <c r="AF134" s="18">
        <v>90800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6529</v>
      </c>
      <c r="B135" s="12" t="str">
        <f t="shared" si="12"/>
        <v>ZeroZero</v>
      </c>
      <c r="C135" s="13" t="s">
        <v>459</v>
      </c>
      <c r="D135" s="14" t="s">
        <v>310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3000</v>
      </c>
      <c r="N135" s="19" t="s">
        <v>340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3000</v>
      </c>
      <c r="U135" s="18">
        <v>0</v>
      </c>
      <c r="V135" s="18">
        <v>0</v>
      </c>
      <c r="W135" s="18">
        <v>0</v>
      </c>
      <c r="X135" s="22">
        <v>3000</v>
      </c>
      <c r="Y135" s="16" t="s">
        <v>39</v>
      </c>
      <c r="Z135" s="23" t="s">
        <v>39</v>
      </c>
      <c r="AA135" s="22">
        <v>0</v>
      </c>
      <c r="AB135" s="18">
        <v>0</v>
      </c>
      <c r="AC135" s="24" t="s">
        <v>52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3000</v>
      </c>
      <c r="AI135" s="14" t="s">
        <v>44</v>
      </c>
    </row>
    <row r="136" spans="1:35" ht="16.5" customHeight="1">
      <c r="A136">
        <v>6524</v>
      </c>
      <c r="B136" s="12" t="str">
        <f t="shared" si="12"/>
        <v>ZeroZero</v>
      </c>
      <c r="C136" s="13" t="s">
        <v>172</v>
      </c>
      <c r="D136" s="14" t="s">
        <v>56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15000</v>
      </c>
      <c r="K136" s="18">
        <v>15000</v>
      </c>
      <c r="L136" s="17" t="str">
        <f>IFERROR(VLOOKUP(C136,#REF!,11,FALSE),"")</f>
        <v/>
      </c>
      <c r="M136" s="18">
        <v>5000</v>
      </c>
      <c r="N136" s="19" t="s">
        <v>57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5000</v>
      </c>
      <c r="U136" s="18">
        <v>0</v>
      </c>
      <c r="V136" s="18">
        <v>0</v>
      </c>
      <c r="W136" s="18">
        <v>0</v>
      </c>
      <c r="X136" s="22">
        <v>20000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52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6525</v>
      </c>
      <c r="B137" s="12" t="str">
        <f t="shared" si="12"/>
        <v>OverStock</v>
      </c>
      <c r="C137" s="13" t="s">
        <v>512</v>
      </c>
      <c r="D137" s="14" t="s">
        <v>310</v>
      </c>
      <c r="E137" s="15">
        <f t="shared" si="13"/>
        <v>26</v>
      </c>
      <c r="F137" s="16">
        <f t="shared" si="14"/>
        <v>222.6</v>
      </c>
      <c r="G137" s="16">
        <f t="shared" si="15"/>
        <v>30</v>
      </c>
      <c r="H137" s="16">
        <f t="shared" si="16"/>
        <v>256.8</v>
      </c>
      <c r="I137" s="17" t="str">
        <f>IFERROR(VLOOKUP(C137,#REF!,8,FALSE),"")</f>
        <v/>
      </c>
      <c r="J137" s="18">
        <v>75000</v>
      </c>
      <c r="K137" s="18">
        <v>75000</v>
      </c>
      <c r="L137" s="17" t="str">
        <f>IFERROR(VLOOKUP(C137,#REF!,11,FALSE),"")</f>
        <v/>
      </c>
      <c r="M137" s="18">
        <v>65000</v>
      </c>
      <c r="N137" s="19" t="s">
        <v>300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65000</v>
      </c>
      <c r="U137" s="18">
        <v>0</v>
      </c>
      <c r="V137" s="18">
        <v>0</v>
      </c>
      <c r="W137" s="18">
        <v>0</v>
      </c>
      <c r="X137" s="22">
        <v>140000</v>
      </c>
      <c r="Y137" s="16">
        <v>56</v>
      </c>
      <c r="Z137" s="23">
        <v>479.5</v>
      </c>
      <c r="AA137" s="22">
        <v>2500</v>
      </c>
      <c r="AB137" s="18">
        <v>292</v>
      </c>
      <c r="AC137" s="24">
        <v>0.1</v>
      </c>
      <c r="AD137" s="25">
        <f t="shared" si="17"/>
        <v>50</v>
      </c>
      <c r="AE137" s="18">
        <v>0</v>
      </c>
      <c r="AF137" s="18">
        <v>2632</v>
      </c>
      <c r="AG137" s="18">
        <v>4800</v>
      </c>
      <c r="AH137" s="18">
        <v>0</v>
      </c>
      <c r="AI137" s="14" t="s">
        <v>44</v>
      </c>
    </row>
    <row r="138" spans="1:35" ht="16.5" customHeight="1">
      <c r="A138">
        <v>6530</v>
      </c>
      <c r="B138" s="12" t="str">
        <f t="shared" si="12"/>
        <v>ZeroZero</v>
      </c>
      <c r="C138" s="13" t="s">
        <v>800</v>
      </c>
      <c r="D138" s="14" t="s">
        <v>783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5000</v>
      </c>
      <c r="N138" s="19" t="s">
        <v>300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5000</v>
      </c>
      <c r="U138" s="18">
        <v>0</v>
      </c>
      <c r="V138" s="18">
        <v>0</v>
      </c>
      <c r="W138" s="18">
        <v>0</v>
      </c>
      <c r="X138" s="22">
        <v>5000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52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6526</v>
      </c>
      <c r="B139" s="12" t="str">
        <f t="shared" si="12"/>
        <v>ZeroZero</v>
      </c>
      <c r="C139" s="13" t="s">
        <v>145</v>
      </c>
      <c r="D139" s="14" t="s">
        <v>56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5000</v>
      </c>
      <c r="N139" s="19" t="s">
        <v>57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5000</v>
      </c>
      <c r="U139" s="18">
        <v>0</v>
      </c>
      <c r="V139" s="18">
        <v>0</v>
      </c>
      <c r="W139" s="18">
        <v>0</v>
      </c>
      <c r="X139" s="22">
        <v>5000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52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6527</v>
      </c>
      <c r="B140" s="12" t="str">
        <f t="shared" si="12"/>
        <v>OverStock</v>
      </c>
      <c r="C140" s="13" t="s">
        <v>503</v>
      </c>
      <c r="D140" s="14" t="s">
        <v>310</v>
      </c>
      <c r="E140" s="15">
        <f t="shared" si="13"/>
        <v>28</v>
      </c>
      <c r="F140" s="16">
        <f t="shared" si="14"/>
        <v>29.9</v>
      </c>
      <c r="G140" s="16">
        <f t="shared" si="15"/>
        <v>76</v>
      </c>
      <c r="H140" s="16">
        <f t="shared" si="16"/>
        <v>81.3</v>
      </c>
      <c r="I140" s="17" t="str">
        <f>IFERROR(VLOOKUP(C140,#REF!,8,FALSE),"")</f>
        <v/>
      </c>
      <c r="J140" s="18">
        <v>95000</v>
      </c>
      <c r="K140" s="18">
        <v>0</v>
      </c>
      <c r="L140" s="17" t="str">
        <f>IFERROR(VLOOKUP(C140,#REF!,11,FALSE),"")</f>
        <v/>
      </c>
      <c r="M140" s="18">
        <v>35000</v>
      </c>
      <c r="N140" s="19" t="s">
        <v>300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20000</v>
      </c>
      <c r="U140" s="18">
        <v>0</v>
      </c>
      <c r="V140" s="18">
        <v>15000</v>
      </c>
      <c r="W140" s="18">
        <v>0</v>
      </c>
      <c r="X140" s="22">
        <v>130000</v>
      </c>
      <c r="Y140" s="16">
        <v>104</v>
      </c>
      <c r="Z140" s="23">
        <v>111.2</v>
      </c>
      <c r="AA140" s="22">
        <v>1250</v>
      </c>
      <c r="AB140" s="18">
        <v>1169</v>
      </c>
      <c r="AC140" s="24">
        <v>0.9</v>
      </c>
      <c r="AD140" s="25">
        <f t="shared" si="17"/>
        <v>100</v>
      </c>
      <c r="AE140" s="18">
        <v>4524</v>
      </c>
      <c r="AF140" s="18">
        <v>6000</v>
      </c>
      <c r="AG140" s="18">
        <v>9600</v>
      </c>
      <c r="AH140" s="18">
        <v>0</v>
      </c>
      <c r="AI140" s="14" t="s">
        <v>44</v>
      </c>
    </row>
    <row r="141" spans="1:35" ht="16.5" customHeight="1">
      <c r="A141">
        <v>5721</v>
      </c>
      <c r="B141" s="12" t="str">
        <f t="shared" si="12"/>
        <v>ZeroZero</v>
      </c>
      <c r="C141" s="13" t="s">
        <v>342</v>
      </c>
      <c r="D141" s="14" t="s">
        <v>310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78000</v>
      </c>
      <c r="N141" s="19" t="s">
        <v>300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78000</v>
      </c>
      <c r="U141" s="18">
        <v>0</v>
      </c>
      <c r="V141" s="18">
        <v>0</v>
      </c>
      <c r="W141" s="18">
        <v>0</v>
      </c>
      <c r="X141" s="22">
        <v>78000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52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5703</v>
      </c>
      <c r="B142" s="12" t="str">
        <f t="shared" si="12"/>
        <v>ZeroZero</v>
      </c>
      <c r="C142" s="13" t="s">
        <v>467</v>
      </c>
      <c r="D142" s="14" t="s">
        <v>310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15000</v>
      </c>
      <c r="K142" s="18">
        <v>15000</v>
      </c>
      <c r="L142" s="17" t="str">
        <f>IFERROR(VLOOKUP(C142,#REF!,11,FALSE),"")</f>
        <v/>
      </c>
      <c r="M142" s="18">
        <v>15000</v>
      </c>
      <c r="N142" s="19" t="s">
        <v>300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9000</v>
      </c>
      <c r="U142" s="18">
        <v>0</v>
      </c>
      <c r="V142" s="18">
        <v>6000</v>
      </c>
      <c r="W142" s="18">
        <v>0</v>
      </c>
      <c r="X142" s="22">
        <v>30000</v>
      </c>
      <c r="Y142" s="16" t="s">
        <v>39</v>
      </c>
      <c r="Z142" s="23" t="s">
        <v>39</v>
      </c>
      <c r="AA142" s="22">
        <v>0</v>
      </c>
      <c r="AB142" s="18">
        <v>0</v>
      </c>
      <c r="AC142" s="24" t="s">
        <v>52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5569</v>
      </c>
      <c r="B143" s="12" t="str">
        <f t="shared" si="12"/>
        <v>ZeroZero</v>
      </c>
      <c r="C143" s="13" t="s">
        <v>458</v>
      </c>
      <c r="D143" s="14" t="s">
        <v>310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6000</v>
      </c>
      <c r="K143" s="18">
        <v>0</v>
      </c>
      <c r="L143" s="17" t="str">
        <f>IFERROR(VLOOKUP(C143,#REF!,11,FALSE),"")</f>
        <v/>
      </c>
      <c r="M143" s="18">
        <v>4994</v>
      </c>
      <c r="N143" s="19" t="s">
        <v>340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4994</v>
      </c>
      <c r="U143" s="18">
        <v>0</v>
      </c>
      <c r="V143" s="18">
        <v>0</v>
      </c>
      <c r="W143" s="18">
        <v>0</v>
      </c>
      <c r="X143" s="22">
        <v>10994</v>
      </c>
      <c r="Y143" s="16" t="s">
        <v>39</v>
      </c>
      <c r="Z143" s="23" t="s">
        <v>39</v>
      </c>
      <c r="AA143" s="22">
        <v>0</v>
      </c>
      <c r="AB143" s="18">
        <v>0</v>
      </c>
      <c r="AC143" s="24" t="s">
        <v>52</v>
      </c>
      <c r="AD143" s="25" t="str">
        <f t="shared" si="17"/>
        <v>E</v>
      </c>
      <c r="AE143" s="18">
        <v>0</v>
      </c>
      <c r="AF143" s="18">
        <v>0</v>
      </c>
      <c r="AG143" s="18">
        <v>3000</v>
      </c>
      <c r="AH143" s="18">
        <v>0</v>
      </c>
      <c r="AI143" s="14" t="s">
        <v>44</v>
      </c>
    </row>
    <row r="144" spans="1:35" ht="16.5" customHeight="1">
      <c r="A144">
        <v>5567</v>
      </c>
      <c r="B144" s="12" t="str">
        <f t="shared" si="12"/>
        <v>ZeroZero</v>
      </c>
      <c r="C144" s="13" t="s">
        <v>438</v>
      </c>
      <c r="D144" s="14" t="s">
        <v>310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24500</v>
      </c>
      <c r="N144" s="19" t="s">
        <v>439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21000</v>
      </c>
      <c r="U144" s="18">
        <v>0</v>
      </c>
      <c r="V144" s="18">
        <v>3500</v>
      </c>
      <c r="W144" s="18">
        <v>0</v>
      </c>
      <c r="X144" s="22">
        <v>24500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52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5894</v>
      </c>
      <c r="B145" s="12" t="str">
        <f t="shared" si="12"/>
        <v>ZeroZero</v>
      </c>
      <c r="C145" s="13" t="s">
        <v>293</v>
      </c>
      <c r="D145" s="14" t="s">
        <v>41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12000</v>
      </c>
      <c r="N145" s="19" t="s">
        <v>46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12000</v>
      </c>
      <c r="U145" s="18">
        <v>0</v>
      </c>
      <c r="V145" s="18">
        <v>0</v>
      </c>
      <c r="W145" s="18">
        <v>0</v>
      </c>
      <c r="X145" s="22">
        <v>12000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52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5658</v>
      </c>
      <c r="B146" s="12" t="str">
        <f t="shared" si="12"/>
        <v>ZeroZero</v>
      </c>
      <c r="C146" s="13" t="s">
        <v>252</v>
      </c>
      <c r="D146" s="14" t="s">
        <v>56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5000</v>
      </c>
      <c r="N146" s="19" t="s">
        <v>57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5000</v>
      </c>
      <c r="U146" s="18">
        <v>0</v>
      </c>
      <c r="V146" s="18">
        <v>0</v>
      </c>
      <c r="W146" s="18">
        <v>0</v>
      </c>
      <c r="X146" s="22">
        <v>5000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52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5664</v>
      </c>
      <c r="B147" s="12" t="str">
        <f t="shared" si="12"/>
        <v>ZeroZero</v>
      </c>
      <c r="C147" s="13" t="s">
        <v>88</v>
      </c>
      <c r="D147" s="14" t="s">
        <v>56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15000</v>
      </c>
      <c r="N147" s="19" t="s">
        <v>57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15000</v>
      </c>
      <c r="U147" s="18">
        <v>0</v>
      </c>
      <c r="V147" s="18">
        <v>0</v>
      </c>
      <c r="W147" s="18">
        <v>0</v>
      </c>
      <c r="X147" s="22">
        <v>15000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52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5582</v>
      </c>
      <c r="B148" s="12" t="str">
        <f t="shared" si="12"/>
        <v>OverStock</v>
      </c>
      <c r="C148" s="13" t="s">
        <v>404</v>
      </c>
      <c r="D148" s="14" t="s">
        <v>310</v>
      </c>
      <c r="E148" s="15">
        <f t="shared" si="13"/>
        <v>26.7</v>
      </c>
      <c r="F148" s="16">
        <f t="shared" si="14"/>
        <v>15</v>
      </c>
      <c r="G148" s="16">
        <f t="shared" si="15"/>
        <v>16</v>
      </c>
      <c r="H148" s="16">
        <f t="shared" si="16"/>
        <v>9</v>
      </c>
      <c r="I148" s="17" t="str">
        <f>IFERROR(VLOOKUP(C148,#REF!,8,FALSE),"")</f>
        <v/>
      </c>
      <c r="J148" s="18">
        <v>18000</v>
      </c>
      <c r="K148" s="18">
        <v>6000</v>
      </c>
      <c r="L148" s="17" t="str">
        <f>IFERROR(VLOOKUP(C148,#REF!,11,FALSE),"")</f>
        <v/>
      </c>
      <c r="M148" s="18">
        <v>30000</v>
      </c>
      <c r="N148" s="19" t="s">
        <v>340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30000</v>
      </c>
      <c r="U148" s="18">
        <v>0</v>
      </c>
      <c r="V148" s="18">
        <v>0</v>
      </c>
      <c r="W148" s="18">
        <v>0</v>
      </c>
      <c r="X148" s="22">
        <v>48000</v>
      </c>
      <c r="Y148" s="16">
        <v>42.7</v>
      </c>
      <c r="Z148" s="23">
        <v>24</v>
      </c>
      <c r="AA148" s="22">
        <v>1125</v>
      </c>
      <c r="AB148" s="18">
        <v>2000</v>
      </c>
      <c r="AC148" s="24">
        <v>1.8</v>
      </c>
      <c r="AD148" s="25">
        <f t="shared" si="17"/>
        <v>100</v>
      </c>
      <c r="AE148" s="18">
        <v>3000</v>
      </c>
      <c r="AF148" s="18">
        <v>15000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5700</v>
      </c>
      <c r="B149" s="12" t="str">
        <f t="shared" si="12"/>
        <v>OverStock</v>
      </c>
      <c r="C149" s="13" t="s">
        <v>616</v>
      </c>
      <c r="D149" s="14" t="s">
        <v>609</v>
      </c>
      <c r="E149" s="15">
        <f t="shared" si="13"/>
        <v>9</v>
      </c>
      <c r="F149" s="16">
        <f t="shared" si="14"/>
        <v>16.2</v>
      </c>
      <c r="G149" s="16">
        <f t="shared" si="15"/>
        <v>9</v>
      </c>
      <c r="H149" s="16">
        <f t="shared" si="16"/>
        <v>16.2</v>
      </c>
      <c r="I149" s="17" t="str">
        <f>IFERROR(VLOOKUP(C149,#REF!,8,FALSE),"")</f>
        <v/>
      </c>
      <c r="J149" s="18">
        <v>27000</v>
      </c>
      <c r="K149" s="18">
        <v>27000</v>
      </c>
      <c r="L149" s="17" t="str">
        <f>IFERROR(VLOOKUP(C149,#REF!,11,FALSE),"")</f>
        <v/>
      </c>
      <c r="M149" s="18">
        <v>27000</v>
      </c>
      <c r="N149" s="19" t="s">
        <v>320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27000</v>
      </c>
      <c r="U149" s="18">
        <v>0</v>
      </c>
      <c r="V149" s="18">
        <v>0</v>
      </c>
      <c r="W149" s="18">
        <v>0</v>
      </c>
      <c r="X149" s="22">
        <v>54000</v>
      </c>
      <c r="Y149" s="16">
        <v>18</v>
      </c>
      <c r="Z149" s="23">
        <v>32.4</v>
      </c>
      <c r="AA149" s="22">
        <v>3000</v>
      </c>
      <c r="AB149" s="18">
        <v>1667</v>
      </c>
      <c r="AC149" s="24">
        <v>0.6</v>
      </c>
      <c r="AD149" s="25">
        <f t="shared" si="17"/>
        <v>100</v>
      </c>
      <c r="AE149" s="18">
        <v>0</v>
      </c>
      <c r="AF149" s="18">
        <v>15000</v>
      </c>
      <c r="AG149" s="18">
        <v>3000</v>
      </c>
      <c r="AH149" s="18">
        <v>0</v>
      </c>
      <c r="AI149" s="14" t="s">
        <v>44</v>
      </c>
    </row>
    <row r="150" spans="1:35" ht="16.5" customHeight="1">
      <c r="A150">
        <v>5712</v>
      </c>
      <c r="B150" s="12" t="str">
        <f t="shared" si="12"/>
        <v>ZeroZero</v>
      </c>
      <c r="C150" s="13" t="s">
        <v>431</v>
      </c>
      <c r="D150" s="14" t="s">
        <v>310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22500</v>
      </c>
      <c r="N150" s="19" t="s">
        <v>300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22500</v>
      </c>
      <c r="U150" s="18">
        <v>0</v>
      </c>
      <c r="V150" s="18">
        <v>0</v>
      </c>
      <c r="W150" s="18">
        <v>0</v>
      </c>
      <c r="X150" s="22">
        <v>22500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52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5651</v>
      </c>
      <c r="B151" s="12" t="str">
        <f t="shared" si="12"/>
        <v>ZeroZero</v>
      </c>
      <c r="C151" s="13" t="s">
        <v>131</v>
      </c>
      <c r="D151" s="14" t="s">
        <v>56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6000</v>
      </c>
      <c r="N151" s="19" t="s">
        <v>57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6000</v>
      </c>
      <c r="U151" s="18">
        <v>0</v>
      </c>
      <c r="V151" s="18">
        <v>0</v>
      </c>
      <c r="W151" s="18">
        <v>0</v>
      </c>
      <c r="X151" s="22">
        <v>6000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52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5667</v>
      </c>
      <c r="B152" s="12" t="str">
        <f t="shared" si="12"/>
        <v>ZeroZero</v>
      </c>
      <c r="C152" s="13" t="s">
        <v>198</v>
      </c>
      <c r="D152" s="14" t="s">
        <v>56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5000</v>
      </c>
      <c r="K152" s="18">
        <v>5000</v>
      </c>
      <c r="L152" s="17" t="str">
        <f>IFERROR(VLOOKUP(C152,#REF!,11,FALSE),"")</f>
        <v/>
      </c>
      <c r="M152" s="18">
        <v>2500</v>
      </c>
      <c r="N152" s="19" t="s">
        <v>57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2500</v>
      </c>
      <c r="U152" s="18">
        <v>0</v>
      </c>
      <c r="V152" s="18">
        <v>0</v>
      </c>
      <c r="W152" s="18">
        <v>0</v>
      </c>
      <c r="X152" s="22">
        <v>7500</v>
      </c>
      <c r="Y152" s="16" t="s">
        <v>39</v>
      </c>
      <c r="Z152" s="23" t="s">
        <v>39</v>
      </c>
      <c r="AA152" s="22">
        <v>0</v>
      </c>
      <c r="AB152" s="18">
        <v>0</v>
      </c>
      <c r="AC152" s="24" t="s">
        <v>52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6361</v>
      </c>
      <c r="B153" s="12" t="str">
        <f t="shared" si="12"/>
        <v>ZeroZero</v>
      </c>
      <c r="C153" s="13" t="s">
        <v>565</v>
      </c>
      <c r="D153" s="14" t="s">
        <v>310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21000</v>
      </c>
      <c r="N153" s="19" t="s">
        <v>320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21000</v>
      </c>
      <c r="U153" s="18">
        <v>0</v>
      </c>
      <c r="V153" s="18">
        <v>0</v>
      </c>
      <c r="W153" s="18">
        <v>0</v>
      </c>
      <c r="X153" s="22">
        <v>21000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52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5549</v>
      </c>
      <c r="B154" s="12" t="str">
        <f t="shared" si="12"/>
        <v>OverStock</v>
      </c>
      <c r="C154" s="13" t="s">
        <v>317</v>
      </c>
      <c r="D154" s="14" t="s">
        <v>310</v>
      </c>
      <c r="E154" s="15">
        <f t="shared" si="13"/>
        <v>13</v>
      </c>
      <c r="F154" s="16">
        <f t="shared" si="14"/>
        <v>21.2</v>
      </c>
      <c r="G154" s="16">
        <f t="shared" si="15"/>
        <v>49</v>
      </c>
      <c r="H154" s="16">
        <f t="shared" si="16"/>
        <v>79.900000000000006</v>
      </c>
      <c r="I154" s="17" t="str">
        <f>IFERROR(VLOOKUP(C154,#REF!,8,FALSE),"")</f>
        <v/>
      </c>
      <c r="J154" s="18">
        <v>147000</v>
      </c>
      <c r="K154" s="18">
        <v>30000</v>
      </c>
      <c r="L154" s="17" t="str">
        <f>IFERROR(VLOOKUP(C154,#REF!,11,FALSE),"")</f>
        <v/>
      </c>
      <c r="M154" s="18">
        <v>39000</v>
      </c>
      <c r="N154" s="19" t="s">
        <v>318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39000</v>
      </c>
      <c r="U154" s="18">
        <v>0</v>
      </c>
      <c r="V154" s="18">
        <v>0</v>
      </c>
      <c r="W154" s="18">
        <v>0</v>
      </c>
      <c r="X154" s="22">
        <v>186000</v>
      </c>
      <c r="Y154" s="16">
        <v>62</v>
      </c>
      <c r="Z154" s="23">
        <v>101.1</v>
      </c>
      <c r="AA154" s="22">
        <v>3000</v>
      </c>
      <c r="AB154" s="18">
        <v>1839</v>
      </c>
      <c r="AC154" s="24">
        <v>0.6</v>
      </c>
      <c r="AD154" s="25">
        <f t="shared" si="17"/>
        <v>100</v>
      </c>
      <c r="AE154" s="18">
        <v>16279</v>
      </c>
      <c r="AF154" s="18">
        <v>272</v>
      </c>
      <c r="AG154" s="18">
        <v>6178</v>
      </c>
      <c r="AH154" s="18">
        <v>150</v>
      </c>
      <c r="AI154" s="14" t="s">
        <v>44</v>
      </c>
    </row>
    <row r="155" spans="1:35" ht="16.5" customHeight="1">
      <c r="A155">
        <v>5719</v>
      </c>
      <c r="B155" s="12" t="str">
        <f t="shared" si="12"/>
        <v>ZeroZero</v>
      </c>
      <c r="C155" s="13" t="s">
        <v>443</v>
      </c>
      <c r="D155" s="14" t="s">
        <v>310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9000</v>
      </c>
      <c r="N155" s="19" t="s">
        <v>320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9000</v>
      </c>
      <c r="U155" s="18">
        <v>0</v>
      </c>
      <c r="V155" s="18">
        <v>0</v>
      </c>
      <c r="W155" s="18">
        <v>0</v>
      </c>
      <c r="X155" s="22">
        <v>9000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52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5671</v>
      </c>
      <c r="B156" s="12" t="str">
        <f t="shared" si="12"/>
        <v>ZeroZero</v>
      </c>
      <c r="C156" s="13" t="s">
        <v>298</v>
      </c>
      <c r="D156" s="14" t="s">
        <v>299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32000</v>
      </c>
      <c r="N156" s="19" t="s">
        <v>300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32000</v>
      </c>
      <c r="U156" s="18">
        <v>0</v>
      </c>
      <c r="V156" s="18">
        <v>0</v>
      </c>
      <c r="W156" s="18">
        <v>0</v>
      </c>
      <c r="X156" s="22">
        <v>32000</v>
      </c>
      <c r="Y156" s="16" t="s">
        <v>39</v>
      </c>
      <c r="Z156" s="23" t="s">
        <v>39</v>
      </c>
      <c r="AA156" s="22">
        <v>0</v>
      </c>
      <c r="AB156" s="18" t="s">
        <v>39</v>
      </c>
      <c r="AC156" s="24" t="s">
        <v>52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5675</v>
      </c>
      <c r="B157" s="12" t="str">
        <f t="shared" si="12"/>
        <v>ZeroZero</v>
      </c>
      <c r="C157" s="13" t="s">
        <v>541</v>
      </c>
      <c r="D157" s="14" t="s">
        <v>310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6000</v>
      </c>
      <c r="N157" s="19" t="s">
        <v>300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6000</v>
      </c>
      <c r="U157" s="18">
        <v>0</v>
      </c>
      <c r="V157" s="18">
        <v>0</v>
      </c>
      <c r="W157" s="18">
        <v>0</v>
      </c>
      <c r="X157" s="22">
        <v>6000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52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5653</v>
      </c>
      <c r="B158" s="12" t="str">
        <f t="shared" si="12"/>
        <v>ZeroZero</v>
      </c>
      <c r="C158" s="13" t="s">
        <v>523</v>
      </c>
      <c r="D158" s="14" t="s">
        <v>310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5000</v>
      </c>
      <c r="K158" s="18">
        <v>5000</v>
      </c>
      <c r="L158" s="17" t="str">
        <f>IFERROR(VLOOKUP(C158,#REF!,11,FALSE),"")</f>
        <v/>
      </c>
      <c r="M158" s="18">
        <v>20000</v>
      </c>
      <c r="N158" s="19" t="s">
        <v>300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20000</v>
      </c>
      <c r="U158" s="18">
        <v>0</v>
      </c>
      <c r="V158" s="18">
        <v>0</v>
      </c>
      <c r="W158" s="18">
        <v>0</v>
      </c>
      <c r="X158" s="22">
        <v>25000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52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6484</v>
      </c>
      <c r="B159" s="12" t="str">
        <f t="shared" si="12"/>
        <v>ZeroZero</v>
      </c>
      <c r="C159" s="13" t="s">
        <v>386</v>
      </c>
      <c r="D159" s="14" t="s">
        <v>310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24000</v>
      </c>
      <c r="N159" s="19" t="s">
        <v>300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24000</v>
      </c>
      <c r="U159" s="18">
        <v>0</v>
      </c>
      <c r="V159" s="18">
        <v>0</v>
      </c>
      <c r="W159" s="18">
        <v>0</v>
      </c>
      <c r="X159" s="22">
        <v>24000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52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5553</v>
      </c>
      <c r="B160" s="12" t="str">
        <f t="shared" si="12"/>
        <v>ZeroZero</v>
      </c>
      <c r="C160" s="13" t="s">
        <v>254</v>
      </c>
      <c r="D160" s="14" t="s">
        <v>56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75000</v>
      </c>
      <c r="K160" s="18">
        <v>0</v>
      </c>
      <c r="L160" s="17" t="str">
        <f>IFERROR(VLOOKUP(C160,#REF!,11,FALSE),"")</f>
        <v/>
      </c>
      <c r="M160" s="18">
        <v>1900</v>
      </c>
      <c r="N160" s="19" t="s">
        <v>57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1900</v>
      </c>
      <c r="U160" s="18">
        <v>0</v>
      </c>
      <c r="V160" s="18">
        <v>0</v>
      </c>
      <c r="W160" s="18">
        <v>0</v>
      </c>
      <c r="X160" s="22">
        <v>76900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52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5547</v>
      </c>
      <c r="B161" s="12" t="str">
        <f t="shared" si="12"/>
        <v>FCST</v>
      </c>
      <c r="C161" s="13" t="s">
        <v>378</v>
      </c>
      <c r="D161" s="14" t="s">
        <v>310</v>
      </c>
      <c r="E161" s="15" t="str">
        <f t="shared" si="13"/>
        <v>前八週無拉料</v>
      </c>
      <c r="F161" s="16">
        <f t="shared" si="14"/>
        <v>15</v>
      </c>
      <c r="G161" s="16" t="str">
        <f t="shared" si="15"/>
        <v>--</v>
      </c>
      <c r="H161" s="16">
        <f t="shared" si="16"/>
        <v>24</v>
      </c>
      <c r="I161" s="17" t="str">
        <f>IFERROR(VLOOKUP(C161,#REF!,8,FALSE),"")</f>
        <v/>
      </c>
      <c r="J161" s="18">
        <v>24000</v>
      </c>
      <c r="K161" s="18">
        <v>24000</v>
      </c>
      <c r="L161" s="17" t="str">
        <f>IFERROR(VLOOKUP(C161,#REF!,11,FALSE),"")</f>
        <v/>
      </c>
      <c r="M161" s="18">
        <v>15000</v>
      </c>
      <c r="N161" s="19" t="s">
        <v>325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15000</v>
      </c>
      <c r="U161" s="18">
        <v>0</v>
      </c>
      <c r="V161" s="18">
        <v>0</v>
      </c>
      <c r="W161" s="18">
        <v>0</v>
      </c>
      <c r="X161" s="22">
        <v>39000</v>
      </c>
      <c r="Y161" s="16" t="s">
        <v>39</v>
      </c>
      <c r="Z161" s="23">
        <v>39</v>
      </c>
      <c r="AA161" s="22">
        <v>0</v>
      </c>
      <c r="AB161" s="18">
        <v>1000</v>
      </c>
      <c r="AC161" s="24" t="s">
        <v>43</v>
      </c>
      <c r="AD161" s="25" t="str">
        <f t="shared" si="17"/>
        <v>F</v>
      </c>
      <c r="AE161" s="18">
        <v>3000</v>
      </c>
      <c r="AF161" s="18">
        <v>6000</v>
      </c>
      <c r="AG161" s="18">
        <v>6000</v>
      </c>
      <c r="AH161" s="18">
        <v>3000</v>
      </c>
      <c r="AI161" s="14" t="s">
        <v>44</v>
      </c>
    </row>
    <row r="162" spans="1:35" ht="16.5" customHeight="1">
      <c r="A162">
        <v>5710</v>
      </c>
      <c r="B162" s="12" t="str">
        <f t="shared" si="12"/>
        <v>ZeroZero</v>
      </c>
      <c r="C162" s="13" t="s">
        <v>531</v>
      </c>
      <c r="D162" s="14" t="s">
        <v>310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9000</v>
      </c>
      <c r="N162" s="19" t="s">
        <v>300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9000</v>
      </c>
      <c r="U162" s="18">
        <v>0</v>
      </c>
      <c r="V162" s="18">
        <v>0</v>
      </c>
      <c r="W162" s="18">
        <v>0</v>
      </c>
      <c r="X162" s="22">
        <v>9000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52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5698</v>
      </c>
      <c r="B163" s="12" t="str">
        <f t="shared" si="12"/>
        <v>ZeroZero</v>
      </c>
      <c r="C163" s="13" t="s">
        <v>175</v>
      </c>
      <c r="D163" s="14" t="s">
        <v>56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5000</v>
      </c>
      <c r="N163" s="19" t="s">
        <v>57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5000</v>
      </c>
      <c r="U163" s="18">
        <v>0</v>
      </c>
      <c r="V163" s="18">
        <v>0</v>
      </c>
      <c r="W163" s="18">
        <v>0</v>
      </c>
      <c r="X163" s="22">
        <v>5000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52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6522</v>
      </c>
      <c r="B164" s="12" t="str">
        <f t="shared" si="12"/>
        <v>ZeroZero</v>
      </c>
      <c r="C164" s="13" t="s">
        <v>140</v>
      </c>
      <c r="D164" s="14" t="s">
        <v>56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4900</v>
      </c>
      <c r="N164" s="19" t="s">
        <v>57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4900</v>
      </c>
      <c r="U164" s="18">
        <v>0</v>
      </c>
      <c r="V164" s="18">
        <v>0</v>
      </c>
      <c r="W164" s="18">
        <v>0</v>
      </c>
      <c r="X164" s="22">
        <v>4900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52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44</v>
      </c>
    </row>
    <row r="165" spans="1:35" ht="16.5" customHeight="1">
      <c r="A165">
        <v>5716</v>
      </c>
      <c r="B165" s="12" t="str">
        <f t="shared" si="12"/>
        <v>ZeroZero</v>
      </c>
      <c r="C165" s="13" t="s">
        <v>448</v>
      </c>
      <c r="D165" s="14" t="s">
        <v>310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6000</v>
      </c>
      <c r="K165" s="18">
        <v>0</v>
      </c>
      <c r="L165" s="17" t="str">
        <f>IFERROR(VLOOKUP(C165,#REF!,11,FALSE),"")</f>
        <v/>
      </c>
      <c r="M165" s="18">
        <v>21000</v>
      </c>
      <c r="N165" s="19" t="s">
        <v>320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21000</v>
      </c>
      <c r="U165" s="18">
        <v>0</v>
      </c>
      <c r="V165" s="18">
        <v>0</v>
      </c>
      <c r="W165" s="18">
        <v>0</v>
      </c>
      <c r="X165" s="22">
        <v>27000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52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44</v>
      </c>
    </row>
    <row r="166" spans="1:35" ht="16.5" customHeight="1">
      <c r="A166">
        <v>6523</v>
      </c>
      <c r="B166" s="12" t="str">
        <f t="shared" si="12"/>
        <v>ZeroZero</v>
      </c>
      <c r="C166" s="13" t="s">
        <v>626</v>
      </c>
      <c r="D166" s="14" t="s">
        <v>307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4500</v>
      </c>
      <c r="N166" s="19" t="s">
        <v>300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4500</v>
      </c>
      <c r="U166" s="18">
        <v>0</v>
      </c>
      <c r="V166" s="18">
        <v>0</v>
      </c>
      <c r="W166" s="18">
        <v>0</v>
      </c>
      <c r="X166" s="22">
        <v>4500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52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6521</v>
      </c>
      <c r="B167" s="12" t="str">
        <f t="shared" si="12"/>
        <v>ZeroZero</v>
      </c>
      <c r="C167" s="13" t="s">
        <v>154</v>
      </c>
      <c r="D167" s="14" t="s">
        <v>56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8700</v>
      </c>
      <c r="N167" s="19" t="s">
        <v>57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8700</v>
      </c>
      <c r="U167" s="18">
        <v>0</v>
      </c>
      <c r="V167" s="18">
        <v>0</v>
      </c>
      <c r="W167" s="18">
        <v>0</v>
      </c>
      <c r="X167" s="22">
        <v>8700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52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8968</v>
      </c>
      <c r="B168" s="12" t="str">
        <f t="shared" si="12"/>
        <v>ZeroZero</v>
      </c>
      <c r="C168" s="13" t="s">
        <v>361</v>
      </c>
      <c r="D168" s="14" t="s">
        <v>310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6000</v>
      </c>
      <c r="N168" s="19" t="s">
        <v>320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6000</v>
      </c>
      <c r="U168" s="18">
        <v>0</v>
      </c>
      <c r="V168" s="18">
        <v>0</v>
      </c>
      <c r="W168" s="18">
        <v>0</v>
      </c>
      <c r="X168" s="22">
        <v>6000</v>
      </c>
      <c r="Y168" s="16" t="s">
        <v>39</v>
      </c>
      <c r="Z168" s="23" t="s">
        <v>39</v>
      </c>
      <c r="AA168" s="22">
        <v>0</v>
      </c>
      <c r="AB168" s="18">
        <v>0</v>
      </c>
      <c r="AC168" s="24" t="s">
        <v>52</v>
      </c>
      <c r="AD168" s="25" t="str">
        <f t="shared" si="17"/>
        <v>E</v>
      </c>
      <c r="AE168" s="18">
        <v>0</v>
      </c>
      <c r="AF168" s="18">
        <v>0</v>
      </c>
      <c r="AG168" s="18">
        <v>3000</v>
      </c>
      <c r="AH168" s="18">
        <v>0</v>
      </c>
      <c r="AI168" s="14" t="s">
        <v>44</v>
      </c>
    </row>
    <row r="169" spans="1:35" ht="16.5" customHeight="1">
      <c r="A169">
        <v>6489</v>
      </c>
      <c r="B169" s="12" t="str">
        <f t="shared" si="12"/>
        <v>ZeroZero</v>
      </c>
      <c r="C169" s="13" t="s">
        <v>372</v>
      </c>
      <c r="D169" s="14" t="s">
        <v>310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9000</v>
      </c>
      <c r="N169" s="19" t="s">
        <v>300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9000</v>
      </c>
      <c r="U169" s="18">
        <v>0</v>
      </c>
      <c r="V169" s="18">
        <v>0</v>
      </c>
      <c r="W169" s="18">
        <v>0</v>
      </c>
      <c r="X169" s="22">
        <v>9000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52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8852</v>
      </c>
      <c r="B170" s="12" t="str">
        <f t="shared" si="12"/>
        <v>ZeroZero</v>
      </c>
      <c r="C170" s="13" t="s">
        <v>444</v>
      </c>
      <c r="D170" s="14" t="s">
        <v>310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3000</v>
      </c>
      <c r="K170" s="18">
        <v>3000</v>
      </c>
      <c r="L170" s="17" t="str">
        <f>IFERROR(VLOOKUP(C170,#REF!,11,FALSE),"")</f>
        <v/>
      </c>
      <c r="M170" s="18">
        <v>9000</v>
      </c>
      <c r="N170" s="19" t="s">
        <v>332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9000</v>
      </c>
      <c r="U170" s="18">
        <v>0</v>
      </c>
      <c r="V170" s="18">
        <v>0</v>
      </c>
      <c r="W170" s="18">
        <v>0</v>
      </c>
      <c r="X170" s="22">
        <v>12000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52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5581</v>
      </c>
      <c r="B171" s="12" t="str">
        <f t="shared" si="12"/>
        <v>ZeroZero</v>
      </c>
      <c r="C171" s="13" t="s">
        <v>126</v>
      </c>
      <c r="D171" s="14" t="s">
        <v>56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5000</v>
      </c>
      <c r="N171" s="19" t="s">
        <v>57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5000</v>
      </c>
      <c r="U171" s="18">
        <v>0</v>
      </c>
      <c r="V171" s="18">
        <v>0</v>
      </c>
      <c r="W171" s="18">
        <v>0</v>
      </c>
      <c r="X171" s="22">
        <v>5000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52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5580</v>
      </c>
      <c r="B172" s="12" t="str">
        <f t="shared" si="12"/>
        <v>ZeroZero</v>
      </c>
      <c r="C172" s="13" t="s">
        <v>656</v>
      </c>
      <c r="D172" s="14" t="s">
        <v>307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12000</v>
      </c>
      <c r="N172" s="19" t="s">
        <v>300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12000</v>
      </c>
      <c r="U172" s="18">
        <v>0</v>
      </c>
      <c r="V172" s="18">
        <v>0</v>
      </c>
      <c r="W172" s="18">
        <v>0</v>
      </c>
      <c r="X172" s="22">
        <v>12000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52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5539</v>
      </c>
      <c r="B173" s="12" t="str">
        <f t="shared" si="12"/>
        <v>FCST</v>
      </c>
      <c r="C173" s="13" t="s">
        <v>331</v>
      </c>
      <c r="D173" s="14" t="s">
        <v>310</v>
      </c>
      <c r="E173" s="15" t="str">
        <f t="shared" si="13"/>
        <v>前八週無拉料</v>
      </c>
      <c r="F173" s="16">
        <f t="shared" si="14"/>
        <v>18</v>
      </c>
      <c r="G173" s="16" t="str">
        <f t="shared" si="15"/>
        <v>--</v>
      </c>
      <c r="H173" s="16">
        <f t="shared" si="16"/>
        <v>52.5</v>
      </c>
      <c r="I173" s="17" t="str">
        <f>IFERROR(VLOOKUP(C173,#REF!,8,FALSE),"")</f>
        <v/>
      </c>
      <c r="J173" s="18">
        <v>105000</v>
      </c>
      <c r="K173" s="18">
        <v>0</v>
      </c>
      <c r="L173" s="17" t="str">
        <f>IFERROR(VLOOKUP(C173,#REF!,11,FALSE),"")</f>
        <v/>
      </c>
      <c r="M173" s="18">
        <v>36000</v>
      </c>
      <c r="N173" s="19" t="s">
        <v>332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36000</v>
      </c>
      <c r="U173" s="18">
        <v>0</v>
      </c>
      <c r="V173" s="18">
        <v>0</v>
      </c>
      <c r="W173" s="18">
        <v>0</v>
      </c>
      <c r="X173" s="22">
        <v>141000</v>
      </c>
      <c r="Y173" s="16" t="s">
        <v>39</v>
      </c>
      <c r="Z173" s="23">
        <v>70.5</v>
      </c>
      <c r="AA173" s="22">
        <v>0</v>
      </c>
      <c r="AB173" s="18">
        <v>2000</v>
      </c>
      <c r="AC173" s="24" t="s">
        <v>43</v>
      </c>
      <c r="AD173" s="25" t="str">
        <f t="shared" si="17"/>
        <v>F</v>
      </c>
      <c r="AE173" s="18">
        <v>6000</v>
      </c>
      <c r="AF173" s="18">
        <v>12000</v>
      </c>
      <c r="AG173" s="18">
        <v>9000</v>
      </c>
      <c r="AH173" s="18">
        <v>0</v>
      </c>
      <c r="AI173" s="14" t="s">
        <v>44</v>
      </c>
    </row>
    <row r="174" spans="1:35" ht="16.5" customHeight="1">
      <c r="A174">
        <v>5603</v>
      </c>
      <c r="B174" s="12" t="str">
        <f t="shared" si="12"/>
        <v>ZeroZero</v>
      </c>
      <c r="C174" s="13" t="s">
        <v>491</v>
      </c>
      <c r="D174" s="14" t="s">
        <v>310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6000</v>
      </c>
      <c r="N174" s="19" t="s">
        <v>300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6000</v>
      </c>
      <c r="U174" s="18">
        <v>0</v>
      </c>
      <c r="V174" s="18">
        <v>0</v>
      </c>
      <c r="W174" s="18">
        <v>0</v>
      </c>
      <c r="X174" s="22">
        <v>6000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52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44</v>
      </c>
    </row>
    <row r="175" spans="1:35" ht="16.5" customHeight="1">
      <c r="A175">
        <v>5602</v>
      </c>
      <c r="B175" s="12" t="str">
        <f t="shared" si="12"/>
        <v>ZeroZero</v>
      </c>
      <c r="C175" s="13" t="s">
        <v>776</v>
      </c>
      <c r="D175" s="14" t="s">
        <v>307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3000</v>
      </c>
      <c r="N175" s="19" t="s">
        <v>340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3000</v>
      </c>
      <c r="U175" s="18">
        <v>0</v>
      </c>
      <c r="V175" s="18">
        <v>0</v>
      </c>
      <c r="W175" s="18">
        <v>0</v>
      </c>
      <c r="X175" s="22">
        <v>3000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52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5562</v>
      </c>
      <c r="B176" s="12" t="str">
        <f t="shared" si="12"/>
        <v>ZeroZero</v>
      </c>
      <c r="C176" s="13" t="s">
        <v>97</v>
      </c>
      <c r="D176" s="14" t="s">
        <v>56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8820</v>
      </c>
      <c r="N176" s="19" t="s">
        <v>57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8820</v>
      </c>
      <c r="U176" s="18">
        <v>0</v>
      </c>
      <c r="V176" s="18">
        <v>0</v>
      </c>
      <c r="W176" s="18">
        <v>0</v>
      </c>
      <c r="X176" s="22">
        <v>8820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52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5649</v>
      </c>
      <c r="B177" s="12" t="str">
        <f t="shared" si="12"/>
        <v>ZeroZero</v>
      </c>
      <c r="C177" s="13" t="s">
        <v>600</v>
      </c>
      <c r="D177" s="14" t="s">
        <v>299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5500</v>
      </c>
      <c r="N177" s="19" t="s">
        <v>300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5500</v>
      </c>
      <c r="U177" s="18">
        <v>0</v>
      </c>
      <c r="V177" s="18">
        <v>0</v>
      </c>
      <c r="W177" s="18">
        <v>0</v>
      </c>
      <c r="X177" s="22">
        <v>5500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52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5555</v>
      </c>
      <c r="B178" s="12" t="str">
        <f t="shared" si="12"/>
        <v>ZeroZero</v>
      </c>
      <c r="C178" s="13" t="s">
        <v>430</v>
      </c>
      <c r="D178" s="14" t="s">
        <v>310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17500</v>
      </c>
      <c r="N178" s="19" t="s">
        <v>300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17500</v>
      </c>
      <c r="U178" s="18">
        <v>0</v>
      </c>
      <c r="V178" s="18">
        <v>0</v>
      </c>
      <c r="W178" s="18">
        <v>0</v>
      </c>
      <c r="X178" s="22">
        <v>17500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52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44</v>
      </c>
    </row>
    <row r="179" spans="1:35" ht="16.5" customHeight="1">
      <c r="A179">
        <v>5583</v>
      </c>
      <c r="B179" s="12" t="str">
        <f t="shared" si="12"/>
        <v>ZeroZero</v>
      </c>
      <c r="C179" s="13" t="s">
        <v>796</v>
      </c>
      <c r="D179" s="14" t="s">
        <v>783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7500</v>
      </c>
      <c r="N179" s="19" t="s">
        <v>300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7500</v>
      </c>
      <c r="U179" s="18">
        <v>0</v>
      </c>
      <c r="V179" s="18">
        <v>0</v>
      </c>
      <c r="W179" s="18">
        <v>0</v>
      </c>
      <c r="X179" s="22">
        <v>7500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52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5687</v>
      </c>
      <c r="B180" s="12" t="str">
        <f t="shared" si="12"/>
        <v>ZeroZero</v>
      </c>
      <c r="C180" s="13" t="s">
        <v>502</v>
      </c>
      <c r="D180" s="14" t="s">
        <v>310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3000</v>
      </c>
      <c r="K180" s="18">
        <v>0</v>
      </c>
      <c r="L180" s="17" t="str">
        <f>IFERROR(VLOOKUP(C180,#REF!,11,FALSE),"")</f>
        <v/>
      </c>
      <c r="M180" s="18">
        <v>3000</v>
      </c>
      <c r="N180" s="19" t="s">
        <v>320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3000</v>
      </c>
      <c r="U180" s="18">
        <v>0</v>
      </c>
      <c r="V180" s="18">
        <v>0</v>
      </c>
      <c r="W180" s="18">
        <v>0</v>
      </c>
      <c r="X180" s="22">
        <v>6000</v>
      </c>
      <c r="Y180" s="16" t="s">
        <v>39</v>
      </c>
      <c r="Z180" s="23" t="s">
        <v>39</v>
      </c>
      <c r="AA180" s="22">
        <v>0</v>
      </c>
      <c r="AB180" s="18">
        <v>0</v>
      </c>
      <c r="AC180" s="24" t="s">
        <v>52</v>
      </c>
      <c r="AD180" s="25" t="str">
        <f t="shared" si="17"/>
        <v>E</v>
      </c>
      <c r="AE180" s="18">
        <v>0</v>
      </c>
      <c r="AF180" s="18">
        <v>0</v>
      </c>
      <c r="AG180" s="18">
        <v>3000</v>
      </c>
      <c r="AH180" s="18">
        <v>0</v>
      </c>
      <c r="AI180" s="14" t="s">
        <v>44</v>
      </c>
    </row>
    <row r="181" spans="1:35" ht="16.5" customHeight="1">
      <c r="A181">
        <v>5524</v>
      </c>
      <c r="B181" s="12" t="str">
        <f t="shared" si="12"/>
        <v>ZeroZero</v>
      </c>
      <c r="C181" s="13" t="s">
        <v>437</v>
      </c>
      <c r="D181" s="14" t="s">
        <v>310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213000</v>
      </c>
      <c r="K181" s="18">
        <v>213000</v>
      </c>
      <c r="L181" s="17" t="str">
        <f>IFERROR(VLOOKUP(C181,#REF!,11,FALSE),"")</f>
        <v/>
      </c>
      <c r="M181" s="18">
        <v>15000</v>
      </c>
      <c r="N181" s="19" t="s">
        <v>320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15000</v>
      </c>
      <c r="U181" s="18">
        <v>0</v>
      </c>
      <c r="V181" s="18">
        <v>0</v>
      </c>
      <c r="W181" s="18">
        <v>0</v>
      </c>
      <c r="X181" s="22">
        <v>228000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52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44</v>
      </c>
    </row>
    <row r="182" spans="1:35" ht="16.5" customHeight="1">
      <c r="A182">
        <v>6518</v>
      </c>
      <c r="B182" s="12" t="str">
        <f t="shared" si="12"/>
        <v>ZeroZero</v>
      </c>
      <c r="C182" s="13" t="s">
        <v>713</v>
      </c>
      <c r="D182" s="14" t="s">
        <v>307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3000</v>
      </c>
      <c r="N182" s="19" t="s">
        <v>320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3000</v>
      </c>
      <c r="U182" s="18">
        <v>0</v>
      </c>
      <c r="V182" s="18">
        <v>0</v>
      </c>
      <c r="W182" s="18">
        <v>0</v>
      </c>
      <c r="X182" s="22">
        <v>3000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52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5684</v>
      </c>
      <c r="B183" s="12" t="str">
        <f t="shared" si="12"/>
        <v>ZeroZero</v>
      </c>
      <c r="C183" s="13" t="s">
        <v>608</v>
      </c>
      <c r="D183" s="14" t="s">
        <v>609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18000</v>
      </c>
      <c r="N183" s="19" t="s">
        <v>320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18000</v>
      </c>
      <c r="U183" s="18">
        <v>0</v>
      </c>
      <c r="V183" s="18">
        <v>0</v>
      </c>
      <c r="W183" s="18">
        <v>0</v>
      </c>
      <c r="X183" s="22">
        <v>18000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52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44</v>
      </c>
    </row>
    <row r="184" spans="1:35" ht="16.5" customHeight="1">
      <c r="A184">
        <v>5676</v>
      </c>
      <c r="B184" s="12" t="str">
        <f t="shared" si="12"/>
        <v>ZeroZero</v>
      </c>
      <c r="C184" s="13" t="s">
        <v>164</v>
      </c>
      <c r="D184" s="14" t="s">
        <v>56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2500</v>
      </c>
      <c r="N184" s="19" t="s">
        <v>46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2500</v>
      </c>
      <c r="U184" s="18">
        <v>0</v>
      </c>
      <c r="V184" s="18">
        <v>0</v>
      </c>
      <c r="W184" s="18">
        <v>0</v>
      </c>
      <c r="X184" s="22">
        <v>2500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52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44</v>
      </c>
    </row>
    <row r="185" spans="1:35" ht="16.5" customHeight="1">
      <c r="A185">
        <v>8758</v>
      </c>
      <c r="B185" s="12" t="str">
        <f t="shared" si="12"/>
        <v>ZeroZero</v>
      </c>
      <c r="C185" s="13" t="s">
        <v>738</v>
      </c>
      <c r="D185" s="14" t="s">
        <v>307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3000</v>
      </c>
      <c r="N185" s="19" t="s">
        <v>340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3000</v>
      </c>
      <c r="U185" s="18">
        <v>0</v>
      </c>
      <c r="V185" s="18">
        <v>0</v>
      </c>
      <c r="W185" s="18">
        <v>0</v>
      </c>
      <c r="X185" s="22">
        <v>3000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52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6519</v>
      </c>
      <c r="B186" s="12" t="str">
        <f t="shared" si="12"/>
        <v>ZeroZero</v>
      </c>
      <c r="C186" s="13" t="s">
        <v>797</v>
      </c>
      <c r="D186" s="14" t="s">
        <v>783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2500</v>
      </c>
      <c r="N186" s="19" t="s">
        <v>300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2500</v>
      </c>
      <c r="U186" s="18">
        <v>0</v>
      </c>
      <c r="V186" s="18">
        <v>0</v>
      </c>
      <c r="W186" s="18">
        <v>0</v>
      </c>
      <c r="X186" s="22">
        <v>2500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52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5683</v>
      </c>
      <c r="B187" s="12" t="str">
        <f t="shared" si="12"/>
        <v>OverStock</v>
      </c>
      <c r="C187" s="13" t="s">
        <v>559</v>
      </c>
      <c r="D187" s="14" t="s">
        <v>310</v>
      </c>
      <c r="E187" s="15">
        <f t="shared" si="13"/>
        <v>32</v>
      </c>
      <c r="F187" s="16" t="str">
        <f t="shared" si="14"/>
        <v>--</v>
      </c>
      <c r="G187" s="16">
        <f t="shared" si="15"/>
        <v>136</v>
      </c>
      <c r="H187" s="16" t="str">
        <f t="shared" si="16"/>
        <v>--</v>
      </c>
      <c r="I187" s="17" t="str">
        <f>IFERROR(VLOOKUP(C187,#REF!,8,FALSE),"")</f>
        <v/>
      </c>
      <c r="J187" s="18">
        <v>170000</v>
      </c>
      <c r="K187" s="18">
        <v>0</v>
      </c>
      <c r="L187" s="17" t="str">
        <f>IFERROR(VLOOKUP(C187,#REF!,11,FALSE),"")</f>
        <v/>
      </c>
      <c r="M187" s="18">
        <v>40000</v>
      </c>
      <c r="N187" s="19" t="s">
        <v>320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40000</v>
      </c>
      <c r="U187" s="18">
        <v>0</v>
      </c>
      <c r="V187" s="18">
        <v>0</v>
      </c>
      <c r="W187" s="18">
        <v>0</v>
      </c>
      <c r="X187" s="22">
        <v>210000</v>
      </c>
      <c r="Y187" s="16">
        <v>168</v>
      </c>
      <c r="Z187" s="23" t="s">
        <v>39</v>
      </c>
      <c r="AA187" s="22">
        <v>1250</v>
      </c>
      <c r="AB187" s="18" t="s">
        <v>39</v>
      </c>
      <c r="AC187" s="24" t="s">
        <v>52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5594</v>
      </c>
      <c r="B188" s="12" t="str">
        <f t="shared" si="12"/>
        <v>ZeroZero</v>
      </c>
      <c r="C188" s="13" t="s">
        <v>359</v>
      </c>
      <c r="D188" s="14" t="s">
        <v>310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3000</v>
      </c>
      <c r="K188" s="18">
        <v>0</v>
      </c>
      <c r="L188" s="17" t="str">
        <f>IFERROR(VLOOKUP(C188,#REF!,11,FALSE),"")</f>
        <v/>
      </c>
      <c r="M188" s="18">
        <v>3000</v>
      </c>
      <c r="N188" s="19" t="s">
        <v>320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3000</v>
      </c>
      <c r="U188" s="18">
        <v>0</v>
      </c>
      <c r="V188" s="18">
        <v>0</v>
      </c>
      <c r="W188" s="18">
        <v>0</v>
      </c>
      <c r="X188" s="22">
        <v>6000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52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44</v>
      </c>
    </row>
    <row r="189" spans="1:35" ht="16.5" customHeight="1">
      <c r="A189">
        <v>5678</v>
      </c>
      <c r="B189" s="12" t="str">
        <f t="shared" si="12"/>
        <v>OverStock</v>
      </c>
      <c r="C189" s="13" t="s">
        <v>373</v>
      </c>
      <c r="D189" s="14" t="s">
        <v>310</v>
      </c>
      <c r="E189" s="15">
        <f t="shared" si="13"/>
        <v>16</v>
      </c>
      <c r="F189" s="16">
        <f t="shared" si="14"/>
        <v>18</v>
      </c>
      <c r="G189" s="16">
        <f t="shared" si="15"/>
        <v>32</v>
      </c>
      <c r="H189" s="16">
        <f t="shared" si="16"/>
        <v>36</v>
      </c>
      <c r="I189" s="17" t="str">
        <f>IFERROR(VLOOKUP(C189,#REF!,8,FALSE),"")</f>
        <v/>
      </c>
      <c r="J189" s="18">
        <v>24000</v>
      </c>
      <c r="K189" s="18">
        <v>15000</v>
      </c>
      <c r="L189" s="17" t="str">
        <f>IFERROR(VLOOKUP(C189,#REF!,11,FALSE),"")</f>
        <v/>
      </c>
      <c r="M189" s="18">
        <v>12000</v>
      </c>
      <c r="N189" s="19" t="s">
        <v>370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12000</v>
      </c>
      <c r="U189" s="18">
        <v>0</v>
      </c>
      <c r="V189" s="18">
        <v>0</v>
      </c>
      <c r="W189" s="18">
        <v>0</v>
      </c>
      <c r="X189" s="22">
        <v>36000</v>
      </c>
      <c r="Y189" s="16">
        <v>48</v>
      </c>
      <c r="Z189" s="23">
        <v>54</v>
      </c>
      <c r="AA189" s="22">
        <v>750</v>
      </c>
      <c r="AB189" s="18">
        <v>667</v>
      </c>
      <c r="AC189" s="24">
        <v>0.9</v>
      </c>
      <c r="AD189" s="25">
        <f t="shared" si="17"/>
        <v>100</v>
      </c>
      <c r="AE189" s="18">
        <v>0</v>
      </c>
      <c r="AF189" s="18">
        <v>6000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8829</v>
      </c>
      <c r="B190" s="12" t="str">
        <f t="shared" si="12"/>
        <v>ZeroZero</v>
      </c>
      <c r="C190" s="13" t="s">
        <v>515</v>
      </c>
      <c r="D190" s="14" t="s">
        <v>310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5000</v>
      </c>
      <c r="N190" s="19" t="s">
        <v>320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5000</v>
      </c>
      <c r="U190" s="18">
        <v>0</v>
      </c>
      <c r="V190" s="18">
        <v>0</v>
      </c>
      <c r="W190" s="18">
        <v>0</v>
      </c>
      <c r="X190" s="22">
        <v>5000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52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5548</v>
      </c>
      <c r="B191" s="12" t="str">
        <f t="shared" si="12"/>
        <v>ZeroZero</v>
      </c>
      <c r="C191" s="13" t="s">
        <v>305</v>
      </c>
      <c r="D191" s="14" t="s">
        <v>299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6000</v>
      </c>
      <c r="N191" s="19" t="s">
        <v>269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6000</v>
      </c>
      <c r="U191" s="18">
        <v>0</v>
      </c>
      <c r="V191" s="18">
        <v>0</v>
      </c>
      <c r="W191" s="18">
        <v>0</v>
      </c>
      <c r="X191" s="22">
        <v>6000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52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5574</v>
      </c>
      <c r="B192" s="12" t="str">
        <f t="shared" si="12"/>
        <v>ZeroZero</v>
      </c>
      <c r="C192" s="13" t="s">
        <v>607</v>
      </c>
      <c r="D192" s="14" t="s">
        <v>299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9000</v>
      </c>
      <c r="N192" s="19" t="s">
        <v>300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9000</v>
      </c>
      <c r="U192" s="18">
        <v>0</v>
      </c>
      <c r="V192" s="18">
        <v>0</v>
      </c>
      <c r="W192" s="18">
        <v>0</v>
      </c>
      <c r="X192" s="22">
        <v>9000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52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5573</v>
      </c>
      <c r="B193" s="12" t="str">
        <f t="shared" si="12"/>
        <v>ZeroZero</v>
      </c>
      <c r="C193" s="13" t="s">
        <v>658</v>
      </c>
      <c r="D193" s="14" t="s">
        <v>307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15000</v>
      </c>
      <c r="N193" s="19" t="s">
        <v>659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15000</v>
      </c>
      <c r="W193" s="18">
        <v>0</v>
      </c>
      <c r="X193" s="22">
        <v>15000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52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5576</v>
      </c>
      <c r="B194" s="12" t="str">
        <f t="shared" si="12"/>
        <v>ZeroZero</v>
      </c>
      <c r="C194" s="13" t="s">
        <v>441</v>
      </c>
      <c r="D194" s="14" t="s">
        <v>310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3500</v>
      </c>
      <c r="N194" s="19" t="s">
        <v>300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3500</v>
      </c>
      <c r="U194" s="18">
        <v>0</v>
      </c>
      <c r="V194" s="18">
        <v>0</v>
      </c>
      <c r="W194" s="18">
        <v>0</v>
      </c>
      <c r="X194" s="22">
        <v>3500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52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5556</v>
      </c>
      <c r="B195" s="12" t="str">
        <f t="shared" si="12"/>
        <v>ZeroZero</v>
      </c>
      <c r="C195" s="13" t="s">
        <v>292</v>
      </c>
      <c r="D195" s="14" t="s">
        <v>41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3000</v>
      </c>
      <c r="N195" s="19" t="s">
        <v>46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3000</v>
      </c>
      <c r="U195" s="18">
        <v>0</v>
      </c>
      <c r="V195" s="18">
        <v>0</v>
      </c>
      <c r="W195" s="18">
        <v>0</v>
      </c>
      <c r="X195" s="22">
        <v>3000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52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5533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615</v>
      </c>
      <c r="D196" s="14" t="s">
        <v>609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15000</v>
      </c>
      <c r="N196" s="19" t="s">
        <v>320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15000</v>
      </c>
      <c r="U196" s="18">
        <v>0</v>
      </c>
      <c r="V196" s="18">
        <v>0</v>
      </c>
      <c r="W196" s="18">
        <v>0</v>
      </c>
      <c r="X196" s="22">
        <v>15000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52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5546</v>
      </c>
      <c r="B197" s="12" t="str">
        <f t="shared" si="18"/>
        <v>ZeroZero</v>
      </c>
      <c r="C197" s="13" t="s">
        <v>612</v>
      </c>
      <c r="D197" s="14" t="s">
        <v>609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6000</v>
      </c>
      <c r="N197" s="19" t="s">
        <v>320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6000</v>
      </c>
      <c r="U197" s="18">
        <v>0</v>
      </c>
      <c r="V197" s="18">
        <v>0</v>
      </c>
      <c r="W197" s="18">
        <v>0</v>
      </c>
      <c r="X197" s="22">
        <v>6000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52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5895</v>
      </c>
      <c r="B198" s="12" t="str">
        <f t="shared" si="18"/>
        <v>ZeroZero</v>
      </c>
      <c r="C198" s="13" t="s">
        <v>390</v>
      </c>
      <c r="D198" s="14" t="s">
        <v>310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3000</v>
      </c>
      <c r="N198" s="19" t="s">
        <v>300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3000</v>
      </c>
      <c r="U198" s="18">
        <v>0</v>
      </c>
      <c r="V198" s="18">
        <v>0</v>
      </c>
      <c r="W198" s="18">
        <v>0</v>
      </c>
      <c r="X198" s="22">
        <v>3000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52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9080</v>
      </c>
      <c r="B199" s="12" t="str">
        <f t="shared" si="18"/>
        <v>ZeroZero</v>
      </c>
      <c r="C199" s="13" t="s">
        <v>788</v>
      </c>
      <c r="D199" s="14" t="s">
        <v>783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5000</v>
      </c>
      <c r="N199" s="19" t="s">
        <v>300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5000</v>
      </c>
      <c r="U199" s="18">
        <v>0</v>
      </c>
      <c r="V199" s="18">
        <v>0</v>
      </c>
      <c r="W199" s="18">
        <v>0</v>
      </c>
      <c r="X199" s="22">
        <v>5000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52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5590</v>
      </c>
      <c r="B200" s="12" t="str">
        <f t="shared" si="18"/>
        <v>ZeroZero</v>
      </c>
      <c r="C200" s="13" t="s">
        <v>414</v>
      </c>
      <c r="D200" s="14" t="s">
        <v>310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2500</v>
      </c>
      <c r="N200" s="19" t="s">
        <v>332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2500</v>
      </c>
      <c r="U200" s="18">
        <v>0</v>
      </c>
      <c r="V200" s="18">
        <v>0</v>
      </c>
      <c r="W200" s="18">
        <v>0</v>
      </c>
      <c r="X200" s="22">
        <v>2500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52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5681</v>
      </c>
      <c r="B201" s="12" t="str">
        <f t="shared" si="18"/>
        <v>ZeroZero</v>
      </c>
      <c r="C201" s="13" t="s">
        <v>808</v>
      </c>
      <c r="D201" s="14" t="s">
        <v>783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2500</v>
      </c>
      <c r="N201" s="19" t="s">
        <v>320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2500</v>
      </c>
      <c r="U201" s="18">
        <v>0</v>
      </c>
      <c r="V201" s="18">
        <v>0</v>
      </c>
      <c r="W201" s="18">
        <v>0</v>
      </c>
      <c r="X201" s="22">
        <v>2500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52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6528</v>
      </c>
      <c r="B202" s="12" t="str">
        <f t="shared" si="18"/>
        <v>ZeroZero</v>
      </c>
      <c r="C202" s="13" t="s">
        <v>789</v>
      </c>
      <c r="D202" s="14" t="s">
        <v>783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9000</v>
      </c>
      <c r="N202" s="19" t="s">
        <v>300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9000</v>
      </c>
      <c r="U202" s="18">
        <v>0</v>
      </c>
      <c r="V202" s="18">
        <v>0</v>
      </c>
      <c r="W202" s="18">
        <v>0</v>
      </c>
      <c r="X202" s="22">
        <v>9000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52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6520</v>
      </c>
      <c r="B203" s="12" t="str">
        <f t="shared" si="18"/>
        <v>ZeroZero</v>
      </c>
      <c r="C203" s="13" t="s">
        <v>360</v>
      </c>
      <c r="D203" s="14" t="s">
        <v>310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3000</v>
      </c>
      <c r="N203" s="19" t="s">
        <v>300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3000</v>
      </c>
      <c r="W203" s="18">
        <v>0</v>
      </c>
      <c r="X203" s="22">
        <v>3000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52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5722</v>
      </c>
      <c r="B204" s="12" t="str">
        <f t="shared" si="18"/>
        <v>ZeroZero</v>
      </c>
      <c r="C204" s="13" t="s">
        <v>619</v>
      </c>
      <c r="D204" s="14" t="s">
        <v>609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3000</v>
      </c>
      <c r="N204" s="19" t="s">
        <v>320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3000</v>
      </c>
      <c r="U204" s="18">
        <v>0</v>
      </c>
      <c r="V204" s="18">
        <v>0</v>
      </c>
      <c r="W204" s="18">
        <v>0</v>
      </c>
      <c r="X204" s="22">
        <v>3000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52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5679</v>
      </c>
      <c r="B205" s="12" t="str">
        <f t="shared" si="18"/>
        <v>ZeroZero</v>
      </c>
      <c r="C205" s="13" t="s">
        <v>728</v>
      </c>
      <c r="D205" s="14" t="s">
        <v>307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3000</v>
      </c>
      <c r="N205" s="19" t="s">
        <v>300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3000</v>
      </c>
      <c r="U205" s="18">
        <v>0</v>
      </c>
      <c r="V205" s="18">
        <v>0</v>
      </c>
      <c r="W205" s="18">
        <v>0</v>
      </c>
      <c r="X205" s="22">
        <v>3000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52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5680</v>
      </c>
      <c r="B206" s="12" t="str">
        <f t="shared" si="18"/>
        <v>ZeroZero</v>
      </c>
      <c r="C206" s="13" t="s">
        <v>301</v>
      </c>
      <c r="D206" s="14" t="s">
        <v>299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15000</v>
      </c>
      <c r="N206" s="19" t="s">
        <v>300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15000</v>
      </c>
      <c r="U206" s="18">
        <v>0</v>
      </c>
      <c r="V206" s="18">
        <v>0</v>
      </c>
      <c r="W206" s="18">
        <v>0</v>
      </c>
      <c r="X206" s="22">
        <v>15000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52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5592</v>
      </c>
      <c r="B207" s="12" t="str">
        <f t="shared" si="18"/>
        <v>ZeroZero</v>
      </c>
      <c r="C207" s="13" t="s">
        <v>674</v>
      </c>
      <c r="D207" s="14" t="s">
        <v>667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33000</v>
      </c>
      <c r="K207" s="18">
        <v>33000</v>
      </c>
      <c r="L207" s="17" t="str">
        <f>IFERROR(VLOOKUP(C207,#REF!,11,FALSE),"")</f>
        <v/>
      </c>
      <c r="M207" s="18">
        <v>6000</v>
      </c>
      <c r="N207" s="19" t="s">
        <v>340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6000</v>
      </c>
      <c r="U207" s="18">
        <v>0</v>
      </c>
      <c r="V207" s="18">
        <v>0</v>
      </c>
      <c r="W207" s="18">
        <v>0</v>
      </c>
      <c r="X207" s="22">
        <v>39000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52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5660</v>
      </c>
      <c r="B208" s="12" t="str">
        <f t="shared" si="18"/>
        <v>ZeroZero</v>
      </c>
      <c r="C208" s="13" t="s">
        <v>812</v>
      </c>
      <c r="D208" s="14" t="s">
        <v>783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3000</v>
      </c>
      <c r="N208" s="19" t="s">
        <v>300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3000</v>
      </c>
      <c r="U208" s="18">
        <v>0</v>
      </c>
      <c r="V208" s="18">
        <v>0</v>
      </c>
      <c r="W208" s="18">
        <v>0</v>
      </c>
      <c r="X208" s="22">
        <v>3000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52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5534</v>
      </c>
      <c r="B209" s="12" t="str">
        <f t="shared" si="18"/>
        <v>ZeroZero</v>
      </c>
      <c r="C209" s="13" t="s">
        <v>186</v>
      </c>
      <c r="D209" s="14" t="s">
        <v>56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4260</v>
      </c>
      <c r="K209" s="18">
        <v>4260</v>
      </c>
      <c r="L209" s="17" t="str">
        <f>IFERROR(VLOOKUP(C209,#REF!,11,FALSE),"")</f>
        <v/>
      </c>
      <c r="M209" s="18">
        <v>280</v>
      </c>
      <c r="N209" s="19" t="s">
        <v>57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280</v>
      </c>
      <c r="U209" s="18">
        <v>0</v>
      </c>
      <c r="V209" s="18">
        <v>0</v>
      </c>
      <c r="W209" s="18">
        <v>0</v>
      </c>
      <c r="X209" s="22">
        <v>4540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52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5704</v>
      </c>
      <c r="B210" s="12" t="str">
        <f t="shared" si="18"/>
        <v>ZeroZero</v>
      </c>
      <c r="C210" s="13" t="s">
        <v>647</v>
      </c>
      <c r="D210" s="14" t="s">
        <v>307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3000</v>
      </c>
      <c r="N210" s="19" t="s">
        <v>320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3000</v>
      </c>
      <c r="U210" s="18">
        <v>0</v>
      </c>
      <c r="V210" s="18">
        <v>0</v>
      </c>
      <c r="W210" s="18">
        <v>0</v>
      </c>
      <c r="X210" s="22">
        <v>3000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52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5552</v>
      </c>
      <c r="B211" s="12" t="str">
        <f t="shared" si="18"/>
        <v>ZeroZero</v>
      </c>
      <c r="C211" s="13" t="s">
        <v>784</v>
      </c>
      <c r="D211" s="14" t="s">
        <v>783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2500</v>
      </c>
      <c r="N211" s="19" t="s">
        <v>300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2500</v>
      </c>
      <c r="U211" s="18">
        <v>0</v>
      </c>
      <c r="V211" s="18">
        <v>0</v>
      </c>
      <c r="W211" s="18">
        <v>0</v>
      </c>
      <c r="X211" s="22">
        <v>2500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52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5531</v>
      </c>
      <c r="B212" s="12" t="str">
        <f t="shared" si="18"/>
        <v>ZeroZero</v>
      </c>
      <c r="C212" s="13" t="s">
        <v>620</v>
      </c>
      <c r="D212" s="14" t="s">
        <v>609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6000</v>
      </c>
      <c r="N212" s="19" t="s">
        <v>320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6000</v>
      </c>
      <c r="U212" s="18">
        <v>0</v>
      </c>
      <c r="V212" s="18">
        <v>0</v>
      </c>
      <c r="W212" s="18">
        <v>0</v>
      </c>
      <c r="X212" s="22">
        <v>6000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52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5551</v>
      </c>
      <c r="B213" s="12" t="str">
        <f t="shared" si="18"/>
        <v>ZeroZero</v>
      </c>
      <c r="C213" s="13" t="s">
        <v>487</v>
      </c>
      <c r="D213" s="14" t="s">
        <v>310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3000</v>
      </c>
      <c r="N213" s="19" t="s">
        <v>300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3000</v>
      </c>
      <c r="W213" s="18">
        <v>0</v>
      </c>
      <c r="X213" s="22">
        <v>3000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52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8986</v>
      </c>
      <c r="B214" s="12" t="str">
        <f t="shared" si="18"/>
        <v>ZeroZero</v>
      </c>
      <c r="C214" s="13" t="s">
        <v>484</v>
      </c>
      <c r="D214" s="14" t="s">
        <v>310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3000</v>
      </c>
      <c r="N214" s="19" t="s">
        <v>300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3000</v>
      </c>
      <c r="U214" s="18">
        <v>0</v>
      </c>
      <c r="V214" s="18">
        <v>0</v>
      </c>
      <c r="W214" s="18">
        <v>0</v>
      </c>
      <c r="X214" s="22">
        <v>3000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52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5822</v>
      </c>
      <c r="B215" s="12" t="str">
        <f t="shared" si="18"/>
        <v>ZeroZero</v>
      </c>
      <c r="C215" s="13" t="s">
        <v>785</v>
      </c>
      <c r="D215" s="14" t="s">
        <v>783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2500</v>
      </c>
      <c r="N215" s="19" t="s">
        <v>300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2500</v>
      </c>
      <c r="U215" s="18">
        <v>0</v>
      </c>
      <c r="V215" s="18">
        <v>0</v>
      </c>
      <c r="W215" s="18">
        <v>0</v>
      </c>
      <c r="X215" s="22">
        <v>2500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52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6485</v>
      </c>
      <c r="B216" s="12" t="str">
        <f t="shared" si="18"/>
        <v>ZeroZero</v>
      </c>
      <c r="C216" s="13" t="s">
        <v>449</v>
      </c>
      <c r="D216" s="14" t="s">
        <v>310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1800</v>
      </c>
      <c r="N216" s="19" t="s">
        <v>300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1800</v>
      </c>
      <c r="U216" s="18">
        <v>0</v>
      </c>
      <c r="V216" s="18">
        <v>0</v>
      </c>
      <c r="W216" s="18">
        <v>0</v>
      </c>
      <c r="X216" s="22">
        <v>1800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52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8855</v>
      </c>
      <c r="B217" s="12" t="str">
        <f t="shared" si="18"/>
        <v>ZeroZero</v>
      </c>
      <c r="C217" s="13" t="s">
        <v>350</v>
      </c>
      <c r="D217" s="14" t="s">
        <v>310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6000</v>
      </c>
      <c r="N217" s="19" t="s">
        <v>320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6000</v>
      </c>
      <c r="U217" s="18">
        <v>0</v>
      </c>
      <c r="V217" s="18">
        <v>0</v>
      </c>
      <c r="W217" s="18">
        <v>0</v>
      </c>
      <c r="X217" s="22">
        <v>6000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52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8747</v>
      </c>
      <c r="B218" s="12" t="str">
        <f t="shared" si="18"/>
        <v>ZeroZero</v>
      </c>
      <c r="C218" s="13" t="s">
        <v>655</v>
      </c>
      <c r="D218" s="14" t="s">
        <v>307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3000</v>
      </c>
      <c r="N218" s="19" t="s">
        <v>300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3000</v>
      </c>
      <c r="U218" s="18">
        <v>0</v>
      </c>
      <c r="V218" s="18">
        <v>0</v>
      </c>
      <c r="W218" s="18">
        <v>0</v>
      </c>
      <c r="X218" s="22">
        <v>3000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52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9056</v>
      </c>
      <c r="B219" s="12" t="str">
        <f t="shared" si="18"/>
        <v>ZeroZero</v>
      </c>
      <c r="C219" s="13" t="s">
        <v>395</v>
      </c>
      <c r="D219" s="14" t="s">
        <v>310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6000</v>
      </c>
      <c r="K219" s="18">
        <v>6000</v>
      </c>
      <c r="L219" s="17" t="str">
        <f>IFERROR(VLOOKUP(C219,#REF!,11,FALSE),"")</f>
        <v/>
      </c>
      <c r="M219" s="18">
        <v>3000</v>
      </c>
      <c r="N219" s="19" t="s">
        <v>300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3000</v>
      </c>
      <c r="W219" s="18">
        <v>0</v>
      </c>
      <c r="X219" s="22">
        <v>9000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52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9057</v>
      </c>
      <c r="B220" s="12" t="str">
        <f t="shared" si="18"/>
        <v>ZeroZero</v>
      </c>
      <c r="C220" s="13" t="s">
        <v>393</v>
      </c>
      <c r="D220" s="14" t="s">
        <v>310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3000</v>
      </c>
      <c r="N220" s="19" t="s">
        <v>340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3000</v>
      </c>
      <c r="U220" s="18">
        <v>0</v>
      </c>
      <c r="V220" s="18">
        <v>0</v>
      </c>
      <c r="W220" s="18">
        <v>0</v>
      </c>
      <c r="X220" s="22">
        <v>3000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52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9058</v>
      </c>
      <c r="B221" s="12" t="str">
        <f t="shared" si="18"/>
        <v>ZeroZero</v>
      </c>
      <c r="C221" s="13" t="s">
        <v>83</v>
      </c>
      <c r="D221" s="14" t="s">
        <v>67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18</v>
      </c>
      <c r="N221" s="19" t="s">
        <v>68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18</v>
      </c>
      <c r="U221" s="18">
        <v>0</v>
      </c>
      <c r="V221" s="18">
        <v>0</v>
      </c>
      <c r="W221" s="18">
        <v>0</v>
      </c>
      <c r="X221" s="22">
        <v>18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52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6359</v>
      </c>
      <c r="B222" s="12" t="str">
        <f t="shared" si="18"/>
        <v>ZeroZero</v>
      </c>
      <c r="C222" s="13" t="s">
        <v>80</v>
      </c>
      <c r="D222" s="14" t="s">
        <v>67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5</v>
      </c>
      <c r="N222" s="19" t="s">
        <v>68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5</v>
      </c>
      <c r="U222" s="18">
        <v>0</v>
      </c>
      <c r="V222" s="18">
        <v>0</v>
      </c>
      <c r="W222" s="18">
        <v>0</v>
      </c>
      <c r="X222" s="22">
        <v>5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52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5682</v>
      </c>
      <c r="B223" s="12" t="str">
        <f t="shared" si="18"/>
        <v>FCST</v>
      </c>
      <c r="C223" s="13" t="s">
        <v>40</v>
      </c>
      <c r="D223" s="14" t="s">
        <v>41</v>
      </c>
      <c r="E223" s="15" t="str">
        <f t="shared" si="19"/>
        <v>前八週無拉料</v>
      </c>
      <c r="F223" s="16">
        <f t="shared" si="20"/>
        <v>0</v>
      </c>
      <c r="G223" s="16" t="str">
        <f t="shared" si="21"/>
        <v>--</v>
      </c>
      <c r="H223" s="16">
        <f t="shared" si="22"/>
        <v>0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0</v>
      </c>
      <c r="Y223" s="16" t="s">
        <v>39</v>
      </c>
      <c r="Z223" s="23">
        <v>0</v>
      </c>
      <c r="AA223" s="22">
        <v>0</v>
      </c>
      <c r="AB223" s="18">
        <v>333</v>
      </c>
      <c r="AC223" s="24" t="s">
        <v>43</v>
      </c>
      <c r="AD223" s="25" t="str">
        <f t="shared" si="23"/>
        <v>F</v>
      </c>
      <c r="AE223" s="18">
        <v>3000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9059</v>
      </c>
      <c r="B224" s="12" t="str">
        <f t="shared" si="18"/>
        <v>FCST</v>
      </c>
      <c r="C224" s="13" t="s">
        <v>45</v>
      </c>
      <c r="D224" s="14" t="s">
        <v>41</v>
      </c>
      <c r="E224" s="15" t="str">
        <f t="shared" si="19"/>
        <v>前八週無拉料</v>
      </c>
      <c r="F224" s="16">
        <f t="shared" si="20"/>
        <v>0</v>
      </c>
      <c r="G224" s="16" t="str">
        <f t="shared" si="21"/>
        <v>--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0</v>
      </c>
      <c r="N224" s="19" t="s">
        <v>46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0</v>
      </c>
      <c r="Y224" s="16" t="s">
        <v>39</v>
      </c>
      <c r="Z224" s="23">
        <v>0</v>
      </c>
      <c r="AA224" s="22">
        <v>0</v>
      </c>
      <c r="AB224" s="18">
        <v>7779</v>
      </c>
      <c r="AC224" s="24" t="s">
        <v>43</v>
      </c>
      <c r="AD224" s="25" t="str">
        <f t="shared" si="23"/>
        <v>F</v>
      </c>
      <c r="AE224" s="18">
        <v>70000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9097</v>
      </c>
      <c r="B225" s="12" t="str">
        <f t="shared" si="18"/>
        <v>FCST</v>
      </c>
      <c r="C225" s="13" t="s">
        <v>47</v>
      </c>
      <c r="D225" s="14" t="s">
        <v>48</v>
      </c>
      <c r="E225" s="15" t="str">
        <f t="shared" si="19"/>
        <v>前八週無拉料</v>
      </c>
      <c r="F225" s="16">
        <f t="shared" si="20"/>
        <v>0</v>
      </c>
      <c r="G225" s="16" t="str">
        <f t="shared" si="21"/>
        <v>--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39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0</v>
      </c>
      <c r="Y225" s="16" t="s">
        <v>39</v>
      </c>
      <c r="Z225" s="23">
        <v>0</v>
      </c>
      <c r="AA225" s="22">
        <v>0</v>
      </c>
      <c r="AB225" s="18">
        <v>2222</v>
      </c>
      <c r="AC225" s="24" t="s">
        <v>43</v>
      </c>
      <c r="AD225" s="25" t="str">
        <f t="shared" si="23"/>
        <v>F</v>
      </c>
      <c r="AE225" s="18">
        <v>20000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8828</v>
      </c>
      <c r="B226" s="12" t="str">
        <f t="shared" si="18"/>
        <v>FCST</v>
      </c>
      <c r="C226" s="13" t="s">
        <v>49</v>
      </c>
      <c r="D226" s="14" t="s">
        <v>48</v>
      </c>
      <c r="E226" s="15" t="str">
        <f t="shared" si="19"/>
        <v>前八週無拉料</v>
      </c>
      <c r="F226" s="16">
        <f t="shared" si="20"/>
        <v>0</v>
      </c>
      <c r="G226" s="16" t="str">
        <f t="shared" si="21"/>
        <v>--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0</v>
      </c>
      <c r="N226" s="19" t="s">
        <v>39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0</v>
      </c>
      <c r="Y226" s="16" t="s">
        <v>39</v>
      </c>
      <c r="Z226" s="23">
        <v>0</v>
      </c>
      <c r="AA226" s="22">
        <v>0</v>
      </c>
      <c r="AB226" s="18">
        <v>5000</v>
      </c>
      <c r="AC226" s="24" t="s">
        <v>43</v>
      </c>
      <c r="AD226" s="25" t="str">
        <f t="shared" si="23"/>
        <v>F</v>
      </c>
      <c r="AE226" s="18">
        <v>45000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9060</v>
      </c>
      <c r="B227" s="12" t="str">
        <f t="shared" si="18"/>
        <v>Normal</v>
      </c>
      <c r="C227" s="13" t="s">
        <v>50</v>
      </c>
      <c r="D227" s="14" t="s">
        <v>51</v>
      </c>
      <c r="E227" s="15">
        <f t="shared" si="19"/>
        <v>5.3</v>
      </c>
      <c r="F227" s="16" t="str">
        <f t="shared" si="20"/>
        <v>--</v>
      </c>
      <c r="G227" s="16">
        <f t="shared" si="21"/>
        <v>0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10000</v>
      </c>
      <c r="N227" s="19" t="s">
        <v>46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10000</v>
      </c>
      <c r="U227" s="18">
        <v>0</v>
      </c>
      <c r="V227" s="18">
        <v>0</v>
      </c>
      <c r="W227" s="18">
        <v>0</v>
      </c>
      <c r="X227" s="22">
        <v>10000</v>
      </c>
      <c r="Y227" s="16">
        <v>5.3</v>
      </c>
      <c r="Z227" s="23" t="s">
        <v>39</v>
      </c>
      <c r="AA227" s="22">
        <v>1875</v>
      </c>
      <c r="AB227" s="18" t="s">
        <v>39</v>
      </c>
      <c r="AC227" s="24" t="s">
        <v>52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6486</v>
      </c>
      <c r="B228" s="12" t="str">
        <f t="shared" si="18"/>
        <v>Normal</v>
      </c>
      <c r="C228" s="13" t="s">
        <v>53</v>
      </c>
      <c r="D228" s="14" t="s">
        <v>51</v>
      </c>
      <c r="E228" s="15">
        <f t="shared" si="19"/>
        <v>0</v>
      </c>
      <c r="F228" s="16">
        <f t="shared" si="20"/>
        <v>0</v>
      </c>
      <c r="G228" s="16">
        <f t="shared" si="21"/>
        <v>4.8</v>
      </c>
      <c r="H228" s="16">
        <f t="shared" si="22"/>
        <v>9</v>
      </c>
      <c r="I228" s="17" t="str">
        <f>IFERROR(VLOOKUP(C228,#REF!,8,FALSE),"")</f>
        <v/>
      </c>
      <c r="J228" s="18">
        <v>7500</v>
      </c>
      <c r="K228" s="18">
        <v>7500</v>
      </c>
      <c r="L228" s="17" t="str">
        <f>IFERROR(VLOOKUP(C228,#REF!,11,FALSE),"")</f>
        <v/>
      </c>
      <c r="M228" s="18">
        <v>0</v>
      </c>
      <c r="N228" s="19" t="s">
        <v>46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7500</v>
      </c>
      <c r="Y228" s="16">
        <v>4.8</v>
      </c>
      <c r="Z228" s="23">
        <v>9</v>
      </c>
      <c r="AA228" s="22">
        <v>1563</v>
      </c>
      <c r="AB228" s="18">
        <v>833</v>
      </c>
      <c r="AC228" s="24">
        <v>0.5</v>
      </c>
      <c r="AD228" s="25">
        <f t="shared" si="23"/>
        <v>100</v>
      </c>
      <c r="AE228" s="18">
        <v>7500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8996</v>
      </c>
      <c r="B229" s="12" t="str">
        <f t="shared" si="18"/>
        <v>Normal</v>
      </c>
      <c r="C229" s="13" t="s">
        <v>54</v>
      </c>
      <c r="D229" s="14" t="s">
        <v>51</v>
      </c>
      <c r="E229" s="15">
        <f t="shared" si="19"/>
        <v>0</v>
      </c>
      <c r="F229" s="16">
        <f t="shared" si="20"/>
        <v>0</v>
      </c>
      <c r="G229" s="16">
        <f t="shared" si="21"/>
        <v>0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46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>
        <v>0</v>
      </c>
      <c r="Z229" s="23">
        <v>0</v>
      </c>
      <c r="AA229" s="22">
        <v>313</v>
      </c>
      <c r="AB229" s="18">
        <v>11</v>
      </c>
      <c r="AC229" s="24">
        <v>0</v>
      </c>
      <c r="AD229" s="25">
        <f t="shared" si="23"/>
        <v>50</v>
      </c>
      <c r="AE229" s="18">
        <v>100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5867</v>
      </c>
      <c r="B230" s="12" t="str">
        <f t="shared" si="18"/>
        <v>OverStock</v>
      </c>
      <c r="C230" s="13" t="s">
        <v>55</v>
      </c>
      <c r="D230" s="14" t="s">
        <v>56</v>
      </c>
      <c r="E230" s="15">
        <f t="shared" si="19"/>
        <v>8</v>
      </c>
      <c r="F230" s="16" t="str">
        <f t="shared" si="20"/>
        <v>--</v>
      </c>
      <c r="G230" s="16">
        <f t="shared" si="21"/>
        <v>16</v>
      </c>
      <c r="H230" s="16" t="str">
        <f t="shared" si="22"/>
        <v>--</v>
      </c>
      <c r="I230" s="17" t="str">
        <f>IFERROR(VLOOKUP(C230,#REF!,8,FALSE),"")</f>
        <v/>
      </c>
      <c r="J230" s="18">
        <v>10000</v>
      </c>
      <c r="K230" s="18">
        <v>10000</v>
      </c>
      <c r="L230" s="17" t="str">
        <f>IFERROR(VLOOKUP(C230,#REF!,11,FALSE),"")</f>
        <v/>
      </c>
      <c r="M230" s="18">
        <v>5000</v>
      </c>
      <c r="N230" s="19" t="s">
        <v>57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5000</v>
      </c>
      <c r="U230" s="18">
        <v>0</v>
      </c>
      <c r="V230" s="18">
        <v>0</v>
      </c>
      <c r="W230" s="18">
        <v>0</v>
      </c>
      <c r="X230" s="22">
        <v>15000</v>
      </c>
      <c r="Y230" s="16">
        <v>24</v>
      </c>
      <c r="Z230" s="23" t="s">
        <v>39</v>
      </c>
      <c r="AA230" s="22">
        <v>625</v>
      </c>
      <c r="AB230" s="18" t="s">
        <v>39</v>
      </c>
      <c r="AC230" s="24" t="s">
        <v>52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5868</v>
      </c>
      <c r="B231" s="12" t="str">
        <f t="shared" si="18"/>
        <v>FCST</v>
      </c>
      <c r="C231" s="13" t="s">
        <v>58</v>
      </c>
      <c r="D231" s="14" t="s">
        <v>51</v>
      </c>
      <c r="E231" s="15" t="str">
        <f t="shared" si="19"/>
        <v>前八週無拉料</v>
      </c>
      <c r="F231" s="16">
        <f t="shared" si="20"/>
        <v>0</v>
      </c>
      <c r="G231" s="16" t="str">
        <f t="shared" si="21"/>
        <v>--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 t="s">
        <v>39</v>
      </c>
      <c r="Z231" s="23">
        <v>0</v>
      </c>
      <c r="AA231" s="22">
        <v>0</v>
      </c>
      <c r="AB231" s="18">
        <v>2611</v>
      </c>
      <c r="AC231" s="24" t="s">
        <v>43</v>
      </c>
      <c r="AD231" s="25" t="str">
        <f t="shared" si="23"/>
        <v>F</v>
      </c>
      <c r="AE231" s="18">
        <v>23500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6374</v>
      </c>
      <c r="B232" s="12" t="str">
        <f t="shared" si="18"/>
        <v>None</v>
      </c>
      <c r="C232" s="13" t="s">
        <v>59</v>
      </c>
      <c r="D232" s="14" t="s">
        <v>51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52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5866</v>
      </c>
      <c r="B233" s="12" t="str">
        <f t="shared" si="18"/>
        <v>OverStock</v>
      </c>
      <c r="C233" s="13" t="s">
        <v>60</v>
      </c>
      <c r="D233" s="14" t="s">
        <v>61</v>
      </c>
      <c r="E233" s="15">
        <f t="shared" si="19"/>
        <v>0</v>
      </c>
      <c r="F233" s="16" t="str">
        <f t="shared" si="20"/>
        <v>--</v>
      </c>
      <c r="G233" s="16">
        <f t="shared" si="21"/>
        <v>22.4</v>
      </c>
      <c r="H233" s="16" t="str">
        <f t="shared" si="22"/>
        <v>--</v>
      </c>
      <c r="I233" s="17" t="str">
        <f>IFERROR(VLOOKUP(C233,#REF!,8,FALSE),"")</f>
        <v/>
      </c>
      <c r="J233" s="18">
        <v>28000</v>
      </c>
      <c r="K233" s="18">
        <v>28000</v>
      </c>
      <c r="L233" s="17" t="str">
        <f>IFERROR(VLOOKUP(C233,#REF!,11,FALSE),"")</f>
        <v/>
      </c>
      <c r="M233" s="18">
        <v>0</v>
      </c>
      <c r="N233" s="19" t="s">
        <v>46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28000</v>
      </c>
      <c r="Y233" s="16">
        <v>22.4</v>
      </c>
      <c r="Z233" s="23" t="s">
        <v>39</v>
      </c>
      <c r="AA233" s="22">
        <v>1250</v>
      </c>
      <c r="AB233" s="18" t="s">
        <v>39</v>
      </c>
      <c r="AC233" s="24" t="s">
        <v>52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8870</v>
      </c>
      <c r="B234" s="12" t="str">
        <f t="shared" si="18"/>
        <v>FCST</v>
      </c>
      <c r="C234" s="13" t="s">
        <v>62</v>
      </c>
      <c r="D234" s="14" t="s">
        <v>61</v>
      </c>
      <c r="E234" s="15" t="str">
        <f t="shared" si="19"/>
        <v>前八週無拉料</v>
      </c>
      <c r="F234" s="16">
        <f t="shared" si="20"/>
        <v>0</v>
      </c>
      <c r="G234" s="16" t="str">
        <f t="shared" si="21"/>
        <v>--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0</v>
      </c>
      <c r="N234" s="19" t="s">
        <v>39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0</v>
      </c>
      <c r="Y234" s="16" t="s">
        <v>39</v>
      </c>
      <c r="Z234" s="23">
        <v>0</v>
      </c>
      <c r="AA234" s="22">
        <v>0</v>
      </c>
      <c r="AB234" s="18">
        <v>2444</v>
      </c>
      <c r="AC234" s="24" t="s">
        <v>43</v>
      </c>
      <c r="AD234" s="25" t="str">
        <f t="shared" si="23"/>
        <v>F</v>
      </c>
      <c r="AE234" s="18">
        <v>22000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5865</v>
      </c>
      <c r="B235" s="12" t="str">
        <f t="shared" si="18"/>
        <v>ZeroZero</v>
      </c>
      <c r="C235" s="13" t="s">
        <v>64</v>
      </c>
      <c r="D235" s="14" t="s">
        <v>61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28000</v>
      </c>
      <c r="K235" s="18">
        <v>28000</v>
      </c>
      <c r="L235" s="17" t="str">
        <f>IFERROR(VLOOKUP(C235,#REF!,11,FALSE),"")</f>
        <v/>
      </c>
      <c r="M235" s="18">
        <v>0</v>
      </c>
      <c r="N235" s="19" t="s">
        <v>46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28000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52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5861</v>
      </c>
      <c r="B236" s="12" t="str">
        <f t="shared" si="18"/>
        <v>Normal</v>
      </c>
      <c r="C236" s="13" t="s">
        <v>65</v>
      </c>
      <c r="D236" s="14" t="s">
        <v>61</v>
      </c>
      <c r="E236" s="15">
        <f t="shared" si="19"/>
        <v>4.8</v>
      </c>
      <c r="F236" s="16">
        <f t="shared" si="20"/>
        <v>11.3</v>
      </c>
      <c r="G236" s="16">
        <f t="shared" si="21"/>
        <v>0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60000</v>
      </c>
      <c r="N236" s="19" t="s">
        <v>46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60000</v>
      </c>
      <c r="U236" s="18">
        <v>0</v>
      </c>
      <c r="V236" s="18">
        <v>0</v>
      </c>
      <c r="W236" s="18">
        <v>0</v>
      </c>
      <c r="X236" s="22">
        <v>60000</v>
      </c>
      <c r="Y236" s="16">
        <v>4.8</v>
      </c>
      <c r="Z236" s="23">
        <v>11.3</v>
      </c>
      <c r="AA236" s="22">
        <v>12500</v>
      </c>
      <c r="AB236" s="18">
        <v>5333</v>
      </c>
      <c r="AC236" s="24">
        <v>0.4</v>
      </c>
      <c r="AD236" s="25">
        <f t="shared" si="23"/>
        <v>50</v>
      </c>
      <c r="AE236" s="18">
        <v>36000</v>
      </c>
      <c r="AF236" s="18">
        <v>12000</v>
      </c>
      <c r="AG236" s="18">
        <v>20000</v>
      </c>
      <c r="AH236" s="18">
        <v>0</v>
      </c>
      <c r="AI236" s="14" t="s">
        <v>44</v>
      </c>
    </row>
    <row r="237" spans="1:35" ht="16.5" customHeight="1">
      <c r="A237">
        <v>5864</v>
      </c>
      <c r="B237" s="12" t="str">
        <f t="shared" si="18"/>
        <v>Normal</v>
      </c>
      <c r="C237" s="13" t="s">
        <v>66</v>
      </c>
      <c r="D237" s="14" t="s">
        <v>67</v>
      </c>
      <c r="E237" s="15">
        <f t="shared" si="19"/>
        <v>0</v>
      </c>
      <c r="F237" s="16">
        <f t="shared" si="20"/>
        <v>0</v>
      </c>
      <c r="G237" s="16">
        <f t="shared" si="21"/>
        <v>0</v>
      </c>
      <c r="H237" s="16">
        <f t="shared" si="22"/>
        <v>0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68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>
        <v>0</v>
      </c>
      <c r="Z237" s="23">
        <v>0</v>
      </c>
      <c r="AA237" s="22">
        <v>900</v>
      </c>
      <c r="AB237" s="18">
        <v>1200</v>
      </c>
      <c r="AC237" s="24">
        <v>1.3</v>
      </c>
      <c r="AD237" s="25">
        <f t="shared" si="23"/>
        <v>100</v>
      </c>
      <c r="AE237" s="18">
        <v>10800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5863</v>
      </c>
      <c r="B238" s="12" t="str">
        <f t="shared" si="18"/>
        <v>Normal</v>
      </c>
      <c r="C238" s="13" t="s">
        <v>69</v>
      </c>
      <c r="D238" s="14" t="s">
        <v>67</v>
      </c>
      <c r="E238" s="15">
        <f t="shared" si="19"/>
        <v>9.6</v>
      </c>
      <c r="F238" s="16">
        <f t="shared" si="20"/>
        <v>5.6</v>
      </c>
      <c r="G238" s="16">
        <f t="shared" si="21"/>
        <v>0</v>
      </c>
      <c r="H238" s="16">
        <f t="shared" si="22"/>
        <v>0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18000</v>
      </c>
      <c r="N238" s="19" t="s">
        <v>68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18000</v>
      </c>
      <c r="U238" s="18">
        <v>0</v>
      </c>
      <c r="V238" s="18">
        <v>0</v>
      </c>
      <c r="W238" s="18">
        <v>0</v>
      </c>
      <c r="X238" s="22">
        <v>18000</v>
      </c>
      <c r="Y238" s="16">
        <v>9.6</v>
      </c>
      <c r="Z238" s="23">
        <v>5.6</v>
      </c>
      <c r="AA238" s="22">
        <v>1875</v>
      </c>
      <c r="AB238" s="18">
        <v>3222</v>
      </c>
      <c r="AC238" s="24">
        <v>1.7</v>
      </c>
      <c r="AD238" s="25">
        <f t="shared" si="23"/>
        <v>100</v>
      </c>
      <c r="AE238" s="18">
        <v>29000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5853</v>
      </c>
      <c r="B239" s="12" t="str">
        <f t="shared" si="18"/>
        <v>FCST</v>
      </c>
      <c r="C239" s="13" t="s">
        <v>70</v>
      </c>
      <c r="D239" s="14" t="s">
        <v>67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68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>
        <v>0</v>
      </c>
      <c r="AA239" s="22">
        <v>0</v>
      </c>
      <c r="AB239" s="18">
        <v>169</v>
      </c>
      <c r="AC239" s="24" t="s">
        <v>43</v>
      </c>
      <c r="AD239" s="25" t="str">
        <f t="shared" si="23"/>
        <v>F</v>
      </c>
      <c r="AE239" s="18">
        <v>1520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5860</v>
      </c>
      <c r="B240" s="12" t="str">
        <f t="shared" si="18"/>
        <v>FCST</v>
      </c>
      <c r="C240" s="13" t="s">
        <v>71</v>
      </c>
      <c r="D240" s="14" t="s">
        <v>67</v>
      </c>
      <c r="E240" s="15" t="str">
        <f t="shared" si="19"/>
        <v>前八週無拉料</v>
      </c>
      <c r="F240" s="16">
        <f t="shared" si="20"/>
        <v>0</v>
      </c>
      <c r="G240" s="16" t="str">
        <f t="shared" si="21"/>
        <v>--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68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 t="s">
        <v>39</v>
      </c>
      <c r="Z240" s="23">
        <v>0</v>
      </c>
      <c r="AA240" s="22">
        <v>0</v>
      </c>
      <c r="AB240" s="18">
        <v>3</v>
      </c>
      <c r="AC240" s="24" t="s">
        <v>43</v>
      </c>
      <c r="AD240" s="25" t="str">
        <f t="shared" si="23"/>
        <v>F</v>
      </c>
      <c r="AE240" s="18">
        <v>30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5859</v>
      </c>
      <c r="B241" s="12" t="str">
        <f t="shared" si="18"/>
        <v>Normal</v>
      </c>
      <c r="C241" s="13" t="s">
        <v>72</v>
      </c>
      <c r="D241" s="14" t="s">
        <v>67</v>
      </c>
      <c r="E241" s="15">
        <f t="shared" si="19"/>
        <v>0</v>
      </c>
      <c r="F241" s="16">
        <f t="shared" si="20"/>
        <v>0</v>
      </c>
      <c r="G241" s="16">
        <f t="shared" si="21"/>
        <v>0</v>
      </c>
      <c r="H241" s="16">
        <f t="shared" si="22"/>
        <v>0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0</v>
      </c>
      <c r="N241" s="19" t="s">
        <v>68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0</v>
      </c>
      <c r="Y241" s="16">
        <v>0</v>
      </c>
      <c r="Z241" s="23">
        <v>0</v>
      </c>
      <c r="AA241" s="22">
        <v>10625</v>
      </c>
      <c r="AB241" s="18">
        <v>33409</v>
      </c>
      <c r="AC241" s="24">
        <v>3.1</v>
      </c>
      <c r="AD241" s="25">
        <f t="shared" si="23"/>
        <v>150</v>
      </c>
      <c r="AE241" s="18">
        <v>300680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5857</v>
      </c>
      <c r="B242" s="12" t="str">
        <f t="shared" si="18"/>
        <v>None</v>
      </c>
      <c r="C242" s="13" t="s">
        <v>73</v>
      </c>
      <c r="D242" s="14" t="s">
        <v>67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68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52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8501</v>
      </c>
      <c r="B243" s="12" t="str">
        <f t="shared" si="18"/>
        <v>Normal</v>
      </c>
      <c r="C243" s="13" t="s">
        <v>74</v>
      </c>
      <c r="D243" s="14" t="s">
        <v>67</v>
      </c>
      <c r="E243" s="15">
        <f t="shared" si="19"/>
        <v>8</v>
      </c>
      <c r="F243" s="16">
        <f t="shared" si="20"/>
        <v>4.5</v>
      </c>
      <c r="G243" s="16">
        <f t="shared" si="21"/>
        <v>0</v>
      </c>
      <c r="H243" s="16">
        <f t="shared" si="22"/>
        <v>0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1520</v>
      </c>
      <c r="N243" s="19" t="s">
        <v>68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1520</v>
      </c>
      <c r="U243" s="18">
        <v>0</v>
      </c>
      <c r="V243" s="18">
        <v>0</v>
      </c>
      <c r="W243" s="18">
        <v>0</v>
      </c>
      <c r="X243" s="22">
        <v>1520</v>
      </c>
      <c r="Y243" s="16">
        <v>8</v>
      </c>
      <c r="Z243" s="23">
        <v>4.5</v>
      </c>
      <c r="AA243" s="22">
        <v>190</v>
      </c>
      <c r="AB243" s="18">
        <v>338</v>
      </c>
      <c r="AC243" s="24">
        <v>1.8</v>
      </c>
      <c r="AD243" s="25">
        <f t="shared" si="23"/>
        <v>100</v>
      </c>
      <c r="AE243" s="18">
        <v>3040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5858</v>
      </c>
      <c r="B244" s="12" t="str">
        <f t="shared" si="18"/>
        <v>Normal</v>
      </c>
      <c r="C244" s="13" t="s">
        <v>75</v>
      </c>
      <c r="D244" s="14" t="s">
        <v>67</v>
      </c>
      <c r="E244" s="15">
        <f t="shared" si="19"/>
        <v>0.2</v>
      </c>
      <c r="F244" s="16" t="str">
        <f t="shared" si="20"/>
        <v>--</v>
      </c>
      <c r="G244" s="16">
        <f t="shared" si="21"/>
        <v>0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1140</v>
      </c>
      <c r="N244" s="19" t="s">
        <v>68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1140</v>
      </c>
      <c r="U244" s="18">
        <v>0</v>
      </c>
      <c r="V244" s="18">
        <v>0</v>
      </c>
      <c r="W244" s="18">
        <v>0</v>
      </c>
      <c r="X244" s="22">
        <v>1140</v>
      </c>
      <c r="Y244" s="16">
        <v>0.2</v>
      </c>
      <c r="Z244" s="23" t="s">
        <v>39</v>
      </c>
      <c r="AA244" s="22">
        <v>4940</v>
      </c>
      <c r="AB244" s="18" t="s">
        <v>39</v>
      </c>
      <c r="AC244" s="24" t="s">
        <v>52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2327</v>
      </c>
      <c r="B245" s="12" t="str">
        <f t="shared" si="18"/>
        <v>ZeroZero</v>
      </c>
      <c r="C245" s="13" t="s">
        <v>76</v>
      </c>
      <c r="D245" s="14" t="s">
        <v>67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870</v>
      </c>
      <c r="N245" s="19" t="s">
        <v>68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870</v>
      </c>
      <c r="U245" s="18">
        <v>0</v>
      </c>
      <c r="V245" s="18">
        <v>0</v>
      </c>
      <c r="W245" s="18">
        <v>0</v>
      </c>
      <c r="X245" s="22">
        <v>870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52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2328</v>
      </c>
      <c r="B246" s="12" t="str">
        <f t="shared" si="18"/>
        <v>FCST</v>
      </c>
      <c r="C246" s="13" t="s">
        <v>77</v>
      </c>
      <c r="D246" s="14" t="s">
        <v>67</v>
      </c>
      <c r="E246" s="15" t="str">
        <f t="shared" si="19"/>
        <v>前八週無拉料</v>
      </c>
      <c r="F246" s="16">
        <f t="shared" si="20"/>
        <v>0</v>
      </c>
      <c r="G246" s="16" t="str">
        <f t="shared" si="21"/>
        <v>--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68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0</v>
      </c>
      <c r="Y246" s="16" t="s">
        <v>39</v>
      </c>
      <c r="Z246" s="23">
        <v>0</v>
      </c>
      <c r="AA246" s="22">
        <v>0</v>
      </c>
      <c r="AB246" s="18">
        <v>6</v>
      </c>
      <c r="AC246" s="24" t="s">
        <v>43</v>
      </c>
      <c r="AD246" s="25" t="str">
        <f t="shared" si="23"/>
        <v>F</v>
      </c>
      <c r="AE246" s="18">
        <v>55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2329</v>
      </c>
      <c r="B247" s="12" t="str">
        <f t="shared" si="18"/>
        <v>Normal</v>
      </c>
      <c r="C247" s="13" t="s">
        <v>78</v>
      </c>
      <c r="D247" s="14" t="s">
        <v>67</v>
      </c>
      <c r="E247" s="15">
        <f t="shared" si="19"/>
        <v>0</v>
      </c>
      <c r="F247" s="16" t="str">
        <f t="shared" si="20"/>
        <v>--</v>
      </c>
      <c r="G247" s="16">
        <f t="shared" si="21"/>
        <v>0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0</v>
      </c>
      <c r="N247" s="19" t="s">
        <v>68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0</v>
      </c>
      <c r="Y247" s="16">
        <v>0</v>
      </c>
      <c r="Z247" s="23" t="s">
        <v>39</v>
      </c>
      <c r="AA247" s="22">
        <v>1263</v>
      </c>
      <c r="AB247" s="18" t="s">
        <v>39</v>
      </c>
      <c r="AC247" s="24" t="s">
        <v>52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2331</v>
      </c>
      <c r="B248" s="12" t="str">
        <f t="shared" si="18"/>
        <v>Normal</v>
      </c>
      <c r="C248" s="13" t="s">
        <v>79</v>
      </c>
      <c r="D248" s="14" t="s">
        <v>67</v>
      </c>
      <c r="E248" s="15">
        <f t="shared" si="19"/>
        <v>0</v>
      </c>
      <c r="F248" s="16">
        <f t="shared" si="20"/>
        <v>0</v>
      </c>
      <c r="G248" s="16">
        <f t="shared" si="21"/>
        <v>0</v>
      </c>
      <c r="H248" s="16">
        <f t="shared" si="22"/>
        <v>0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68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0</v>
      </c>
      <c r="Y248" s="16">
        <v>0</v>
      </c>
      <c r="Z248" s="23">
        <v>0</v>
      </c>
      <c r="AA248" s="22">
        <v>1520</v>
      </c>
      <c r="AB248" s="18">
        <v>1858</v>
      </c>
      <c r="AC248" s="24">
        <v>1.2</v>
      </c>
      <c r="AD248" s="25">
        <f t="shared" si="23"/>
        <v>100</v>
      </c>
      <c r="AE248" s="18">
        <v>16720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2332</v>
      </c>
      <c r="B249" s="12" t="str">
        <f t="shared" si="18"/>
        <v>Normal</v>
      </c>
      <c r="C249" s="13" t="s">
        <v>81</v>
      </c>
      <c r="D249" s="14" t="s">
        <v>56</v>
      </c>
      <c r="E249" s="15">
        <f t="shared" si="19"/>
        <v>15.7</v>
      </c>
      <c r="F249" s="16" t="str">
        <f t="shared" si="20"/>
        <v>--</v>
      </c>
      <c r="G249" s="16">
        <f t="shared" si="21"/>
        <v>0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147100</v>
      </c>
      <c r="N249" s="19" t="s">
        <v>57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147100</v>
      </c>
      <c r="U249" s="18">
        <v>0</v>
      </c>
      <c r="V249" s="18">
        <v>0</v>
      </c>
      <c r="W249" s="18">
        <v>0</v>
      </c>
      <c r="X249" s="22">
        <v>147100</v>
      </c>
      <c r="Y249" s="16">
        <v>15.7</v>
      </c>
      <c r="Z249" s="23" t="s">
        <v>39</v>
      </c>
      <c r="AA249" s="22">
        <v>9375</v>
      </c>
      <c r="AB249" s="18" t="s">
        <v>39</v>
      </c>
      <c r="AC249" s="24" t="s">
        <v>52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5129</v>
      </c>
      <c r="B250" s="12" t="str">
        <f t="shared" si="18"/>
        <v>Normal</v>
      </c>
      <c r="C250" s="13" t="s">
        <v>82</v>
      </c>
      <c r="D250" s="14" t="s">
        <v>67</v>
      </c>
      <c r="E250" s="15">
        <f t="shared" si="19"/>
        <v>0</v>
      </c>
      <c r="F250" s="16" t="str">
        <f t="shared" si="20"/>
        <v>--</v>
      </c>
      <c r="G250" s="16">
        <f t="shared" si="21"/>
        <v>12.9</v>
      </c>
      <c r="H250" s="16" t="str">
        <f t="shared" si="22"/>
        <v>--</v>
      </c>
      <c r="I250" s="17" t="str">
        <f>IFERROR(VLOOKUP(C250,#REF!,8,FALSE),"")</f>
        <v/>
      </c>
      <c r="J250" s="18">
        <v>42000</v>
      </c>
      <c r="K250" s="18">
        <v>42000</v>
      </c>
      <c r="L250" s="17" t="str">
        <f>IFERROR(VLOOKUP(C250,#REF!,11,FALSE),"")</f>
        <v/>
      </c>
      <c r="M250" s="18">
        <v>0</v>
      </c>
      <c r="N250" s="19" t="s">
        <v>68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42000</v>
      </c>
      <c r="Y250" s="16">
        <v>12.9</v>
      </c>
      <c r="Z250" s="23" t="s">
        <v>39</v>
      </c>
      <c r="AA250" s="22">
        <v>3250</v>
      </c>
      <c r="AB250" s="18" t="s">
        <v>39</v>
      </c>
      <c r="AC250" s="24" t="s">
        <v>52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2373</v>
      </c>
      <c r="B251" s="12" t="str">
        <f t="shared" si="18"/>
        <v>Normal</v>
      </c>
      <c r="C251" s="13" t="s">
        <v>84</v>
      </c>
      <c r="D251" s="14" t="s">
        <v>67</v>
      </c>
      <c r="E251" s="15">
        <f t="shared" si="19"/>
        <v>0</v>
      </c>
      <c r="F251" s="16" t="str">
        <f t="shared" si="20"/>
        <v>--</v>
      </c>
      <c r="G251" s="16">
        <f t="shared" si="21"/>
        <v>0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0</v>
      </c>
      <c r="N251" s="19" t="s">
        <v>68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0</v>
      </c>
      <c r="Y251" s="16">
        <v>0</v>
      </c>
      <c r="Z251" s="23" t="s">
        <v>39</v>
      </c>
      <c r="AA251" s="22">
        <v>4</v>
      </c>
      <c r="AB251" s="18" t="s">
        <v>39</v>
      </c>
      <c r="AC251" s="24" t="s">
        <v>52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2337</v>
      </c>
      <c r="B252" s="12" t="str">
        <f t="shared" si="18"/>
        <v>Normal</v>
      </c>
      <c r="C252" s="13" t="s">
        <v>85</v>
      </c>
      <c r="D252" s="14" t="s">
        <v>67</v>
      </c>
      <c r="E252" s="15">
        <f t="shared" si="19"/>
        <v>0</v>
      </c>
      <c r="F252" s="16" t="str">
        <f t="shared" si="20"/>
        <v>--</v>
      </c>
      <c r="G252" s="16">
        <f t="shared" si="21"/>
        <v>6</v>
      </c>
      <c r="H252" s="16" t="str">
        <f t="shared" si="22"/>
        <v>--</v>
      </c>
      <c r="I252" s="17" t="str">
        <f>IFERROR(VLOOKUP(C252,#REF!,8,FALSE),"")</f>
        <v/>
      </c>
      <c r="J252" s="18">
        <v>6793</v>
      </c>
      <c r="K252" s="18">
        <v>6793</v>
      </c>
      <c r="L252" s="17" t="str">
        <f>IFERROR(VLOOKUP(C252,#REF!,11,FALSE),"")</f>
        <v/>
      </c>
      <c r="M252" s="18">
        <v>0</v>
      </c>
      <c r="N252" s="19" t="s">
        <v>68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6793</v>
      </c>
      <c r="Y252" s="16">
        <v>6</v>
      </c>
      <c r="Z252" s="23" t="s">
        <v>39</v>
      </c>
      <c r="AA252" s="22">
        <v>1132</v>
      </c>
      <c r="AB252" s="18" t="s">
        <v>39</v>
      </c>
      <c r="AC252" s="24" t="s">
        <v>52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4915</v>
      </c>
      <c r="B253" s="12" t="str">
        <f t="shared" si="18"/>
        <v>Normal</v>
      </c>
      <c r="C253" s="13" t="s">
        <v>86</v>
      </c>
      <c r="D253" s="14" t="s">
        <v>67</v>
      </c>
      <c r="E253" s="15">
        <f t="shared" si="19"/>
        <v>0</v>
      </c>
      <c r="F253" s="16" t="str">
        <f t="shared" si="20"/>
        <v>--</v>
      </c>
      <c r="G253" s="16">
        <f t="shared" si="21"/>
        <v>0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68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0</v>
      </c>
      <c r="Y253" s="16">
        <v>0</v>
      </c>
      <c r="Z253" s="23" t="s">
        <v>39</v>
      </c>
      <c r="AA253" s="22">
        <v>126</v>
      </c>
      <c r="AB253" s="18" t="s">
        <v>39</v>
      </c>
      <c r="AC253" s="24" t="s">
        <v>52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2116</v>
      </c>
      <c r="B254" s="12" t="str">
        <f t="shared" si="18"/>
        <v>OverStock</v>
      </c>
      <c r="C254" s="13" t="s">
        <v>87</v>
      </c>
      <c r="D254" s="14" t="s">
        <v>56</v>
      </c>
      <c r="E254" s="15">
        <f t="shared" si="19"/>
        <v>7.7</v>
      </c>
      <c r="F254" s="16">
        <f t="shared" si="20"/>
        <v>7.7</v>
      </c>
      <c r="G254" s="16">
        <f t="shared" si="21"/>
        <v>19.3</v>
      </c>
      <c r="H254" s="16">
        <f t="shared" si="22"/>
        <v>19.399999999999999</v>
      </c>
      <c r="I254" s="17" t="str">
        <f>IFERROR(VLOOKUP(C254,#REF!,8,FALSE),"")</f>
        <v/>
      </c>
      <c r="J254" s="18">
        <v>1050000</v>
      </c>
      <c r="K254" s="18">
        <v>450000</v>
      </c>
      <c r="L254" s="17" t="str">
        <f>IFERROR(VLOOKUP(C254,#REF!,11,FALSE),"")</f>
        <v/>
      </c>
      <c r="M254" s="18">
        <v>416653</v>
      </c>
      <c r="N254" s="19" t="s">
        <v>57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416653</v>
      </c>
      <c r="U254" s="18">
        <v>0</v>
      </c>
      <c r="V254" s="18">
        <v>0</v>
      </c>
      <c r="W254" s="18">
        <v>0</v>
      </c>
      <c r="X254" s="22">
        <v>1466653</v>
      </c>
      <c r="Y254" s="16">
        <v>27</v>
      </c>
      <c r="Z254" s="23">
        <v>27.1</v>
      </c>
      <c r="AA254" s="22">
        <v>54418</v>
      </c>
      <c r="AB254" s="18">
        <v>54167</v>
      </c>
      <c r="AC254" s="24">
        <v>1</v>
      </c>
      <c r="AD254" s="25">
        <f t="shared" si="23"/>
        <v>100</v>
      </c>
      <c r="AE254" s="18">
        <v>165000</v>
      </c>
      <c r="AF254" s="18">
        <v>322500</v>
      </c>
      <c r="AG254" s="18">
        <v>415000</v>
      </c>
      <c r="AH254" s="18">
        <v>5000</v>
      </c>
      <c r="AI254" s="14" t="s">
        <v>44</v>
      </c>
    </row>
    <row r="255" spans="1:35" ht="16.5" customHeight="1">
      <c r="A255">
        <v>5828</v>
      </c>
      <c r="B255" s="12" t="str">
        <f t="shared" si="18"/>
        <v>OverStock</v>
      </c>
      <c r="C255" s="13" t="s">
        <v>90</v>
      </c>
      <c r="D255" s="14" t="s">
        <v>56</v>
      </c>
      <c r="E255" s="15">
        <f t="shared" si="19"/>
        <v>5.2</v>
      </c>
      <c r="F255" s="16">
        <f t="shared" si="20"/>
        <v>22</v>
      </c>
      <c r="G255" s="16">
        <f t="shared" si="21"/>
        <v>13.5</v>
      </c>
      <c r="H255" s="16">
        <f t="shared" si="22"/>
        <v>57.2</v>
      </c>
      <c r="I255" s="17" t="str">
        <f>IFERROR(VLOOKUP(C255,#REF!,8,FALSE),"")</f>
        <v/>
      </c>
      <c r="J255" s="18">
        <v>1677000</v>
      </c>
      <c r="K255" s="18">
        <v>975000</v>
      </c>
      <c r="L255" s="17" t="str">
        <f>IFERROR(VLOOKUP(C255,#REF!,11,FALSE),"")</f>
        <v/>
      </c>
      <c r="M255" s="18">
        <v>646000</v>
      </c>
      <c r="N255" s="19" t="s">
        <v>57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646000</v>
      </c>
      <c r="U255" s="18">
        <v>0</v>
      </c>
      <c r="V255" s="18">
        <v>0</v>
      </c>
      <c r="W255" s="18">
        <v>0</v>
      </c>
      <c r="X255" s="22">
        <v>2323000</v>
      </c>
      <c r="Y255" s="16">
        <v>18.7</v>
      </c>
      <c r="Z255" s="23">
        <v>79.2</v>
      </c>
      <c r="AA255" s="22">
        <v>124500</v>
      </c>
      <c r="AB255" s="18">
        <v>29334</v>
      </c>
      <c r="AC255" s="24">
        <v>0.2</v>
      </c>
      <c r="AD255" s="25">
        <f t="shared" si="23"/>
        <v>50</v>
      </c>
      <c r="AE255" s="18">
        <v>117000</v>
      </c>
      <c r="AF255" s="18">
        <v>147000</v>
      </c>
      <c r="AG255" s="18">
        <v>93000</v>
      </c>
      <c r="AH255" s="18">
        <v>6000</v>
      </c>
      <c r="AI255" s="14" t="s">
        <v>44</v>
      </c>
    </row>
    <row r="256" spans="1:35" ht="16.5" customHeight="1">
      <c r="A256">
        <v>2119</v>
      </c>
      <c r="B256" s="12" t="str">
        <f t="shared" si="18"/>
        <v>OverStock</v>
      </c>
      <c r="C256" s="13" t="s">
        <v>91</v>
      </c>
      <c r="D256" s="14" t="s">
        <v>56</v>
      </c>
      <c r="E256" s="15">
        <f t="shared" si="19"/>
        <v>5.3</v>
      </c>
      <c r="F256" s="16">
        <f t="shared" si="20"/>
        <v>7.4</v>
      </c>
      <c r="G256" s="16">
        <f t="shared" si="21"/>
        <v>16.899999999999999</v>
      </c>
      <c r="H256" s="16">
        <f t="shared" si="22"/>
        <v>23.4</v>
      </c>
      <c r="I256" s="17" t="str">
        <f>IFERROR(VLOOKUP(C256,#REF!,8,FALSE),"")</f>
        <v/>
      </c>
      <c r="J256" s="18">
        <v>8721000</v>
      </c>
      <c r="K256" s="18">
        <v>4521000</v>
      </c>
      <c r="L256" s="17" t="str">
        <f>IFERROR(VLOOKUP(C256,#REF!,11,FALSE),"")</f>
        <v/>
      </c>
      <c r="M256" s="18">
        <v>2746250</v>
      </c>
      <c r="N256" s="19" t="s">
        <v>57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2746250</v>
      </c>
      <c r="U256" s="18">
        <v>0</v>
      </c>
      <c r="V256" s="18">
        <v>0</v>
      </c>
      <c r="W256" s="18">
        <v>0</v>
      </c>
      <c r="X256" s="22">
        <v>11467250</v>
      </c>
      <c r="Y256" s="16">
        <v>22.2</v>
      </c>
      <c r="Z256" s="23">
        <v>30.8</v>
      </c>
      <c r="AA256" s="22">
        <v>516000</v>
      </c>
      <c r="AB256" s="18">
        <v>372333</v>
      </c>
      <c r="AC256" s="24">
        <v>0.7</v>
      </c>
      <c r="AD256" s="25">
        <f t="shared" si="23"/>
        <v>100</v>
      </c>
      <c r="AE256" s="18">
        <v>1875000</v>
      </c>
      <c r="AF256" s="18">
        <v>1476000</v>
      </c>
      <c r="AG256" s="18">
        <v>2013000</v>
      </c>
      <c r="AH256" s="18">
        <v>0</v>
      </c>
      <c r="AI256" s="14" t="s">
        <v>44</v>
      </c>
    </row>
    <row r="257" spans="1:35" ht="16.5" customHeight="1">
      <c r="A257">
        <v>8745</v>
      </c>
      <c r="B257" s="12" t="str">
        <f t="shared" si="18"/>
        <v>OverStock</v>
      </c>
      <c r="C257" s="13" t="s">
        <v>92</v>
      </c>
      <c r="D257" s="14" t="s">
        <v>56</v>
      </c>
      <c r="E257" s="15">
        <f t="shared" si="19"/>
        <v>5.3</v>
      </c>
      <c r="F257" s="16">
        <f t="shared" si="20"/>
        <v>5.4</v>
      </c>
      <c r="G257" s="16">
        <f t="shared" si="21"/>
        <v>18.7</v>
      </c>
      <c r="H257" s="16">
        <f t="shared" si="22"/>
        <v>19.100000000000001</v>
      </c>
      <c r="I257" s="17" t="str">
        <f>IFERROR(VLOOKUP(C257,#REF!,8,FALSE),"")</f>
        <v/>
      </c>
      <c r="J257" s="18">
        <v>3300000</v>
      </c>
      <c r="K257" s="18">
        <v>900000</v>
      </c>
      <c r="L257" s="17" t="str">
        <f>IFERROR(VLOOKUP(C257,#REF!,11,FALSE),"")</f>
        <v/>
      </c>
      <c r="M257" s="18">
        <v>933000</v>
      </c>
      <c r="N257" s="19" t="s">
        <v>57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933000</v>
      </c>
      <c r="U257" s="18">
        <v>0</v>
      </c>
      <c r="V257" s="18">
        <v>0</v>
      </c>
      <c r="W257" s="18">
        <v>0</v>
      </c>
      <c r="X257" s="22">
        <v>4233000</v>
      </c>
      <c r="Y257" s="16">
        <v>24</v>
      </c>
      <c r="Z257" s="23">
        <v>24.5</v>
      </c>
      <c r="AA257" s="22">
        <v>176625</v>
      </c>
      <c r="AB257" s="18">
        <v>173000</v>
      </c>
      <c r="AC257" s="24">
        <v>1</v>
      </c>
      <c r="AD257" s="25">
        <f t="shared" si="23"/>
        <v>100</v>
      </c>
      <c r="AE257" s="18">
        <v>453000</v>
      </c>
      <c r="AF257" s="18">
        <v>1104000</v>
      </c>
      <c r="AG257" s="18">
        <v>1275000</v>
      </c>
      <c r="AH257" s="18">
        <v>0</v>
      </c>
      <c r="AI257" s="14" t="s">
        <v>44</v>
      </c>
    </row>
    <row r="258" spans="1:35" ht="16.5" customHeight="1">
      <c r="A258">
        <v>2123</v>
      </c>
      <c r="B258" s="12" t="str">
        <f t="shared" si="18"/>
        <v>Normal</v>
      </c>
      <c r="C258" s="13" t="s">
        <v>93</v>
      </c>
      <c r="D258" s="14" t="s">
        <v>56</v>
      </c>
      <c r="E258" s="15">
        <f t="shared" si="19"/>
        <v>1</v>
      </c>
      <c r="F258" s="16">
        <f t="shared" si="20"/>
        <v>1.2</v>
      </c>
      <c r="G258" s="16">
        <f t="shared" si="21"/>
        <v>13.1</v>
      </c>
      <c r="H258" s="16">
        <f t="shared" si="22"/>
        <v>16.100000000000001</v>
      </c>
      <c r="I258" s="17" t="str">
        <f>IFERROR(VLOOKUP(C258,#REF!,8,FALSE),"")</f>
        <v/>
      </c>
      <c r="J258" s="18">
        <v>6900000</v>
      </c>
      <c r="K258" s="18">
        <v>6900000</v>
      </c>
      <c r="L258" s="17" t="str">
        <f>IFERROR(VLOOKUP(C258,#REF!,11,FALSE),"")</f>
        <v/>
      </c>
      <c r="M258" s="18">
        <v>516000</v>
      </c>
      <c r="N258" s="19" t="s">
        <v>57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516000</v>
      </c>
      <c r="U258" s="18">
        <v>0</v>
      </c>
      <c r="V258" s="18">
        <v>0</v>
      </c>
      <c r="W258" s="18">
        <v>0</v>
      </c>
      <c r="X258" s="22">
        <v>7416000</v>
      </c>
      <c r="Y258" s="16">
        <v>14.1</v>
      </c>
      <c r="Z258" s="23">
        <v>17.3</v>
      </c>
      <c r="AA258" s="22">
        <v>526875</v>
      </c>
      <c r="AB258" s="18">
        <v>427667</v>
      </c>
      <c r="AC258" s="24">
        <v>0.8</v>
      </c>
      <c r="AD258" s="25">
        <f t="shared" si="23"/>
        <v>100</v>
      </c>
      <c r="AE258" s="18">
        <v>1671000</v>
      </c>
      <c r="AF258" s="18">
        <v>2178000</v>
      </c>
      <c r="AG258" s="18">
        <v>2319000</v>
      </c>
      <c r="AH258" s="18">
        <v>0</v>
      </c>
      <c r="AI258" s="14" t="s">
        <v>44</v>
      </c>
    </row>
    <row r="259" spans="1:35" ht="16.5" customHeight="1">
      <c r="A259">
        <v>2125</v>
      </c>
      <c r="B259" s="12" t="str">
        <f t="shared" si="18"/>
        <v>OverStock</v>
      </c>
      <c r="C259" s="13" t="s">
        <v>94</v>
      </c>
      <c r="D259" s="14" t="s">
        <v>56</v>
      </c>
      <c r="E259" s="15">
        <f t="shared" si="19"/>
        <v>7.8</v>
      </c>
      <c r="F259" s="16">
        <f t="shared" si="20"/>
        <v>16.600000000000001</v>
      </c>
      <c r="G259" s="16">
        <f t="shared" si="21"/>
        <v>11.4</v>
      </c>
      <c r="H259" s="16">
        <f t="shared" si="22"/>
        <v>24.2</v>
      </c>
      <c r="I259" s="17" t="str">
        <f>IFERROR(VLOOKUP(C259,#REF!,8,FALSE),"")</f>
        <v/>
      </c>
      <c r="J259" s="18">
        <v>210000</v>
      </c>
      <c r="K259" s="18">
        <v>120000</v>
      </c>
      <c r="L259" s="17" t="str">
        <f>IFERROR(VLOOKUP(C259,#REF!,11,FALSE),"")</f>
        <v/>
      </c>
      <c r="M259" s="18">
        <v>143680</v>
      </c>
      <c r="N259" s="19" t="s">
        <v>57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143680</v>
      </c>
      <c r="U259" s="18">
        <v>0</v>
      </c>
      <c r="V259" s="18">
        <v>0</v>
      </c>
      <c r="W259" s="18">
        <v>0</v>
      </c>
      <c r="X259" s="22">
        <v>353680</v>
      </c>
      <c r="Y259" s="16">
        <v>19.2</v>
      </c>
      <c r="Z259" s="23">
        <v>40.799999999999997</v>
      </c>
      <c r="AA259" s="22">
        <v>18375</v>
      </c>
      <c r="AB259" s="18">
        <v>8667</v>
      </c>
      <c r="AC259" s="24">
        <v>0.5</v>
      </c>
      <c r="AD259" s="25">
        <f t="shared" si="23"/>
        <v>100</v>
      </c>
      <c r="AE259" s="18">
        <v>33000</v>
      </c>
      <c r="AF259" s="18">
        <v>45000</v>
      </c>
      <c r="AG259" s="18">
        <v>12000</v>
      </c>
      <c r="AH259" s="18">
        <v>15000</v>
      </c>
      <c r="AI259" s="14" t="s">
        <v>44</v>
      </c>
    </row>
    <row r="260" spans="1:35" ht="16.5" customHeight="1">
      <c r="A260">
        <v>5619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96</v>
      </c>
      <c r="D260" s="14" t="s">
        <v>56</v>
      </c>
      <c r="E260" s="15">
        <f t="shared" ref="E260:E323" si="25">IF(AA260=0,"前八週無拉料",ROUND(M260/AA260,1))</f>
        <v>0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22.1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630000</v>
      </c>
      <c r="K260" s="18">
        <v>210000</v>
      </c>
      <c r="L260" s="17" t="str">
        <f>IFERROR(VLOOKUP(C260,#REF!,11,FALSE),"")</f>
        <v/>
      </c>
      <c r="M260" s="18">
        <v>0</v>
      </c>
      <c r="N260" s="19" t="s">
        <v>57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630000</v>
      </c>
      <c r="Y260" s="16">
        <v>22.1</v>
      </c>
      <c r="Z260" s="23" t="s">
        <v>39</v>
      </c>
      <c r="AA260" s="22">
        <v>28500</v>
      </c>
      <c r="AB260" s="18" t="s">
        <v>39</v>
      </c>
      <c r="AC260" s="24" t="s">
        <v>52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2128</v>
      </c>
      <c r="B261" s="12" t="str">
        <f t="shared" si="24"/>
        <v>Normal</v>
      </c>
      <c r="C261" s="13" t="s">
        <v>99</v>
      </c>
      <c r="D261" s="14" t="s">
        <v>56</v>
      </c>
      <c r="E261" s="15">
        <f t="shared" si="25"/>
        <v>2.7</v>
      </c>
      <c r="F261" s="16">
        <f t="shared" si="26"/>
        <v>42.7</v>
      </c>
      <c r="G261" s="16">
        <f t="shared" si="27"/>
        <v>10.5</v>
      </c>
      <c r="H261" s="16">
        <f t="shared" si="28"/>
        <v>163.1</v>
      </c>
      <c r="I261" s="17" t="str">
        <f>IFERROR(VLOOKUP(C261,#REF!,8,FALSE),"")</f>
        <v/>
      </c>
      <c r="J261" s="18">
        <v>435000</v>
      </c>
      <c r="K261" s="18">
        <v>210000</v>
      </c>
      <c r="L261" s="17" t="str">
        <f>IFERROR(VLOOKUP(C261,#REF!,11,FALSE),"")</f>
        <v/>
      </c>
      <c r="M261" s="18">
        <v>114000</v>
      </c>
      <c r="N261" s="19" t="s">
        <v>57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114000</v>
      </c>
      <c r="U261" s="18">
        <v>0</v>
      </c>
      <c r="V261" s="18">
        <v>0</v>
      </c>
      <c r="W261" s="18">
        <v>0</v>
      </c>
      <c r="X261" s="22">
        <v>549000</v>
      </c>
      <c r="Y261" s="16">
        <v>13.2</v>
      </c>
      <c r="Z261" s="23">
        <v>205.8</v>
      </c>
      <c r="AA261" s="22">
        <v>41625</v>
      </c>
      <c r="AB261" s="18">
        <v>2667</v>
      </c>
      <c r="AC261" s="24">
        <v>0.1</v>
      </c>
      <c r="AD261" s="25">
        <f t="shared" si="29"/>
        <v>50</v>
      </c>
      <c r="AE261" s="18">
        <v>24000</v>
      </c>
      <c r="AF261" s="18">
        <v>0</v>
      </c>
      <c r="AG261" s="18">
        <v>48000</v>
      </c>
      <c r="AH261" s="18">
        <v>0</v>
      </c>
      <c r="AI261" s="14" t="s">
        <v>44</v>
      </c>
    </row>
    <row r="262" spans="1:35" ht="16.5" customHeight="1">
      <c r="A262">
        <v>6406</v>
      </c>
      <c r="B262" s="12" t="str">
        <f t="shared" si="24"/>
        <v>OverStock</v>
      </c>
      <c r="C262" s="13" t="s">
        <v>100</v>
      </c>
      <c r="D262" s="14" t="s">
        <v>56</v>
      </c>
      <c r="E262" s="15">
        <f t="shared" si="25"/>
        <v>63.6</v>
      </c>
      <c r="F262" s="16" t="str">
        <f t="shared" si="26"/>
        <v>--</v>
      </c>
      <c r="G262" s="16">
        <f t="shared" si="27"/>
        <v>0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214800</v>
      </c>
      <c r="N262" s="19" t="s">
        <v>57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214800</v>
      </c>
      <c r="U262" s="18">
        <v>0</v>
      </c>
      <c r="V262" s="18">
        <v>0</v>
      </c>
      <c r="W262" s="18">
        <v>0</v>
      </c>
      <c r="X262" s="22">
        <v>214800</v>
      </c>
      <c r="Y262" s="16">
        <v>63.6</v>
      </c>
      <c r="Z262" s="23" t="s">
        <v>39</v>
      </c>
      <c r="AA262" s="22">
        <v>3375</v>
      </c>
      <c r="AB262" s="18" t="s">
        <v>39</v>
      </c>
      <c r="AC262" s="24" t="s">
        <v>52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2129</v>
      </c>
      <c r="B263" s="12" t="str">
        <f t="shared" si="24"/>
        <v>OverStock</v>
      </c>
      <c r="C263" s="13" t="s">
        <v>101</v>
      </c>
      <c r="D263" s="14" t="s">
        <v>56</v>
      </c>
      <c r="E263" s="15">
        <f t="shared" si="25"/>
        <v>2.7</v>
      </c>
      <c r="F263" s="16" t="str">
        <f t="shared" si="26"/>
        <v>--</v>
      </c>
      <c r="G263" s="16">
        <f t="shared" si="27"/>
        <v>26.7</v>
      </c>
      <c r="H263" s="16" t="str">
        <f t="shared" si="28"/>
        <v>--</v>
      </c>
      <c r="I263" s="17" t="str">
        <f>IFERROR(VLOOKUP(C263,#REF!,8,FALSE),"")</f>
        <v/>
      </c>
      <c r="J263" s="18">
        <v>300000</v>
      </c>
      <c r="K263" s="18">
        <v>90000</v>
      </c>
      <c r="L263" s="17" t="str">
        <f>IFERROR(VLOOKUP(C263,#REF!,11,FALSE),"")</f>
        <v/>
      </c>
      <c r="M263" s="18">
        <v>30000</v>
      </c>
      <c r="N263" s="19" t="s">
        <v>57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30000</v>
      </c>
      <c r="U263" s="18">
        <v>0</v>
      </c>
      <c r="V263" s="18">
        <v>0</v>
      </c>
      <c r="W263" s="18">
        <v>0</v>
      </c>
      <c r="X263" s="22">
        <v>330000</v>
      </c>
      <c r="Y263" s="16">
        <v>29.3</v>
      </c>
      <c r="Z263" s="23" t="s">
        <v>39</v>
      </c>
      <c r="AA263" s="22">
        <v>11250</v>
      </c>
      <c r="AB263" s="18" t="s">
        <v>39</v>
      </c>
      <c r="AC263" s="24" t="s">
        <v>52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44</v>
      </c>
    </row>
    <row r="264" spans="1:35" ht="16.5" customHeight="1">
      <c r="A264">
        <v>2132</v>
      </c>
      <c r="B264" s="12" t="str">
        <f t="shared" si="24"/>
        <v>OverStock</v>
      </c>
      <c r="C264" s="13" t="s">
        <v>102</v>
      </c>
      <c r="D264" s="14" t="s">
        <v>56</v>
      </c>
      <c r="E264" s="15">
        <f t="shared" si="25"/>
        <v>2.2999999999999998</v>
      </c>
      <c r="F264" s="16">
        <f t="shared" si="26"/>
        <v>33</v>
      </c>
      <c r="G264" s="16">
        <f t="shared" si="27"/>
        <v>17.5</v>
      </c>
      <c r="H264" s="16">
        <f t="shared" si="28"/>
        <v>256.39999999999998</v>
      </c>
      <c r="I264" s="17" t="str">
        <f>IFERROR(VLOOKUP(C264,#REF!,8,FALSE),"")</f>
        <v/>
      </c>
      <c r="J264" s="18">
        <v>171000</v>
      </c>
      <c r="K264" s="18">
        <v>60000</v>
      </c>
      <c r="L264" s="17" t="str">
        <f>IFERROR(VLOOKUP(C264,#REF!,11,FALSE),"")</f>
        <v/>
      </c>
      <c r="M264" s="18">
        <v>22000</v>
      </c>
      <c r="N264" s="19" t="s">
        <v>57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22000</v>
      </c>
      <c r="U264" s="18">
        <v>0</v>
      </c>
      <c r="V264" s="18">
        <v>0</v>
      </c>
      <c r="W264" s="18">
        <v>0</v>
      </c>
      <c r="X264" s="22">
        <v>193000</v>
      </c>
      <c r="Y264" s="16">
        <v>19.8</v>
      </c>
      <c r="Z264" s="23">
        <v>289.39999999999998</v>
      </c>
      <c r="AA264" s="22">
        <v>9750</v>
      </c>
      <c r="AB264" s="18">
        <v>667</v>
      </c>
      <c r="AC264" s="24">
        <v>0.1</v>
      </c>
      <c r="AD264" s="25">
        <f t="shared" si="29"/>
        <v>50</v>
      </c>
      <c r="AE264" s="18">
        <v>6000</v>
      </c>
      <c r="AF264" s="18">
        <v>0</v>
      </c>
      <c r="AG264" s="18">
        <v>18000</v>
      </c>
      <c r="AH264" s="18">
        <v>0</v>
      </c>
      <c r="AI264" s="14" t="s">
        <v>44</v>
      </c>
    </row>
    <row r="265" spans="1:35" ht="16.5" customHeight="1">
      <c r="A265">
        <v>5618</v>
      </c>
      <c r="B265" s="12" t="str">
        <f t="shared" si="24"/>
        <v>OverStock</v>
      </c>
      <c r="C265" s="13" t="s">
        <v>104</v>
      </c>
      <c r="D265" s="14" t="s">
        <v>56</v>
      </c>
      <c r="E265" s="15">
        <f t="shared" si="25"/>
        <v>2.1</v>
      </c>
      <c r="F265" s="16">
        <f t="shared" si="26"/>
        <v>4.0999999999999996</v>
      </c>
      <c r="G265" s="16">
        <f t="shared" si="27"/>
        <v>17.899999999999999</v>
      </c>
      <c r="H265" s="16">
        <f t="shared" si="28"/>
        <v>34.1</v>
      </c>
      <c r="I265" s="17" t="str">
        <f>IFERROR(VLOOKUP(C265,#REF!,8,FALSE),"")</f>
        <v/>
      </c>
      <c r="J265" s="18">
        <v>1952500</v>
      </c>
      <c r="K265" s="18">
        <v>1145000</v>
      </c>
      <c r="L265" s="17" t="str">
        <f>IFERROR(VLOOKUP(C265,#REF!,11,FALSE),"")</f>
        <v/>
      </c>
      <c r="M265" s="18">
        <v>232500</v>
      </c>
      <c r="N265" s="19" t="s">
        <v>57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232500</v>
      </c>
      <c r="U265" s="18">
        <v>0</v>
      </c>
      <c r="V265" s="18">
        <v>0</v>
      </c>
      <c r="W265" s="18">
        <v>0</v>
      </c>
      <c r="X265" s="22">
        <v>2185000</v>
      </c>
      <c r="Y265" s="16">
        <v>20</v>
      </c>
      <c r="Z265" s="23">
        <v>38.200000000000003</v>
      </c>
      <c r="AA265" s="22">
        <v>109063</v>
      </c>
      <c r="AB265" s="18">
        <v>57223</v>
      </c>
      <c r="AC265" s="24">
        <v>0.5</v>
      </c>
      <c r="AD265" s="25">
        <f t="shared" si="29"/>
        <v>100</v>
      </c>
      <c r="AE265" s="18">
        <v>92500</v>
      </c>
      <c r="AF265" s="18">
        <v>352500</v>
      </c>
      <c r="AG265" s="18">
        <v>295000</v>
      </c>
      <c r="AH265" s="18">
        <v>2500</v>
      </c>
      <c r="AI265" s="14" t="s">
        <v>44</v>
      </c>
    </row>
    <row r="266" spans="1:35" ht="16.5" customHeight="1">
      <c r="A266">
        <v>2133</v>
      </c>
      <c r="B266" s="12" t="str">
        <f t="shared" si="24"/>
        <v>Normal</v>
      </c>
      <c r="C266" s="13" t="s">
        <v>105</v>
      </c>
      <c r="D266" s="14" t="s">
        <v>56</v>
      </c>
      <c r="E266" s="15">
        <f t="shared" si="25"/>
        <v>3</v>
      </c>
      <c r="F266" s="16">
        <f t="shared" si="26"/>
        <v>22.9</v>
      </c>
      <c r="G266" s="16">
        <f t="shared" si="27"/>
        <v>0</v>
      </c>
      <c r="H266" s="16">
        <f t="shared" si="28"/>
        <v>0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152500</v>
      </c>
      <c r="N266" s="19" t="s">
        <v>57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152500</v>
      </c>
      <c r="U266" s="18">
        <v>0</v>
      </c>
      <c r="V266" s="18">
        <v>0</v>
      </c>
      <c r="W266" s="18">
        <v>0</v>
      </c>
      <c r="X266" s="22">
        <v>152500</v>
      </c>
      <c r="Y266" s="16">
        <v>3</v>
      </c>
      <c r="Z266" s="23">
        <v>22.9</v>
      </c>
      <c r="AA266" s="22">
        <v>50313</v>
      </c>
      <c r="AB266" s="18">
        <v>6667</v>
      </c>
      <c r="AC266" s="24">
        <v>0.1</v>
      </c>
      <c r="AD266" s="25">
        <f t="shared" si="29"/>
        <v>50</v>
      </c>
      <c r="AE266" s="18">
        <v>0</v>
      </c>
      <c r="AF266" s="18">
        <v>60000</v>
      </c>
      <c r="AG266" s="18">
        <v>52500</v>
      </c>
      <c r="AH266" s="18">
        <v>0</v>
      </c>
      <c r="AI266" s="14" t="s">
        <v>44</v>
      </c>
    </row>
    <row r="267" spans="1:35" ht="16.5" customHeight="1">
      <c r="A267">
        <v>2135</v>
      </c>
      <c r="B267" s="12" t="str">
        <f t="shared" si="24"/>
        <v>Normal</v>
      </c>
      <c r="C267" s="13" t="s">
        <v>107</v>
      </c>
      <c r="D267" s="14" t="s">
        <v>56</v>
      </c>
      <c r="E267" s="15">
        <f t="shared" si="25"/>
        <v>0</v>
      </c>
      <c r="F267" s="16">
        <f t="shared" si="26"/>
        <v>0</v>
      </c>
      <c r="G267" s="16">
        <f t="shared" si="27"/>
        <v>0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46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>
        <v>0</v>
      </c>
      <c r="Z267" s="23">
        <v>0</v>
      </c>
      <c r="AA267" s="22">
        <v>1125</v>
      </c>
      <c r="AB267" s="18">
        <v>6333</v>
      </c>
      <c r="AC267" s="24">
        <v>5.6</v>
      </c>
      <c r="AD267" s="25">
        <f t="shared" si="29"/>
        <v>150</v>
      </c>
      <c r="AE267" s="18">
        <v>33000</v>
      </c>
      <c r="AF267" s="18">
        <v>24000</v>
      </c>
      <c r="AG267" s="18">
        <v>33000</v>
      </c>
      <c r="AH267" s="18">
        <v>0</v>
      </c>
      <c r="AI267" s="14" t="s">
        <v>44</v>
      </c>
    </row>
    <row r="268" spans="1:35" ht="16.5" customHeight="1">
      <c r="A268">
        <v>2136</v>
      </c>
      <c r="B268" s="12" t="str">
        <f t="shared" si="24"/>
        <v>OverStock</v>
      </c>
      <c r="C268" s="13" t="s">
        <v>108</v>
      </c>
      <c r="D268" s="14" t="s">
        <v>56</v>
      </c>
      <c r="E268" s="15">
        <f t="shared" si="25"/>
        <v>5</v>
      </c>
      <c r="F268" s="16">
        <f t="shared" si="26"/>
        <v>2.8</v>
      </c>
      <c r="G268" s="16">
        <f t="shared" si="27"/>
        <v>35</v>
      </c>
      <c r="H268" s="16">
        <f t="shared" si="28"/>
        <v>19.399999999999999</v>
      </c>
      <c r="I268" s="17" t="str">
        <f>IFERROR(VLOOKUP(C268,#REF!,8,FALSE),"")</f>
        <v/>
      </c>
      <c r="J268" s="18">
        <v>105000</v>
      </c>
      <c r="K268" s="18">
        <v>54000</v>
      </c>
      <c r="L268" s="17" t="str">
        <f>IFERROR(VLOOKUP(C268,#REF!,11,FALSE),"")</f>
        <v/>
      </c>
      <c r="M268" s="18">
        <v>15000</v>
      </c>
      <c r="N268" s="19" t="s">
        <v>57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15000</v>
      </c>
      <c r="U268" s="18">
        <v>0</v>
      </c>
      <c r="V268" s="18">
        <v>0</v>
      </c>
      <c r="W268" s="18">
        <v>0</v>
      </c>
      <c r="X268" s="22">
        <v>120000</v>
      </c>
      <c r="Y268" s="16">
        <v>40</v>
      </c>
      <c r="Z268" s="23">
        <v>22.2</v>
      </c>
      <c r="AA268" s="22">
        <v>3000</v>
      </c>
      <c r="AB268" s="18">
        <v>5412</v>
      </c>
      <c r="AC268" s="24">
        <v>1.8</v>
      </c>
      <c r="AD268" s="25">
        <f t="shared" si="29"/>
        <v>100</v>
      </c>
      <c r="AE268" s="18">
        <v>29111</v>
      </c>
      <c r="AF268" s="18">
        <v>24889</v>
      </c>
      <c r="AG268" s="18">
        <v>0</v>
      </c>
      <c r="AH268" s="18">
        <v>0</v>
      </c>
      <c r="AI268" s="14" t="s">
        <v>44</v>
      </c>
    </row>
    <row r="269" spans="1:35" ht="16.5" customHeight="1">
      <c r="A269">
        <v>5830</v>
      </c>
      <c r="B269" s="12" t="str">
        <f t="shared" si="24"/>
        <v>Normal</v>
      </c>
      <c r="C269" s="13" t="s">
        <v>109</v>
      </c>
      <c r="D269" s="14" t="s">
        <v>56</v>
      </c>
      <c r="E269" s="15">
        <f t="shared" si="25"/>
        <v>9.1</v>
      </c>
      <c r="F269" s="16">
        <f t="shared" si="26"/>
        <v>3.1</v>
      </c>
      <c r="G269" s="16">
        <f t="shared" si="27"/>
        <v>0</v>
      </c>
      <c r="H269" s="16">
        <f t="shared" si="28"/>
        <v>0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48000</v>
      </c>
      <c r="N269" s="19" t="s">
        <v>46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48000</v>
      </c>
      <c r="U269" s="18">
        <v>0</v>
      </c>
      <c r="V269" s="18">
        <v>0</v>
      </c>
      <c r="W269" s="18">
        <v>0</v>
      </c>
      <c r="X269" s="22">
        <v>48000</v>
      </c>
      <c r="Y269" s="16">
        <v>9.1</v>
      </c>
      <c r="Z269" s="23">
        <v>3.1</v>
      </c>
      <c r="AA269" s="22">
        <v>5250</v>
      </c>
      <c r="AB269" s="18">
        <v>15667</v>
      </c>
      <c r="AC269" s="24">
        <v>3</v>
      </c>
      <c r="AD269" s="25">
        <f t="shared" si="29"/>
        <v>150</v>
      </c>
      <c r="AE269" s="18">
        <v>66000</v>
      </c>
      <c r="AF269" s="18">
        <v>75000</v>
      </c>
      <c r="AG269" s="18">
        <v>90000</v>
      </c>
      <c r="AH269" s="18">
        <v>0</v>
      </c>
      <c r="AI269" s="14" t="s">
        <v>44</v>
      </c>
    </row>
    <row r="270" spans="1:35" ht="16.5" customHeight="1">
      <c r="A270">
        <v>4919</v>
      </c>
      <c r="B270" s="12" t="str">
        <f t="shared" si="24"/>
        <v>Normal</v>
      </c>
      <c r="C270" s="13" t="s">
        <v>111</v>
      </c>
      <c r="D270" s="14" t="s">
        <v>56</v>
      </c>
      <c r="E270" s="15">
        <f t="shared" si="25"/>
        <v>5.8</v>
      </c>
      <c r="F270" s="16">
        <f t="shared" si="26"/>
        <v>19.3</v>
      </c>
      <c r="G270" s="16">
        <f t="shared" si="27"/>
        <v>8.3000000000000007</v>
      </c>
      <c r="H270" s="16">
        <f t="shared" si="28"/>
        <v>27.4</v>
      </c>
      <c r="I270" s="17" t="str">
        <f>IFERROR(VLOOKUP(C270,#REF!,8,FALSE),"")</f>
        <v/>
      </c>
      <c r="J270" s="18">
        <v>1050000</v>
      </c>
      <c r="K270" s="18">
        <v>1050000</v>
      </c>
      <c r="L270" s="17" t="str">
        <f>IFERROR(VLOOKUP(C270,#REF!,11,FALSE),"")</f>
        <v/>
      </c>
      <c r="M270" s="18">
        <v>740250</v>
      </c>
      <c r="N270" s="19" t="s">
        <v>57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740250</v>
      </c>
      <c r="U270" s="18">
        <v>0</v>
      </c>
      <c r="V270" s="18">
        <v>0</v>
      </c>
      <c r="W270" s="18">
        <v>0</v>
      </c>
      <c r="X270" s="22">
        <v>1790250</v>
      </c>
      <c r="Y270" s="16">
        <v>14.1</v>
      </c>
      <c r="Z270" s="23">
        <v>46.7</v>
      </c>
      <c r="AA270" s="22">
        <v>126750</v>
      </c>
      <c r="AB270" s="18">
        <v>38333</v>
      </c>
      <c r="AC270" s="24">
        <v>0.3</v>
      </c>
      <c r="AD270" s="25">
        <f t="shared" si="29"/>
        <v>50</v>
      </c>
      <c r="AE270" s="18">
        <v>111000</v>
      </c>
      <c r="AF270" s="18">
        <v>234000</v>
      </c>
      <c r="AG270" s="18">
        <v>291000</v>
      </c>
      <c r="AH270" s="18">
        <v>12000</v>
      </c>
      <c r="AI270" s="14" t="s">
        <v>44</v>
      </c>
    </row>
    <row r="271" spans="1:35" ht="16.5" customHeight="1">
      <c r="A271">
        <v>2138</v>
      </c>
      <c r="B271" s="12" t="str">
        <f t="shared" si="24"/>
        <v>OverStock</v>
      </c>
      <c r="C271" s="13" t="s">
        <v>112</v>
      </c>
      <c r="D271" s="14" t="s">
        <v>56</v>
      </c>
      <c r="E271" s="15">
        <f t="shared" si="25"/>
        <v>10.199999999999999</v>
      </c>
      <c r="F271" s="16">
        <f t="shared" si="26"/>
        <v>837.8</v>
      </c>
      <c r="G271" s="16">
        <f t="shared" si="27"/>
        <v>7.3</v>
      </c>
      <c r="H271" s="16">
        <f t="shared" si="28"/>
        <v>603.6</v>
      </c>
      <c r="I271" s="17" t="str">
        <f>IFERROR(VLOOKUP(C271,#REF!,8,FALSE),"")</f>
        <v/>
      </c>
      <c r="J271" s="18">
        <v>201000</v>
      </c>
      <c r="K271" s="18">
        <v>201000</v>
      </c>
      <c r="L271" s="17" t="str">
        <f>IFERROR(VLOOKUP(C271,#REF!,11,FALSE),"")</f>
        <v/>
      </c>
      <c r="M271" s="18">
        <v>279000</v>
      </c>
      <c r="N271" s="19" t="s">
        <v>57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279000</v>
      </c>
      <c r="U271" s="18">
        <v>0</v>
      </c>
      <c r="V271" s="18">
        <v>0</v>
      </c>
      <c r="W271" s="18">
        <v>0</v>
      </c>
      <c r="X271" s="22">
        <v>480000</v>
      </c>
      <c r="Y271" s="16">
        <v>17.5</v>
      </c>
      <c r="Z271" s="23">
        <v>1441.4</v>
      </c>
      <c r="AA271" s="22">
        <v>27375</v>
      </c>
      <c r="AB271" s="18">
        <v>333</v>
      </c>
      <c r="AC271" s="24">
        <v>0</v>
      </c>
      <c r="AD271" s="25">
        <f t="shared" si="29"/>
        <v>50</v>
      </c>
      <c r="AE271" s="18">
        <v>2520</v>
      </c>
      <c r="AF271" s="18">
        <v>480</v>
      </c>
      <c r="AG271" s="18">
        <v>0</v>
      </c>
      <c r="AH271" s="18">
        <v>0</v>
      </c>
      <c r="AI271" s="14" t="s">
        <v>44</v>
      </c>
    </row>
    <row r="272" spans="1:35" ht="16.5" customHeight="1">
      <c r="A272">
        <v>2140</v>
      </c>
      <c r="B272" s="12" t="str">
        <f t="shared" si="24"/>
        <v>OverStock</v>
      </c>
      <c r="C272" s="13" t="s">
        <v>113</v>
      </c>
      <c r="D272" s="14" t="s">
        <v>56</v>
      </c>
      <c r="E272" s="15">
        <f t="shared" si="25"/>
        <v>4.2</v>
      </c>
      <c r="F272" s="16">
        <f t="shared" si="26"/>
        <v>16.2</v>
      </c>
      <c r="G272" s="16">
        <f t="shared" si="27"/>
        <v>62.5</v>
      </c>
      <c r="H272" s="16">
        <f t="shared" si="28"/>
        <v>240</v>
      </c>
      <c r="I272" s="17" t="str">
        <f>IFERROR(VLOOKUP(C272,#REF!,8,FALSE),"")</f>
        <v/>
      </c>
      <c r="J272" s="18">
        <v>1440000</v>
      </c>
      <c r="K272" s="18">
        <v>990000</v>
      </c>
      <c r="L272" s="17" t="str">
        <f>IFERROR(VLOOKUP(C272,#REF!,11,FALSE),"")</f>
        <v/>
      </c>
      <c r="M272" s="18">
        <v>96920</v>
      </c>
      <c r="N272" s="19" t="s">
        <v>57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96920</v>
      </c>
      <c r="U272" s="18">
        <v>0</v>
      </c>
      <c r="V272" s="18">
        <v>0</v>
      </c>
      <c r="W272" s="18">
        <v>0</v>
      </c>
      <c r="X272" s="22">
        <v>1536920</v>
      </c>
      <c r="Y272" s="16">
        <v>66.7</v>
      </c>
      <c r="Z272" s="23">
        <v>256.2</v>
      </c>
      <c r="AA272" s="22">
        <v>23048</v>
      </c>
      <c r="AB272" s="18">
        <v>6000</v>
      </c>
      <c r="AC272" s="24">
        <v>0.3</v>
      </c>
      <c r="AD272" s="25">
        <f t="shared" si="29"/>
        <v>50</v>
      </c>
      <c r="AE272" s="18">
        <v>21000</v>
      </c>
      <c r="AF272" s="18">
        <v>33000</v>
      </c>
      <c r="AG272" s="18">
        <v>58620</v>
      </c>
      <c r="AH272" s="18">
        <v>48000</v>
      </c>
      <c r="AI272" s="14" t="s">
        <v>44</v>
      </c>
    </row>
    <row r="273" spans="1:35" ht="16.5" customHeight="1">
      <c r="A273">
        <v>5832</v>
      </c>
      <c r="B273" s="12" t="str">
        <f t="shared" si="24"/>
        <v>Normal</v>
      </c>
      <c r="C273" s="13" t="s">
        <v>114</v>
      </c>
      <c r="D273" s="14" t="s">
        <v>56</v>
      </c>
      <c r="E273" s="15">
        <f t="shared" si="25"/>
        <v>6.1</v>
      </c>
      <c r="F273" s="16">
        <f t="shared" si="26"/>
        <v>84</v>
      </c>
      <c r="G273" s="16">
        <f t="shared" si="27"/>
        <v>8.6</v>
      </c>
      <c r="H273" s="16">
        <f t="shared" si="28"/>
        <v>120</v>
      </c>
      <c r="I273" s="17" t="str">
        <f>IFERROR(VLOOKUP(C273,#REF!,8,FALSE),"")</f>
        <v/>
      </c>
      <c r="J273" s="18">
        <v>200000</v>
      </c>
      <c r="K273" s="18">
        <v>200000</v>
      </c>
      <c r="L273" s="17" t="str">
        <f>IFERROR(VLOOKUP(C273,#REF!,11,FALSE),"")</f>
        <v/>
      </c>
      <c r="M273" s="18">
        <v>140000</v>
      </c>
      <c r="N273" s="19" t="s">
        <v>57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140000</v>
      </c>
      <c r="U273" s="18">
        <v>0</v>
      </c>
      <c r="V273" s="18">
        <v>0</v>
      </c>
      <c r="W273" s="18">
        <v>0</v>
      </c>
      <c r="X273" s="22">
        <v>340000</v>
      </c>
      <c r="Y273" s="16">
        <v>14.7</v>
      </c>
      <c r="Z273" s="23">
        <v>204</v>
      </c>
      <c r="AA273" s="22">
        <v>23125</v>
      </c>
      <c r="AB273" s="18">
        <v>1667</v>
      </c>
      <c r="AC273" s="24">
        <v>0.1</v>
      </c>
      <c r="AD273" s="25">
        <f t="shared" si="29"/>
        <v>50</v>
      </c>
      <c r="AE273" s="18">
        <v>0</v>
      </c>
      <c r="AF273" s="18">
        <v>15000</v>
      </c>
      <c r="AG273" s="18">
        <v>15000</v>
      </c>
      <c r="AH273" s="18">
        <v>0</v>
      </c>
      <c r="AI273" s="14" t="s">
        <v>44</v>
      </c>
    </row>
    <row r="274" spans="1:35" ht="16.5" customHeight="1">
      <c r="A274">
        <v>2143</v>
      </c>
      <c r="B274" s="12" t="str">
        <f t="shared" si="24"/>
        <v>Normal</v>
      </c>
      <c r="C274" s="13" t="s">
        <v>115</v>
      </c>
      <c r="D274" s="14" t="s">
        <v>56</v>
      </c>
      <c r="E274" s="15">
        <f t="shared" si="25"/>
        <v>8</v>
      </c>
      <c r="F274" s="16" t="str">
        <f t="shared" si="26"/>
        <v>--</v>
      </c>
      <c r="G274" s="16">
        <f t="shared" si="27"/>
        <v>0</v>
      </c>
      <c r="H274" s="16" t="str">
        <f t="shared" si="28"/>
        <v>--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10000</v>
      </c>
      <c r="N274" s="19" t="s">
        <v>57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10000</v>
      </c>
      <c r="U274" s="18">
        <v>0</v>
      </c>
      <c r="V274" s="18">
        <v>0</v>
      </c>
      <c r="W274" s="18">
        <v>0</v>
      </c>
      <c r="X274" s="22">
        <v>10000</v>
      </c>
      <c r="Y274" s="16">
        <v>8</v>
      </c>
      <c r="Z274" s="23" t="s">
        <v>39</v>
      </c>
      <c r="AA274" s="22">
        <v>1250</v>
      </c>
      <c r="AB274" s="18" t="s">
        <v>39</v>
      </c>
      <c r="AC274" s="24" t="s">
        <v>52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44</v>
      </c>
    </row>
    <row r="275" spans="1:35" ht="16.5" customHeight="1">
      <c r="A275">
        <v>2144</v>
      </c>
      <c r="B275" s="12" t="str">
        <f t="shared" si="24"/>
        <v>Normal</v>
      </c>
      <c r="C275" s="13" t="s">
        <v>116</v>
      </c>
      <c r="D275" s="14" t="s">
        <v>56</v>
      </c>
      <c r="E275" s="15">
        <f t="shared" si="25"/>
        <v>8</v>
      </c>
      <c r="F275" s="16" t="str">
        <f t="shared" si="26"/>
        <v>--</v>
      </c>
      <c r="G275" s="16">
        <f t="shared" si="27"/>
        <v>0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5000</v>
      </c>
      <c r="N275" s="19" t="s">
        <v>57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5000</v>
      </c>
      <c r="U275" s="18">
        <v>0</v>
      </c>
      <c r="V275" s="18">
        <v>0</v>
      </c>
      <c r="W275" s="18">
        <v>0</v>
      </c>
      <c r="X275" s="22">
        <v>5000</v>
      </c>
      <c r="Y275" s="16">
        <v>8</v>
      </c>
      <c r="Z275" s="23" t="s">
        <v>39</v>
      </c>
      <c r="AA275" s="22">
        <v>625</v>
      </c>
      <c r="AB275" s="18" t="s">
        <v>39</v>
      </c>
      <c r="AC275" s="24" t="s">
        <v>52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8811</v>
      </c>
      <c r="B276" s="12" t="str">
        <f t="shared" si="24"/>
        <v>OverStock</v>
      </c>
      <c r="C276" s="13" t="s">
        <v>117</v>
      </c>
      <c r="D276" s="14" t="s">
        <v>56</v>
      </c>
      <c r="E276" s="15">
        <f t="shared" si="25"/>
        <v>144</v>
      </c>
      <c r="F276" s="16" t="str">
        <f t="shared" si="26"/>
        <v>--</v>
      </c>
      <c r="G276" s="16">
        <f t="shared" si="27"/>
        <v>0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90000</v>
      </c>
      <c r="N276" s="19" t="s">
        <v>57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90000</v>
      </c>
      <c r="U276" s="18">
        <v>0</v>
      </c>
      <c r="V276" s="18">
        <v>0</v>
      </c>
      <c r="W276" s="18">
        <v>0</v>
      </c>
      <c r="X276" s="22">
        <v>90000</v>
      </c>
      <c r="Y276" s="16">
        <v>144</v>
      </c>
      <c r="Z276" s="23" t="s">
        <v>39</v>
      </c>
      <c r="AA276" s="22">
        <v>625</v>
      </c>
      <c r="AB276" s="18" t="s">
        <v>39</v>
      </c>
      <c r="AC276" s="24" t="s">
        <v>52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44</v>
      </c>
    </row>
    <row r="277" spans="1:35" ht="16.5" customHeight="1">
      <c r="A277">
        <v>2145</v>
      </c>
      <c r="B277" s="12" t="str">
        <f t="shared" si="24"/>
        <v>OverStock</v>
      </c>
      <c r="C277" s="13" t="s">
        <v>118</v>
      </c>
      <c r="D277" s="14" t="s">
        <v>56</v>
      </c>
      <c r="E277" s="15">
        <f t="shared" si="25"/>
        <v>5.8</v>
      </c>
      <c r="F277" s="16">
        <f t="shared" si="26"/>
        <v>7.1</v>
      </c>
      <c r="G277" s="16">
        <f t="shared" si="27"/>
        <v>17.7</v>
      </c>
      <c r="H277" s="16">
        <f t="shared" si="28"/>
        <v>21.5</v>
      </c>
      <c r="I277" s="17" t="str">
        <f>IFERROR(VLOOKUP(C277,#REF!,8,FALSE),"")</f>
        <v/>
      </c>
      <c r="J277" s="18">
        <v>1002000</v>
      </c>
      <c r="K277" s="18">
        <v>600000</v>
      </c>
      <c r="L277" s="17" t="str">
        <f>IFERROR(VLOOKUP(C277,#REF!,11,FALSE),"")</f>
        <v/>
      </c>
      <c r="M277" s="18">
        <v>330000</v>
      </c>
      <c r="N277" s="19" t="s">
        <v>57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330000</v>
      </c>
      <c r="U277" s="18">
        <v>0</v>
      </c>
      <c r="V277" s="18">
        <v>0</v>
      </c>
      <c r="W277" s="18">
        <v>0</v>
      </c>
      <c r="X277" s="22">
        <v>1332000</v>
      </c>
      <c r="Y277" s="16">
        <v>23.5</v>
      </c>
      <c r="Z277" s="23">
        <v>28.5</v>
      </c>
      <c r="AA277" s="22">
        <v>56625</v>
      </c>
      <c r="AB277" s="18">
        <v>46667</v>
      </c>
      <c r="AC277" s="24">
        <v>0.8</v>
      </c>
      <c r="AD277" s="25">
        <f t="shared" si="29"/>
        <v>100</v>
      </c>
      <c r="AE277" s="18">
        <v>138000</v>
      </c>
      <c r="AF277" s="18">
        <v>282000</v>
      </c>
      <c r="AG277" s="18">
        <v>381000</v>
      </c>
      <c r="AH277" s="18">
        <v>0</v>
      </c>
      <c r="AI277" s="14" t="s">
        <v>44</v>
      </c>
    </row>
    <row r="278" spans="1:35" ht="16.5" customHeight="1">
      <c r="A278">
        <v>2146</v>
      </c>
      <c r="B278" s="12" t="str">
        <f t="shared" si="24"/>
        <v>Normal</v>
      </c>
      <c r="C278" s="13" t="s">
        <v>120</v>
      </c>
      <c r="D278" s="14" t="s">
        <v>56</v>
      </c>
      <c r="E278" s="15">
        <f t="shared" si="25"/>
        <v>16</v>
      </c>
      <c r="F278" s="16" t="str">
        <f t="shared" si="26"/>
        <v>--</v>
      </c>
      <c r="G278" s="16">
        <f t="shared" si="27"/>
        <v>0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5000</v>
      </c>
      <c r="N278" s="19" t="s">
        <v>57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5000</v>
      </c>
      <c r="U278" s="18">
        <v>0</v>
      </c>
      <c r="V278" s="18">
        <v>0</v>
      </c>
      <c r="W278" s="18">
        <v>0</v>
      </c>
      <c r="X278" s="22">
        <v>5000</v>
      </c>
      <c r="Y278" s="16">
        <v>16</v>
      </c>
      <c r="Z278" s="23" t="s">
        <v>39</v>
      </c>
      <c r="AA278" s="22">
        <v>313</v>
      </c>
      <c r="AB278" s="18" t="s">
        <v>39</v>
      </c>
      <c r="AC278" s="24" t="s">
        <v>52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44</v>
      </c>
    </row>
    <row r="279" spans="1:35" ht="16.5" customHeight="1">
      <c r="A279">
        <v>4918</v>
      </c>
      <c r="B279" s="12" t="str">
        <f t="shared" si="24"/>
        <v>Normal</v>
      </c>
      <c r="C279" s="13" t="s">
        <v>121</v>
      </c>
      <c r="D279" s="14" t="s">
        <v>56</v>
      </c>
      <c r="E279" s="15">
        <f t="shared" si="25"/>
        <v>11.4</v>
      </c>
      <c r="F279" s="16" t="str">
        <f t="shared" si="26"/>
        <v>--</v>
      </c>
      <c r="G279" s="16">
        <f t="shared" si="27"/>
        <v>0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7140</v>
      </c>
      <c r="N279" s="19" t="s">
        <v>57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7140</v>
      </c>
      <c r="U279" s="18">
        <v>0</v>
      </c>
      <c r="V279" s="18">
        <v>0</v>
      </c>
      <c r="W279" s="18">
        <v>0</v>
      </c>
      <c r="X279" s="22">
        <v>7140</v>
      </c>
      <c r="Y279" s="16">
        <v>11.4</v>
      </c>
      <c r="Z279" s="23" t="s">
        <v>39</v>
      </c>
      <c r="AA279" s="22">
        <v>625</v>
      </c>
      <c r="AB279" s="18" t="s">
        <v>39</v>
      </c>
      <c r="AC279" s="24" t="s">
        <v>52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44</v>
      </c>
    </row>
    <row r="280" spans="1:35" ht="16.5" customHeight="1">
      <c r="A280">
        <v>9069</v>
      </c>
      <c r="B280" s="12" t="str">
        <f t="shared" si="24"/>
        <v>Normal</v>
      </c>
      <c r="C280" s="13" t="s">
        <v>122</v>
      </c>
      <c r="D280" s="14" t="s">
        <v>56</v>
      </c>
      <c r="E280" s="15">
        <f t="shared" si="25"/>
        <v>0</v>
      </c>
      <c r="F280" s="16" t="str">
        <f t="shared" si="26"/>
        <v>--</v>
      </c>
      <c r="G280" s="16">
        <f t="shared" si="27"/>
        <v>14.3</v>
      </c>
      <c r="H280" s="16" t="str">
        <f t="shared" si="28"/>
        <v>--</v>
      </c>
      <c r="I280" s="17" t="str">
        <f>IFERROR(VLOOKUP(C280,#REF!,8,FALSE),"")</f>
        <v/>
      </c>
      <c r="J280" s="18">
        <v>30000</v>
      </c>
      <c r="K280" s="18">
        <v>30000</v>
      </c>
      <c r="L280" s="17" t="str">
        <f>IFERROR(VLOOKUP(C280,#REF!,11,FALSE),"")</f>
        <v/>
      </c>
      <c r="M280" s="18">
        <v>0</v>
      </c>
      <c r="N280" s="19" t="s">
        <v>57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30000</v>
      </c>
      <c r="Y280" s="16">
        <v>14.3</v>
      </c>
      <c r="Z280" s="23" t="s">
        <v>39</v>
      </c>
      <c r="AA280" s="22">
        <v>2094</v>
      </c>
      <c r="AB280" s="18">
        <v>0</v>
      </c>
      <c r="AC280" s="24" t="s">
        <v>52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44</v>
      </c>
    </row>
    <row r="281" spans="1:35" ht="16.5" customHeight="1">
      <c r="A281">
        <v>3966</v>
      </c>
      <c r="B281" s="12" t="str">
        <f t="shared" si="24"/>
        <v>OverStock</v>
      </c>
      <c r="C281" s="13" t="s">
        <v>123</v>
      </c>
      <c r="D281" s="14" t="s">
        <v>56</v>
      </c>
      <c r="E281" s="15">
        <f t="shared" si="25"/>
        <v>0</v>
      </c>
      <c r="F281" s="16">
        <f t="shared" si="26"/>
        <v>0</v>
      </c>
      <c r="G281" s="16">
        <f t="shared" si="27"/>
        <v>3164.6</v>
      </c>
      <c r="H281" s="16">
        <f t="shared" si="28"/>
        <v>50.7</v>
      </c>
      <c r="I281" s="17" t="str">
        <f>IFERROR(VLOOKUP(C281,#REF!,8,FALSE),"")</f>
        <v/>
      </c>
      <c r="J281" s="18">
        <v>250000</v>
      </c>
      <c r="K281" s="18">
        <v>150000</v>
      </c>
      <c r="L281" s="17" t="str">
        <f>IFERROR(VLOOKUP(C281,#REF!,11,FALSE),"")</f>
        <v/>
      </c>
      <c r="M281" s="18">
        <v>0</v>
      </c>
      <c r="N281" s="19" t="s">
        <v>57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0</v>
      </c>
      <c r="W281" s="18">
        <v>0</v>
      </c>
      <c r="X281" s="22">
        <v>250000</v>
      </c>
      <c r="Y281" s="16">
        <v>3164.6</v>
      </c>
      <c r="Z281" s="23">
        <v>50.7</v>
      </c>
      <c r="AA281" s="22">
        <v>79</v>
      </c>
      <c r="AB281" s="18">
        <v>4929</v>
      </c>
      <c r="AC281" s="24">
        <v>62.4</v>
      </c>
      <c r="AD281" s="25">
        <f t="shared" si="29"/>
        <v>150</v>
      </c>
      <c r="AE281" s="18">
        <v>9365</v>
      </c>
      <c r="AF281" s="18">
        <v>25000</v>
      </c>
      <c r="AG281" s="18">
        <v>25000</v>
      </c>
      <c r="AH281" s="18">
        <v>25000</v>
      </c>
      <c r="AI281" s="14" t="s">
        <v>44</v>
      </c>
    </row>
    <row r="282" spans="1:35" ht="16.5" customHeight="1">
      <c r="A282">
        <v>2149</v>
      </c>
      <c r="B282" s="12" t="str">
        <f t="shared" si="24"/>
        <v>OverStock</v>
      </c>
      <c r="C282" s="13" t="s">
        <v>124</v>
      </c>
      <c r="D282" s="14" t="s">
        <v>56</v>
      </c>
      <c r="E282" s="15">
        <f t="shared" si="25"/>
        <v>17.5</v>
      </c>
      <c r="F282" s="16">
        <f t="shared" si="26"/>
        <v>28.2</v>
      </c>
      <c r="G282" s="16">
        <f t="shared" si="27"/>
        <v>0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234810</v>
      </c>
      <c r="N282" s="19" t="s">
        <v>57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234810</v>
      </c>
      <c r="U282" s="18">
        <v>0</v>
      </c>
      <c r="V282" s="18">
        <v>0</v>
      </c>
      <c r="W282" s="18">
        <v>0</v>
      </c>
      <c r="X282" s="22">
        <v>234810</v>
      </c>
      <c r="Y282" s="16">
        <v>17.5</v>
      </c>
      <c r="Z282" s="23">
        <v>28.2</v>
      </c>
      <c r="AA282" s="22">
        <v>13438</v>
      </c>
      <c r="AB282" s="18">
        <v>8333</v>
      </c>
      <c r="AC282" s="24">
        <v>0.6</v>
      </c>
      <c r="AD282" s="25">
        <f t="shared" si="29"/>
        <v>100</v>
      </c>
      <c r="AE282" s="18">
        <v>20000</v>
      </c>
      <c r="AF282" s="18">
        <v>55000</v>
      </c>
      <c r="AG282" s="18">
        <v>60000</v>
      </c>
      <c r="AH282" s="18">
        <v>0</v>
      </c>
      <c r="AI282" s="14" t="s">
        <v>44</v>
      </c>
    </row>
    <row r="283" spans="1:35" ht="16.5" customHeight="1">
      <c r="A283">
        <v>4939</v>
      </c>
      <c r="B283" s="12" t="str">
        <f t="shared" si="24"/>
        <v>OverStock</v>
      </c>
      <c r="C283" s="13" t="s">
        <v>125</v>
      </c>
      <c r="D283" s="14" t="s">
        <v>56</v>
      </c>
      <c r="E283" s="15">
        <f t="shared" si="25"/>
        <v>39.299999999999997</v>
      </c>
      <c r="F283" s="16">
        <f t="shared" si="26"/>
        <v>12</v>
      </c>
      <c r="G283" s="16">
        <f t="shared" si="27"/>
        <v>25.6</v>
      </c>
      <c r="H283" s="16">
        <f t="shared" si="28"/>
        <v>7.8</v>
      </c>
      <c r="I283" s="17" t="str">
        <f>IFERROR(VLOOKUP(C283,#REF!,8,FALSE),"")</f>
        <v/>
      </c>
      <c r="J283" s="18">
        <v>100000</v>
      </c>
      <c r="K283" s="18">
        <v>50000</v>
      </c>
      <c r="L283" s="17" t="str">
        <f>IFERROR(VLOOKUP(C283,#REF!,11,FALSE),"")</f>
        <v/>
      </c>
      <c r="M283" s="18">
        <v>153680</v>
      </c>
      <c r="N283" s="19" t="s">
        <v>57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153680</v>
      </c>
      <c r="U283" s="18">
        <v>0</v>
      </c>
      <c r="V283" s="18">
        <v>0</v>
      </c>
      <c r="W283" s="18">
        <v>0</v>
      </c>
      <c r="X283" s="22">
        <v>253680</v>
      </c>
      <c r="Y283" s="16">
        <v>64.900000000000006</v>
      </c>
      <c r="Z283" s="23">
        <v>19.899999999999999</v>
      </c>
      <c r="AA283" s="22">
        <v>3906</v>
      </c>
      <c r="AB283" s="18">
        <v>12778</v>
      </c>
      <c r="AC283" s="24">
        <v>3.3</v>
      </c>
      <c r="AD283" s="25">
        <f t="shared" si="29"/>
        <v>150</v>
      </c>
      <c r="AE283" s="18">
        <v>35000</v>
      </c>
      <c r="AF283" s="18">
        <v>80000</v>
      </c>
      <c r="AG283" s="18">
        <v>100000</v>
      </c>
      <c r="AH283" s="18">
        <v>0</v>
      </c>
      <c r="AI283" s="14" t="s">
        <v>44</v>
      </c>
    </row>
    <row r="284" spans="1:35" ht="16.5" customHeight="1">
      <c r="A284">
        <v>8799</v>
      </c>
      <c r="B284" s="12" t="str">
        <f t="shared" si="24"/>
        <v>ZeroZero</v>
      </c>
      <c r="C284" s="13" t="s">
        <v>128</v>
      </c>
      <c r="D284" s="14" t="s">
        <v>56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17" t="str">
        <f>IFERROR(VLOOKUP(C284,#REF!,8,FALSE),"")</f>
        <v/>
      </c>
      <c r="J284" s="18">
        <v>5000</v>
      </c>
      <c r="K284" s="18">
        <v>5000</v>
      </c>
      <c r="L284" s="17" t="str">
        <f>IFERROR(VLOOKUP(C284,#REF!,11,FALSE),"")</f>
        <v/>
      </c>
      <c r="M284" s="18">
        <v>0</v>
      </c>
      <c r="N284" s="19" t="s">
        <v>39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5000</v>
      </c>
      <c r="Y284" s="16" t="s">
        <v>39</v>
      </c>
      <c r="Z284" s="23" t="s">
        <v>39</v>
      </c>
      <c r="AA284" s="22">
        <v>0</v>
      </c>
      <c r="AB284" s="18" t="s">
        <v>39</v>
      </c>
      <c r="AC284" s="24" t="s">
        <v>52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44</v>
      </c>
    </row>
    <row r="285" spans="1:35" ht="16.5" customHeight="1">
      <c r="A285">
        <v>2150</v>
      </c>
      <c r="B285" s="12" t="str">
        <f t="shared" si="24"/>
        <v>Normal</v>
      </c>
      <c r="C285" s="13" t="s">
        <v>129</v>
      </c>
      <c r="D285" s="14" t="s">
        <v>56</v>
      </c>
      <c r="E285" s="15">
        <f t="shared" si="25"/>
        <v>0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57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>
        <v>0</v>
      </c>
      <c r="Z285" s="23" t="s">
        <v>39</v>
      </c>
      <c r="AA285" s="22">
        <v>625</v>
      </c>
      <c r="AB285" s="18" t="s">
        <v>39</v>
      </c>
      <c r="AC285" s="24" t="s">
        <v>52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44</v>
      </c>
    </row>
    <row r="286" spans="1:35" ht="16.5" customHeight="1">
      <c r="A286">
        <v>2152</v>
      </c>
      <c r="B286" s="12" t="str">
        <f t="shared" si="24"/>
        <v>None</v>
      </c>
      <c r="C286" s="13" t="s">
        <v>130</v>
      </c>
      <c r="D286" s="14" t="s">
        <v>56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57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 t="s">
        <v>39</v>
      </c>
      <c r="AA286" s="22">
        <v>0</v>
      </c>
      <c r="AB286" s="18" t="s">
        <v>39</v>
      </c>
      <c r="AC286" s="24" t="s">
        <v>52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44</v>
      </c>
    </row>
    <row r="287" spans="1:35" ht="16.5" customHeight="1">
      <c r="A287">
        <v>2153</v>
      </c>
      <c r="B287" s="12" t="str">
        <f t="shared" si="24"/>
        <v>Normal</v>
      </c>
      <c r="C287" s="13" t="s">
        <v>132</v>
      </c>
      <c r="D287" s="14" t="s">
        <v>56</v>
      </c>
      <c r="E287" s="15">
        <f t="shared" si="25"/>
        <v>8</v>
      </c>
      <c r="F287" s="16">
        <f t="shared" si="26"/>
        <v>134.9</v>
      </c>
      <c r="G287" s="16">
        <f t="shared" si="27"/>
        <v>6.4</v>
      </c>
      <c r="H287" s="16">
        <f t="shared" si="28"/>
        <v>107.9</v>
      </c>
      <c r="I287" s="17" t="str">
        <f>IFERROR(VLOOKUP(C287,#REF!,8,FALSE),"")</f>
        <v/>
      </c>
      <c r="J287" s="18">
        <v>60000</v>
      </c>
      <c r="K287" s="18">
        <v>60000</v>
      </c>
      <c r="L287" s="17" t="str">
        <f>IFERROR(VLOOKUP(C287,#REF!,11,FALSE),"")</f>
        <v/>
      </c>
      <c r="M287" s="18">
        <v>75000</v>
      </c>
      <c r="N287" s="19" t="s">
        <v>57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75000</v>
      </c>
      <c r="U287" s="18">
        <v>0</v>
      </c>
      <c r="V287" s="18">
        <v>0</v>
      </c>
      <c r="W287" s="18">
        <v>0</v>
      </c>
      <c r="X287" s="22">
        <v>135000</v>
      </c>
      <c r="Y287" s="16">
        <v>14.4</v>
      </c>
      <c r="Z287" s="23">
        <v>242.8</v>
      </c>
      <c r="AA287" s="22">
        <v>9375</v>
      </c>
      <c r="AB287" s="18">
        <v>556</v>
      </c>
      <c r="AC287" s="24">
        <v>0.1</v>
      </c>
      <c r="AD287" s="25">
        <f t="shared" si="29"/>
        <v>50</v>
      </c>
      <c r="AE287" s="18">
        <v>5000</v>
      </c>
      <c r="AF287" s="18">
        <v>0</v>
      </c>
      <c r="AG287" s="18">
        <v>15000</v>
      </c>
      <c r="AH287" s="18">
        <v>0</v>
      </c>
      <c r="AI287" s="14" t="s">
        <v>44</v>
      </c>
    </row>
    <row r="288" spans="1:35" ht="16.5" customHeight="1">
      <c r="A288">
        <v>2154</v>
      </c>
      <c r="B288" s="12" t="str">
        <f t="shared" si="24"/>
        <v>Normal</v>
      </c>
      <c r="C288" s="13" t="s">
        <v>133</v>
      </c>
      <c r="D288" s="14" t="s">
        <v>56</v>
      </c>
      <c r="E288" s="15">
        <f t="shared" si="25"/>
        <v>6.2</v>
      </c>
      <c r="F288" s="16" t="str">
        <f t="shared" si="26"/>
        <v>--</v>
      </c>
      <c r="G288" s="16">
        <f t="shared" si="27"/>
        <v>4</v>
      </c>
      <c r="H288" s="16" t="str">
        <f t="shared" si="28"/>
        <v>--</v>
      </c>
      <c r="I288" s="17" t="str">
        <f>IFERROR(VLOOKUP(C288,#REF!,8,FALSE),"")</f>
        <v/>
      </c>
      <c r="J288" s="18">
        <v>100000</v>
      </c>
      <c r="K288" s="18">
        <v>100000</v>
      </c>
      <c r="L288" s="17" t="str">
        <f>IFERROR(VLOOKUP(C288,#REF!,11,FALSE),"")</f>
        <v/>
      </c>
      <c r="M288" s="18">
        <v>155000</v>
      </c>
      <c r="N288" s="19" t="s">
        <v>57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155000</v>
      </c>
      <c r="U288" s="18">
        <v>0</v>
      </c>
      <c r="V288" s="18">
        <v>0</v>
      </c>
      <c r="W288" s="18">
        <v>0</v>
      </c>
      <c r="X288" s="22">
        <v>255000</v>
      </c>
      <c r="Y288" s="16">
        <v>10.199999999999999</v>
      </c>
      <c r="Z288" s="23" t="s">
        <v>39</v>
      </c>
      <c r="AA288" s="22">
        <v>25000</v>
      </c>
      <c r="AB288" s="18" t="s">
        <v>39</v>
      </c>
      <c r="AC288" s="24" t="s">
        <v>52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44</v>
      </c>
    </row>
    <row r="289" spans="1:35" ht="16.5" customHeight="1">
      <c r="A289">
        <v>2156</v>
      </c>
      <c r="B289" s="12" t="str">
        <f t="shared" si="24"/>
        <v>None</v>
      </c>
      <c r="C289" s="13" t="s">
        <v>135</v>
      </c>
      <c r="D289" s="14" t="s">
        <v>56</v>
      </c>
      <c r="E289" s="15" t="str">
        <f t="shared" si="25"/>
        <v>前八週無拉料</v>
      </c>
      <c r="F289" s="16" t="str">
        <f t="shared" si="26"/>
        <v>--</v>
      </c>
      <c r="G289" s="16" t="str">
        <f t="shared" si="27"/>
        <v>--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0</v>
      </c>
      <c r="N289" s="19" t="s">
        <v>57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0</v>
      </c>
      <c r="Y289" s="16" t="s">
        <v>39</v>
      </c>
      <c r="Z289" s="23" t="s">
        <v>39</v>
      </c>
      <c r="AA289" s="22">
        <v>0</v>
      </c>
      <c r="AB289" s="18" t="s">
        <v>39</v>
      </c>
      <c r="AC289" s="24" t="s">
        <v>52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44</v>
      </c>
    </row>
    <row r="290" spans="1:35" ht="16.5" customHeight="1">
      <c r="A290">
        <v>2157</v>
      </c>
      <c r="B290" s="12" t="str">
        <f t="shared" si="24"/>
        <v>Normal</v>
      </c>
      <c r="C290" s="13" t="s">
        <v>137</v>
      </c>
      <c r="D290" s="14" t="s">
        <v>56</v>
      </c>
      <c r="E290" s="15">
        <f t="shared" si="25"/>
        <v>8.1999999999999993</v>
      </c>
      <c r="F290" s="16">
        <f t="shared" si="26"/>
        <v>35.200000000000003</v>
      </c>
      <c r="G290" s="16">
        <f t="shared" si="27"/>
        <v>0</v>
      </c>
      <c r="H290" s="16">
        <f t="shared" si="28"/>
        <v>0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129000</v>
      </c>
      <c r="N290" s="19" t="s">
        <v>57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129000</v>
      </c>
      <c r="U290" s="18">
        <v>0</v>
      </c>
      <c r="V290" s="18">
        <v>0</v>
      </c>
      <c r="W290" s="18">
        <v>0</v>
      </c>
      <c r="X290" s="22">
        <v>129000</v>
      </c>
      <c r="Y290" s="16">
        <v>8.1999999999999993</v>
      </c>
      <c r="Z290" s="23">
        <v>35.200000000000003</v>
      </c>
      <c r="AA290" s="22">
        <v>15750</v>
      </c>
      <c r="AB290" s="18">
        <v>3667</v>
      </c>
      <c r="AC290" s="24">
        <v>0.2</v>
      </c>
      <c r="AD290" s="25">
        <f t="shared" si="29"/>
        <v>50</v>
      </c>
      <c r="AE290" s="18">
        <v>24000</v>
      </c>
      <c r="AF290" s="18">
        <v>9000</v>
      </c>
      <c r="AG290" s="18">
        <v>0</v>
      </c>
      <c r="AH290" s="18">
        <v>6000</v>
      </c>
      <c r="AI290" s="14" t="s">
        <v>44</v>
      </c>
    </row>
    <row r="291" spans="1:35" ht="16.5" customHeight="1">
      <c r="A291">
        <v>3976</v>
      </c>
      <c r="B291" s="12" t="str">
        <f t="shared" si="24"/>
        <v>OverStock</v>
      </c>
      <c r="C291" s="13" t="s">
        <v>138</v>
      </c>
      <c r="D291" s="14" t="s">
        <v>56</v>
      </c>
      <c r="E291" s="15">
        <f t="shared" si="25"/>
        <v>9.5</v>
      </c>
      <c r="F291" s="16">
        <f t="shared" si="26"/>
        <v>21.3</v>
      </c>
      <c r="G291" s="16">
        <f t="shared" si="27"/>
        <v>7.3</v>
      </c>
      <c r="H291" s="16">
        <f t="shared" si="28"/>
        <v>16.399999999999999</v>
      </c>
      <c r="I291" s="17" t="str">
        <f>IFERROR(VLOOKUP(C291,#REF!,8,FALSE),"")</f>
        <v/>
      </c>
      <c r="J291" s="18">
        <v>50000</v>
      </c>
      <c r="K291" s="18">
        <v>50000</v>
      </c>
      <c r="L291" s="17" t="str">
        <f>IFERROR(VLOOKUP(C291,#REF!,11,FALSE),"")</f>
        <v/>
      </c>
      <c r="M291" s="18">
        <v>65000</v>
      </c>
      <c r="N291" s="19" t="s">
        <v>57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65000</v>
      </c>
      <c r="U291" s="18">
        <v>0</v>
      </c>
      <c r="V291" s="18">
        <v>0</v>
      </c>
      <c r="W291" s="18">
        <v>0</v>
      </c>
      <c r="X291" s="22">
        <v>115000</v>
      </c>
      <c r="Y291" s="16">
        <v>16.7</v>
      </c>
      <c r="Z291" s="23">
        <v>37.6</v>
      </c>
      <c r="AA291" s="22">
        <v>6875</v>
      </c>
      <c r="AB291" s="18">
        <v>3056</v>
      </c>
      <c r="AC291" s="24">
        <v>0.4</v>
      </c>
      <c r="AD291" s="25">
        <f t="shared" si="29"/>
        <v>50</v>
      </c>
      <c r="AE291" s="18">
        <v>17500</v>
      </c>
      <c r="AF291" s="18">
        <v>10000</v>
      </c>
      <c r="AG291" s="18">
        <v>0</v>
      </c>
      <c r="AH291" s="18">
        <v>5000</v>
      </c>
      <c r="AI291" s="14" t="s">
        <v>44</v>
      </c>
    </row>
    <row r="292" spans="1:35" ht="16.5" customHeight="1">
      <c r="A292">
        <v>4917</v>
      </c>
      <c r="B292" s="12" t="str">
        <f t="shared" si="24"/>
        <v>Normal</v>
      </c>
      <c r="C292" s="13" t="s">
        <v>139</v>
      </c>
      <c r="D292" s="14" t="s">
        <v>56</v>
      </c>
      <c r="E292" s="15">
        <f t="shared" si="25"/>
        <v>3.8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375000</v>
      </c>
      <c r="N292" s="19" t="s">
        <v>57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375000</v>
      </c>
      <c r="U292" s="18">
        <v>0</v>
      </c>
      <c r="V292" s="18">
        <v>0</v>
      </c>
      <c r="W292" s="18">
        <v>0</v>
      </c>
      <c r="X292" s="22">
        <v>375000</v>
      </c>
      <c r="Y292" s="16">
        <v>3.8</v>
      </c>
      <c r="Z292" s="23" t="s">
        <v>39</v>
      </c>
      <c r="AA292" s="22">
        <v>97500</v>
      </c>
      <c r="AB292" s="18" t="s">
        <v>39</v>
      </c>
      <c r="AC292" s="24" t="s">
        <v>52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44</v>
      </c>
    </row>
    <row r="293" spans="1:35" ht="16.5" customHeight="1">
      <c r="A293">
        <v>5622</v>
      </c>
      <c r="B293" s="12" t="str">
        <f t="shared" si="24"/>
        <v>OverStock</v>
      </c>
      <c r="C293" s="13" t="s">
        <v>141</v>
      </c>
      <c r="D293" s="14" t="s">
        <v>56</v>
      </c>
      <c r="E293" s="15">
        <f t="shared" si="25"/>
        <v>4.5999999999999996</v>
      </c>
      <c r="F293" s="16">
        <f t="shared" si="26"/>
        <v>6.6</v>
      </c>
      <c r="G293" s="16">
        <f t="shared" si="27"/>
        <v>13.8</v>
      </c>
      <c r="H293" s="16">
        <f t="shared" si="28"/>
        <v>19.600000000000001</v>
      </c>
      <c r="I293" s="17" t="str">
        <f>IFERROR(VLOOKUP(C293,#REF!,8,FALSE),"")</f>
        <v/>
      </c>
      <c r="J293" s="18">
        <v>370000</v>
      </c>
      <c r="K293" s="18">
        <v>370000</v>
      </c>
      <c r="L293" s="17" t="str">
        <f>IFERROR(VLOOKUP(C293,#REF!,11,FALSE),"")</f>
        <v/>
      </c>
      <c r="M293" s="18">
        <v>124420</v>
      </c>
      <c r="N293" s="19" t="s">
        <v>57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124420</v>
      </c>
      <c r="U293" s="18">
        <v>0</v>
      </c>
      <c r="V293" s="18">
        <v>0</v>
      </c>
      <c r="W293" s="18">
        <v>0</v>
      </c>
      <c r="X293" s="22">
        <v>494420</v>
      </c>
      <c r="Y293" s="16">
        <v>18.399999999999999</v>
      </c>
      <c r="Z293" s="23">
        <v>26.2</v>
      </c>
      <c r="AA293" s="22">
        <v>26875</v>
      </c>
      <c r="AB293" s="18">
        <v>18889</v>
      </c>
      <c r="AC293" s="24">
        <v>0.7</v>
      </c>
      <c r="AD293" s="25">
        <f t="shared" si="29"/>
        <v>100</v>
      </c>
      <c r="AE293" s="18">
        <v>80000</v>
      </c>
      <c r="AF293" s="18">
        <v>90000</v>
      </c>
      <c r="AG293" s="18">
        <v>40000</v>
      </c>
      <c r="AH293" s="18">
        <v>60000</v>
      </c>
      <c r="AI293" s="14" t="s">
        <v>44</v>
      </c>
    </row>
    <row r="294" spans="1:35" ht="16.5" customHeight="1">
      <c r="A294">
        <v>2159</v>
      </c>
      <c r="B294" s="12" t="str">
        <f t="shared" si="24"/>
        <v>Normal</v>
      </c>
      <c r="C294" s="13" t="s">
        <v>143</v>
      </c>
      <c r="D294" s="14" t="s">
        <v>56</v>
      </c>
      <c r="E294" s="15">
        <f t="shared" si="25"/>
        <v>3.6</v>
      </c>
      <c r="F294" s="16">
        <f t="shared" si="26"/>
        <v>15.8</v>
      </c>
      <c r="G294" s="16">
        <f t="shared" si="27"/>
        <v>6.2</v>
      </c>
      <c r="H294" s="16">
        <f t="shared" si="28"/>
        <v>27</v>
      </c>
      <c r="I294" s="17" t="str">
        <f>IFERROR(VLOOKUP(C294,#REF!,8,FALSE),"")</f>
        <v/>
      </c>
      <c r="J294" s="18">
        <v>72000</v>
      </c>
      <c r="K294" s="18">
        <v>42000</v>
      </c>
      <c r="L294" s="17" t="str">
        <f>IFERROR(VLOOKUP(C294,#REF!,11,FALSE),"")</f>
        <v/>
      </c>
      <c r="M294" s="18">
        <v>42000</v>
      </c>
      <c r="N294" s="19" t="s">
        <v>57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42000</v>
      </c>
      <c r="U294" s="18">
        <v>0</v>
      </c>
      <c r="V294" s="18">
        <v>0</v>
      </c>
      <c r="W294" s="18">
        <v>0</v>
      </c>
      <c r="X294" s="22">
        <v>114000</v>
      </c>
      <c r="Y294" s="16">
        <v>9.8000000000000007</v>
      </c>
      <c r="Z294" s="23">
        <v>42.8</v>
      </c>
      <c r="AA294" s="22">
        <v>11625</v>
      </c>
      <c r="AB294" s="18">
        <v>2666</v>
      </c>
      <c r="AC294" s="24">
        <v>0.2</v>
      </c>
      <c r="AD294" s="25">
        <f t="shared" si="29"/>
        <v>50</v>
      </c>
      <c r="AE294" s="18">
        <v>6000</v>
      </c>
      <c r="AF294" s="18">
        <v>18000</v>
      </c>
      <c r="AG294" s="18">
        <v>6000</v>
      </c>
      <c r="AH294" s="18">
        <v>0</v>
      </c>
      <c r="AI294" s="14" t="s">
        <v>44</v>
      </c>
    </row>
    <row r="295" spans="1:35" ht="16.5" customHeight="1">
      <c r="A295">
        <v>9036</v>
      </c>
      <c r="B295" s="12" t="str">
        <f t="shared" si="24"/>
        <v>Normal</v>
      </c>
      <c r="C295" s="13" t="s">
        <v>144</v>
      </c>
      <c r="D295" s="14" t="s">
        <v>56</v>
      </c>
      <c r="E295" s="15">
        <f t="shared" si="25"/>
        <v>0</v>
      </c>
      <c r="F295" s="16">
        <f t="shared" si="26"/>
        <v>0</v>
      </c>
      <c r="G295" s="16">
        <f t="shared" si="27"/>
        <v>4.5</v>
      </c>
      <c r="H295" s="16">
        <f t="shared" si="28"/>
        <v>755.4</v>
      </c>
      <c r="I295" s="17" t="str">
        <f>IFERROR(VLOOKUP(C295,#REF!,8,FALSE),"")</f>
        <v/>
      </c>
      <c r="J295" s="18">
        <v>420000</v>
      </c>
      <c r="K295" s="18">
        <v>420000</v>
      </c>
      <c r="L295" s="17" t="str">
        <f>IFERROR(VLOOKUP(C295,#REF!,11,FALSE),"")</f>
        <v/>
      </c>
      <c r="M295" s="18">
        <v>0</v>
      </c>
      <c r="N295" s="19" t="s">
        <v>57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420000</v>
      </c>
      <c r="Y295" s="16">
        <v>4.5</v>
      </c>
      <c r="Z295" s="23">
        <v>755.4</v>
      </c>
      <c r="AA295" s="22">
        <v>93125</v>
      </c>
      <c r="AB295" s="18">
        <v>556</v>
      </c>
      <c r="AC295" s="24">
        <v>0</v>
      </c>
      <c r="AD295" s="25">
        <f t="shared" si="29"/>
        <v>50</v>
      </c>
      <c r="AE295" s="18">
        <v>0</v>
      </c>
      <c r="AF295" s="18">
        <v>5000</v>
      </c>
      <c r="AG295" s="18">
        <v>0</v>
      </c>
      <c r="AH295" s="18">
        <v>0</v>
      </c>
      <c r="AI295" s="14" t="s">
        <v>44</v>
      </c>
    </row>
    <row r="296" spans="1:35" ht="16.5" customHeight="1">
      <c r="A296">
        <v>3977</v>
      </c>
      <c r="B296" s="12" t="str">
        <f t="shared" si="24"/>
        <v>OverStock</v>
      </c>
      <c r="C296" s="13" t="s">
        <v>146</v>
      </c>
      <c r="D296" s="14" t="s">
        <v>56</v>
      </c>
      <c r="E296" s="15">
        <f t="shared" si="25"/>
        <v>7.6</v>
      </c>
      <c r="F296" s="16" t="str">
        <f t="shared" si="26"/>
        <v>--</v>
      </c>
      <c r="G296" s="16">
        <f t="shared" si="27"/>
        <v>18.5</v>
      </c>
      <c r="H296" s="16" t="str">
        <f t="shared" si="28"/>
        <v>--</v>
      </c>
      <c r="I296" s="17" t="str">
        <f>IFERROR(VLOOKUP(C296,#REF!,8,FALSE),"")</f>
        <v/>
      </c>
      <c r="J296" s="18">
        <v>660000</v>
      </c>
      <c r="K296" s="18">
        <v>170000</v>
      </c>
      <c r="L296" s="17" t="str">
        <f>IFERROR(VLOOKUP(C296,#REF!,11,FALSE),"")</f>
        <v/>
      </c>
      <c r="M296" s="18">
        <v>270000</v>
      </c>
      <c r="N296" s="19" t="s">
        <v>57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270000</v>
      </c>
      <c r="U296" s="18">
        <v>0</v>
      </c>
      <c r="V296" s="18">
        <v>0</v>
      </c>
      <c r="W296" s="18">
        <v>0</v>
      </c>
      <c r="X296" s="22">
        <v>930000</v>
      </c>
      <c r="Y296" s="16">
        <v>26.1</v>
      </c>
      <c r="Z296" s="23" t="s">
        <v>39</v>
      </c>
      <c r="AA296" s="22">
        <v>35625</v>
      </c>
      <c r="AB296" s="18" t="s">
        <v>39</v>
      </c>
      <c r="AC296" s="24" t="s">
        <v>52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44</v>
      </c>
    </row>
    <row r="297" spans="1:35" ht="16.5" customHeight="1">
      <c r="A297">
        <v>2160</v>
      </c>
      <c r="B297" s="12" t="str">
        <f t="shared" si="24"/>
        <v>Normal</v>
      </c>
      <c r="C297" s="13" t="s">
        <v>147</v>
      </c>
      <c r="D297" s="14" t="s">
        <v>56</v>
      </c>
      <c r="E297" s="15">
        <f t="shared" si="25"/>
        <v>3.2</v>
      </c>
      <c r="F297" s="16" t="str">
        <f t="shared" si="26"/>
        <v>--</v>
      </c>
      <c r="G297" s="16">
        <f t="shared" si="27"/>
        <v>0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68580</v>
      </c>
      <c r="N297" s="19" t="s">
        <v>57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68580</v>
      </c>
      <c r="U297" s="18">
        <v>0</v>
      </c>
      <c r="V297" s="18">
        <v>0</v>
      </c>
      <c r="W297" s="18">
        <v>0</v>
      </c>
      <c r="X297" s="22">
        <v>68580</v>
      </c>
      <c r="Y297" s="16">
        <v>3.2</v>
      </c>
      <c r="Z297" s="23" t="s">
        <v>39</v>
      </c>
      <c r="AA297" s="22">
        <v>21750</v>
      </c>
      <c r="AB297" s="18" t="s">
        <v>39</v>
      </c>
      <c r="AC297" s="24" t="s">
        <v>52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44</v>
      </c>
    </row>
    <row r="298" spans="1:35" ht="16.5" customHeight="1">
      <c r="A298">
        <v>2161</v>
      </c>
      <c r="B298" s="12" t="str">
        <f t="shared" si="24"/>
        <v>Normal</v>
      </c>
      <c r="C298" s="13" t="s">
        <v>148</v>
      </c>
      <c r="D298" s="14" t="s">
        <v>56</v>
      </c>
      <c r="E298" s="15">
        <f t="shared" si="25"/>
        <v>0.8</v>
      </c>
      <c r="F298" s="16" t="str">
        <f t="shared" si="26"/>
        <v>--</v>
      </c>
      <c r="G298" s="16">
        <f t="shared" si="27"/>
        <v>7.4</v>
      </c>
      <c r="H298" s="16" t="str">
        <f t="shared" si="28"/>
        <v>--</v>
      </c>
      <c r="I298" s="17" t="str">
        <f>IFERROR(VLOOKUP(C298,#REF!,8,FALSE),"")</f>
        <v/>
      </c>
      <c r="J298" s="18">
        <v>548000</v>
      </c>
      <c r="K298" s="18">
        <v>548000</v>
      </c>
      <c r="L298" s="17" t="str">
        <f>IFERROR(VLOOKUP(C298,#REF!,11,FALSE),"")</f>
        <v/>
      </c>
      <c r="M298" s="18">
        <v>60000</v>
      </c>
      <c r="N298" s="19" t="s">
        <v>57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60000</v>
      </c>
      <c r="U298" s="18">
        <v>0</v>
      </c>
      <c r="V298" s="18">
        <v>0</v>
      </c>
      <c r="W298" s="18">
        <v>0</v>
      </c>
      <c r="X298" s="22">
        <v>608000</v>
      </c>
      <c r="Y298" s="16">
        <v>8.1999999999999993</v>
      </c>
      <c r="Z298" s="23" t="s">
        <v>39</v>
      </c>
      <c r="AA298" s="22">
        <v>74250</v>
      </c>
      <c r="AB298" s="18">
        <v>0</v>
      </c>
      <c r="AC298" s="24" t="s">
        <v>52</v>
      </c>
      <c r="AD298" s="25" t="str">
        <f t="shared" si="29"/>
        <v>E</v>
      </c>
      <c r="AE298" s="18">
        <v>0</v>
      </c>
      <c r="AF298" s="18">
        <v>0</v>
      </c>
      <c r="AG298" s="18">
        <v>0</v>
      </c>
      <c r="AH298" s="18">
        <v>24000</v>
      </c>
      <c r="AI298" s="14" t="s">
        <v>44</v>
      </c>
    </row>
    <row r="299" spans="1:35" ht="16.5" customHeight="1">
      <c r="A299">
        <v>2162</v>
      </c>
      <c r="B299" s="12" t="str">
        <f t="shared" si="24"/>
        <v>OverStock</v>
      </c>
      <c r="C299" s="13" t="s">
        <v>149</v>
      </c>
      <c r="D299" s="14" t="s">
        <v>56</v>
      </c>
      <c r="E299" s="15">
        <f t="shared" si="25"/>
        <v>8.8000000000000007</v>
      </c>
      <c r="F299" s="16">
        <f t="shared" si="26"/>
        <v>13.8</v>
      </c>
      <c r="G299" s="16">
        <f t="shared" si="27"/>
        <v>7.3</v>
      </c>
      <c r="H299" s="16">
        <f t="shared" si="28"/>
        <v>11.5</v>
      </c>
      <c r="I299" s="17" t="str">
        <f>IFERROR(VLOOKUP(C299,#REF!,8,FALSE),"")</f>
        <v/>
      </c>
      <c r="J299" s="18">
        <v>522000</v>
      </c>
      <c r="K299" s="18">
        <v>432000</v>
      </c>
      <c r="L299" s="17" t="str">
        <f>IFERROR(VLOOKUP(C299,#REF!,11,FALSE),"")</f>
        <v/>
      </c>
      <c r="M299" s="18">
        <v>625930</v>
      </c>
      <c r="N299" s="19" t="s">
        <v>57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625930</v>
      </c>
      <c r="U299" s="18">
        <v>0</v>
      </c>
      <c r="V299" s="18">
        <v>0</v>
      </c>
      <c r="W299" s="18">
        <v>0</v>
      </c>
      <c r="X299" s="22">
        <v>1147930</v>
      </c>
      <c r="Y299" s="16">
        <v>16.100000000000001</v>
      </c>
      <c r="Z299" s="23">
        <v>25.3</v>
      </c>
      <c r="AA299" s="22">
        <v>71250</v>
      </c>
      <c r="AB299" s="18">
        <v>45333</v>
      </c>
      <c r="AC299" s="24">
        <v>0.6</v>
      </c>
      <c r="AD299" s="25">
        <f t="shared" si="29"/>
        <v>100</v>
      </c>
      <c r="AE299" s="18">
        <v>174000</v>
      </c>
      <c r="AF299" s="18">
        <v>234000</v>
      </c>
      <c r="AG299" s="18">
        <v>93000</v>
      </c>
      <c r="AH299" s="18">
        <v>6000</v>
      </c>
      <c r="AI299" s="14" t="s">
        <v>44</v>
      </c>
    </row>
    <row r="300" spans="1:35" ht="16.5" customHeight="1">
      <c r="A300">
        <v>5621</v>
      </c>
      <c r="B300" s="12" t="str">
        <f t="shared" si="24"/>
        <v>OverStock</v>
      </c>
      <c r="C300" s="13" t="s">
        <v>150</v>
      </c>
      <c r="D300" s="14" t="s">
        <v>56</v>
      </c>
      <c r="E300" s="15">
        <f t="shared" si="25"/>
        <v>8</v>
      </c>
      <c r="F300" s="16">
        <f t="shared" si="26"/>
        <v>1.1000000000000001</v>
      </c>
      <c r="G300" s="16">
        <f t="shared" si="27"/>
        <v>44</v>
      </c>
      <c r="H300" s="16">
        <f t="shared" si="28"/>
        <v>6.2</v>
      </c>
      <c r="I300" s="17" t="str">
        <f>IFERROR(VLOOKUP(C300,#REF!,8,FALSE),"")</f>
        <v/>
      </c>
      <c r="J300" s="18">
        <v>33000</v>
      </c>
      <c r="K300" s="18">
        <v>33000</v>
      </c>
      <c r="L300" s="17" t="str">
        <f>IFERROR(VLOOKUP(C300,#REF!,11,FALSE),"")</f>
        <v/>
      </c>
      <c r="M300" s="18">
        <v>6000</v>
      </c>
      <c r="N300" s="19" t="s">
        <v>57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6000</v>
      </c>
      <c r="U300" s="18">
        <v>0</v>
      </c>
      <c r="V300" s="18">
        <v>0</v>
      </c>
      <c r="W300" s="18">
        <v>0</v>
      </c>
      <c r="X300" s="22">
        <v>39000</v>
      </c>
      <c r="Y300" s="16">
        <v>52</v>
      </c>
      <c r="Z300" s="23">
        <v>7.3</v>
      </c>
      <c r="AA300" s="22">
        <v>750</v>
      </c>
      <c r="AB300" s="18">
        <v>5333</v>
      </c>
      <c r="AC300" s="24">
        <v>7.1</v>
      </c>
      <c r="AD300" s="25">
        <f t="shared" si="29"/>
        <v>150</v>
      </c>
      <c r="AE300" s="18">
        <v>21000</v>
      </c>
      <c r="AF300" s="18">
        <v>27000</v>
      </c>
      <c r="AG300" s="18">
        <v>30000</v>
      </c>
      <c r="AH300" s="18">
        <v>0</v>
      </c>
      <c r="AI300" s="14" t="s">
        <v>44</v>
      </c>
    </row>
    <row r="301" spans="1:35" ht="16.5" customHeight="1">
      <c r="A301">
        <v>2163</v>
      </c>
      <c r="B301" s="12" t="str">
        <f t="shared" si="24"/>
        <v>FCST</v>
      </c>
      <c r="C301" s="13" t="s">
        <v>151</v>
      </c>
      <c r="D301" s="14" t="s">
        <v>56</v>
      </c>
      <c r="E301" s="15" t="str">
        <f t="shared" si="25"/>
        <v>前八週無拉料</v>
      </c>
      <c r="F301" s="16">
        <f t="shared" si="26"/>
        <v>0</v>
      </c>
      <c r="G301" s="16" t="str">
        <f t="shared" si="27"/>
        <v>--</v>
      </c>
      <c r="H301" s="16">
        <f t="shared" si="28"/>
        <v>9</v>
      </c>
      <c r="I301" s="17" t="str">
        <f>IFERROR(VLOOKUP(C301,#REF!,8,FALSE),"")</f>
        <v/>
      </c>
      <c r="J301" s="18">
        <v>5000</v>
      </c>
      <c r="K301" s="18">
        <v>5000</v>
      </c>
      <c r="L301" s="17" t="str">
        <f>IFERROR(VLOOKUP(C301,#REF!,11,FALSE),"")</f>
        <v/>
      </c>
      <c r="M301" s="18">
        <v>0</v>
      </c>
      <c r="N301" s="19" t="s">
        <v>57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5000</v>
      </c>
      <c r="Y301" s="16" t="s">
        <v>39</v>
      </c>
      <c r="Z301" s="23">
        <v>9</v>
      </c>
      <c r="AA301" s="22">
        <v>0</v>
      </c>
      <c r="AB301" s="18">
        <v>556</v>
      </c>
      <c r="AC301" s="24" t="s">
        <v>43</v>
      </c>
      <c r="AD301" s="25" t="str">
        <f t="shared" si="29"/>
        <v>F</v>
      </c>
      <c r="AE301" s="18">
        <v>5000</v>
      </c>
      <c r="AF301" s="18">
        <v>0</v>
      </c>
      <c r="AG301" s="18">
        <v>0</v>
      </c>
      <c r="AH301" s="18">
        <v>0</v>
      </c>
      <c r="AI301" s="14" t="s">
        <v>44</v>
      </c>
    </row>
    <row r="302" spans="1:35" ht="16.5" customHeight="1">
      <c r="A302">
        <v>5635</v>
      </c>
      <c r="B302" s="12" t="str">
        <f t="shared" si="24"/>
        <v>FCST</v>
      </c>
      <c r="C302" s="13" t="s">
        <v>152</v>
      </c>
      <c r="D302" s="14" t="s">
        <v>56</v>
      </c>
      <c r="E302" s="15" t="str">
        <f t="shared" si="25"/>
        <v>前八週無拉料</v>
      </c>
      <c r="F302" s="16">
        <f t="shared" si="26"/>
        <v>0</v>
      </c>
      <c r="G302" s="16" t="str">
        <f t="shared" si="27"/>
        <v>--</v>
      </c>
      <c r="H302" s="16">
        <f t="shared" si="28"/>
        <v>9</v>
      </c>
      <c r="I302" s="17" t="str">
        <f>IFERROR(VLOOKUP(C302,#REF!,8,FALSE),"")</f>
        <v/>
      </c>
      <c r="J302" s="18">
        <v>5000</v>
      </c>
      <c r="K302" s="18">
        <v>0</v>
      </c>
      <c r="L302" s="17" t="str">
        <f>IFERROR(VLOOKUP(C302,#REF!,11,FALSE),"")</f>
        <v/>
      </c>
      <c r="M302" s="18">
        <v>0</v>
      </c>
      <c r="N302" s="19" t="s">
        <v>57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5000</v>
      </c>
      <c r="Y302" s="16" t="s">
        <v>39</v>
      </c>
      <c r="Z302" s="23">
        <v>9</v>
      </c>
      <c r="AA302" s="22">
        <v>0</v>
      </c>
      <c r="AB302" s="18">
        <v>556</v>
      </c>
      <c r="AC302" s="24" t="s">
        <v>43</v>
      </c>
      <c r="AD302" s="25" t="str">
        <f t="shared" si="29"/>
        <v>F</v>
      </c>
      <c r="AE302" s="18">
        <v>5000</v>
      </c>
      <c r="AF302" s="18">
        <v>0</v>
      </c>
      <c r="AG302" s="18">
        <v>0</v>
      </c>
      <c r="AH302" s="18">
        <v>0</v>
      </c>
      <c r="AI302" s="14" t="s">
        <v>44</v>
      </c>
    </row>
    <row r="303" spans="1:35" ht="16.5" customHeight="1">
      <c r="A303">
        <v>3987</v>
      </c>
      <c r="B303" s="12" t="str">
        <f t="shared" si="24"/>
        <v>OverStock</v>
      </c>
      <c r="C303" s="13" t="s">
        <v>157</v>
      </c>
      <c r="D303" s="14" t="s">
        <v>56</v>
      </c>
      <c r="E303" s="15">
        <f t="shared" si="25"/>
        <v>7.9</v>
      </c>
      <c r="F303" s="16">
        <f t="shared" si="26"/>
        <v>58.2</v>
      </c>
      <c r="G303" s="16">
        <f t="shared" si="27"/>
        <v>25.1</v>
      </c>
      <c r="H303" s="16">
        <f t="shared" si="28"/>
        <v>184.8</v>
      </c>
      <c r="I303" s="17" t="str">
        <f>IFERROR(VLOOKUP(C303,#REF!,8,FALSE),"")</f>
        <v/>
      </c>
      <c r="J303" s="18">
        <v>801000</v>
      </c>
      <c r="K303" s="18">
        <v>300000</v>
      </c>
      <c r="L303" s="17" t="str">
        <f>IFERROR(VLOOKUP(C303,#REF!,11,FALSE),"")</f>
        <v/>
      </c>
      <c r="M303" s="18">
        <v>252250</v>
      </c>
      <c r="N303" s="19" t="s">
        <v>57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252250</v>
      </c>
      <c r="U303" s="18">
        <v>0</v>
      </c>
      <c r="V303" s="18">
        <v>0</v>
      </c>
      <c r="W303" s="18">
        <v>0</v>
      </c>
      <c r="X303" s="22">
        <v>1053250</v>
      </c>
      <c r="Y303" s="16">
        <v>33</v>
      </c>
      <c r="Z303" s="23">
        <v>243</v>
      </c>
      <c r="AA303" s="22">
        <v>31875</v>
      </c>
      <c r="AB303" s="18">
        <v>4334</v>
      </c>
      <c r="AC303" s="24">
        <v>0.1</v>
      </c>
      <c r="AD303" s="25">
        <f t="shared" si="29"/>
        <v>50</v>
      </c>
      <c r="AE303" s="18">
        <v>0</v>
      </c>
      <c r="AF303" s="18">
        <v>39000</v>
      </c>
      <c r="AG303" s="18">
        <v>81000</v>
      </c>
      <c r="AH303" s="18">
        <v>72000</v>
      </c>
      <c r="AI303" s="14" t="s">
        <v>44</v>
      </c>
    </row>
    <row r="304" spans="1:35" ht="16.5" customHeight="1">
      <c r="A304">
        <v>2164</v>
      </c>
      <c r="B304" s="12" t="str">
        <f t="shared" si="24"/>
        <v>OverStock</v>
      </c>
      <c r="C304" s="13" t="s">
        <v>158</v>
      </c>
      <c r="D304" s="14" t="s">
        <v>56</v>
      </c>
      <c r="E304" s="15">
        <f t="shared" si="25"/>
        <v>7.9</v>
      </c>
      <c r="F304" s="16">
        <f t="shared" si="26"/>
        <v>8.1999999999999993</v>
      </c>
      <c r="G304" s="16">
        <f t="shared" si="27"/>
        <v>10.4</v>
      </c>
      <c r="H304" s="16">
        <f t="shared" si="28"/>
        <v>10.7</v>
      </c>
      <c r="I304" s="17" t="str">
        <f>IFERROR(VLOOKUP(C304,#REF!,8,FALSE),"")</f>
        <v/>
      </c>
      <c r="J304" s="18">
        <v>1320000</v>
      </c>
      <c r="K304" s="18">
        <v>1320000</v>
      </c>
      <c r="L304" s="17" t="str">
        <f>IFERROR(VLOOKUP(C304,#REF!,11,FALSE),"")</f>
        <v/>
      </c>
      <c r="M304" s="18">
        <v>1009600</v>
      </c>
      <c r="N304" s="19" t="s">
        <v>57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1009600</v>
      </c>
      <c r="U304" s="18">
        <v>0</v>
      </c>
      <c r="V304" s="18">
        <v>0</v>
      </c>
      <c r="W304" s="18">
        <v>0</v>
      </c>
      <c r="X304" s="22">
        <v>2329600</v>
      </c>
      <c r="Y304" s="16">
        <v>18.3</v>
      </c>
      <c r="Z304" s="23">
        <v>18.899999999999999</v>
      </c>
      <c r="AA304" s="22">
        <v>127125</v>
      </c>
      <c r="AB304" s="18">
        <v>123000</v>
      </c>
      <c r="AC304" s="24">
        <v>1</v>
      </c>
      <c r="AD304" s="25">
        <f t="shared" si="29"/>
        <v>100</v>
      </c>
      <c r="AE304" s="18">
        <v>516000</v>
      </c>
      <c r="AF304" s="18">
        <v>591000</v>
      </c>
      <c r="AG304" s="18">
        <v>402000</v>
      </c>
      <c r="AH304" s="18">
        <v>3000</v>
      </c>
      <c r="AI304" s="14" t="s">
        <v>44</v>
      </c>
    </row>
    <row r="305" spans="1:35" ht="16.5" customHeight="1">
      <c r="A305">
        <v>2166</v>
      </c>
      <c r="B305" s="12" t="str">
        <f t="shared" si="24"/>
        <v>OverStock</v>
      </c>
      <c r="C305" s="13" t="s">
        <v>159</v>
      </c>
      <c r="D305" s="14" t="s">
        <v>56</v>
      </c>
      <c r="E305" s="15">
        <f t="shared" si="25"/>
        <v>4.4000000000000004</v>
      </c>
      <c r="F305" s="16">
        <f t="shared" si="26"/>
        <v>5.8</v>
      </c>
      <c r="G305" s="16">
        <f t="shared" si="27"/>
        <v>196</v>
      </c>
      <c r="H305" s="16">
        <f t="shared" si="28"/>
        <v>259.39999999999998</v>
      </c>
      <c r="I305" s="17" t="str">
        <f>IFERROR(VLOOKUP(C305,#REF!,8,FALSE),"")</f>
        <v/>
      </c>
      <c r="J305" s="18">
        <v>1470000</v>
      </c>
      <c r="K305" s="18">
        <v>360000</v>
      </c>
      <c r="L305" s="17" t="str">
        <f>IFERROR(VLOOKUP(C305,#REF!,11,FALSE),"")</f>
        <v/>
      </c>
      <c r="M305" s="18">
        <v>33000</v>
      </c>
      <c r="N305" s="19" t="s">
        <v>57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33000</v>
      </c>
      <c r="U305" s="18">
        <v>0</v>
      </c>
      <c r="V305" s="18">
        <v>0</v>
      </c>
      <c r="W305" s="18">
        <v>0</v>
      </c>
      <c r="X305" s="22">
        <v>1503000</v>
      </c>
      <c r="Y305" s="16">
        <v>200.4</v>
      </c>
      <c r="Z305" s="23">
        <v>265.2</v>
      </c>
      <c r="AA305" s="22">
        <v>7500</v>
      </c>
      <c r="AB305" s="18">
        <v>5667</v>
      </c>
      <c r="AC305" s="24">
        <v>0.8</v>
      </c>
      <c r="AD305" s="25">
        <f t="shared" si="29"/>
        <v>100</v>
      </c>
      <c r="AE305" s="18">
        <v>0</v>
      </c>
      <c r="AF305" s="18">
        <v>51000</v>
      </c>
      <c r="AG305" s="18">
        <v>0</v>
      </c>
      <c r="AH305" s="18">
        <v>0</v>
      </c>
      <c r="AI305" s="14" t="s">
        <v>44</v>
      </c>
    </row>
    <row r="306" spans="1:35" ht="16.5" customHeight="1">
      <c r="A306">
        <v>2167</v>
      </c>
      <c r="B306" s="12" t="str">
        <f t="shared" si="24"/>
        <v>Normal</v>
      </c>
      <c r="C306" s="13" t="s">
        <v>162</v>
      </c>
      <c r="D306" s="14" t="s">
        <v>56</v>
      </c>
      <c r="E306" s="15">
        <f t="shared" si="25"/>
        <v>2</v>
      </c>
      <c r="F306" s="16" t="str">
        <f t="shared" si="26"/>
        <v>--</v>
      </c>
      <c r="G306" s="16">
        <f t="shared" si="27"/>
        <v>0</v>
      </c>
      <c r="H306" s="16" t="str">
        <f t="shared" si="28"/>
        <v>--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5000</v>
      </c>
      <c r="N306" s="19" t="s">
        <v>57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5000</v>
      </c>
      <c r="U306" s="18">
        <v>0</v>
      </c>
      <c r="V306" s="18">
        <v>0</v>
      </c>
      <c r="W306" s="18">
        <v>0</v>
      </c>
      <c r="X306" s="22">
        <v>5000</v>
      </c>
      <c r="Y306" s="16">
        <v>2</v>
      </c>
      <c r="Z306" s="23" t="s">
        <v>39</v>
      </c>
      <c r="AA306" s="22">
        <v>2500</v>
      </c>
      <c r="AB306" s="18" t="s">
        <v>39</v>
      </c>
      <c r="AC306" s="24" t="s">
        <v>52</v>
      </c>
      <c r="AD306" s="25" t="str">
        <f t="shared" si="29"/>
        <v>E</v>
      </c>
      <c r="AE306" s="18">
        <v>0</v>
      </c>
      <c r="AF306" s="18">
        <v>0</v>
      </c>
      <c r="AG306" s="18">
        <v>0</v>
      </c>
      <c r="AH306" s="18">
        <v>0</v>
      </c>
      <c r="AI306" s="14" t="s">
        <v>44</v>
      </c>
    </row>
    <row r="307" spans="1:35" ht="16.5" customHeight="1">
      <c r="A307">
        <v>2168</v>
      </c>
      <c r="B307" s="12" t="str">
        <f t="shared" si="24"/>
        <v>OverStock</v>
      </c>
      <c r="C307" s="13" t="s">
        <v>163</v>
      </c>
      <c r="D307" s="14" t="s">
        <v>56</v>
      </c>
      <c r="E307" s="15">
        <f t="shared" si="25"/>
        <v>30</v>
      </c>
      <c r="F307" s="16">
        <f t="shared" si="26"/>
        <v>270.3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90000</v>
      </c>
      <c r="N307" s="19" t="s">
        <v>57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90000</v>
      </c>
      <c r="U307" s="18">
        <v>0</v>
      </c>
      <c r="V307" s="18">
        <v>0</v>
      </c>
      <c r="W307" s="18">
        <v>0</v>
      </c>
      <c r="X307" s="22">
        <v>90000</v>
      </c>
      <c r="Y307" s="16">
        <v>30</v>
      </c>
      <c r="Z307" s="23">
        <v>270.3</v>
      </c>
      <c r="AA307" s="22">
        <v>3000</v>
      </c>
      <c r="AB307" s="18">
        <v>333</v>
      </c>
      <c r="AC307" s="24">
        <v>0.1</v>
      </c>
      <c r="AD307" s="25">
        <f t="shared" si="29"/>
        <v>50</v>
      </c>
      <c r="AE307" s="18">
        <v>0</v>
      </c>
      <c r="AF307" s="18">
        <v>3000</v>
      </c>
      <c r="AG307" s="18">
        <v>3000</v>
      </c>
      <c r="AH307" s="18">
        <v>0</v>
      </c>
      <c r="AI307" s="14" t="s">
        <v>44</v>
      </c>
    </row>
    <row r="308" spans="1:35" ht="16.5" customHeight="1">
      <c r="A308">
        <v>5643</v>
      </c>
      <c r="B308" s="12" t="str">
        <f t="shared" si="24"/>
        <v>Normal</v>
      </c>
      <c r="C308" s="13" t="s">
        <v>165</v>
      </c>
      <c r="D308" s="14" t="s">
        <v>56</v>
      </c>
      <c r="E308" s="15">
        <f t="shared" si="25"/>
        <v>7.5</v>
      </c>
      <c r="F308" s="16" t="str">
        <f t="shared" si="26"/>
        <v>--</v>
      </c>
      <c r="G308" s="16">
        <f t="shared" si="27"/>
        <v>4.8</v>
      </c>
      <c r="H308" s="16" t="str">
        <f t="shared" si="28"/>
        <v>--</v>
      </c>
      <c r="I308" s="17" t="str">
        <f>IFERROR(VLOOKUP(C308,#REF!,8,FALSE),"")</f>
        <v/>
      </c>
      <c r="J308" s="18">
        <v>150000</v>
      </c>
      <c r="K308" s="18">
        <v>150000</v>
      </c>
      <c r="L308" s="17" t="str">
        <f>IFERROR(VLOOKUP(C308,#REF!,11,FALSE),"")</f>
        <v/>
      </c>
      <c r="M308" s="18">
        <v>234000</v>
      </c>
      <c r="N308" s="19" t="s">
        <v>57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234000</v>
      </c>
      <c r="U308" s="18">
        <v>0</v>
      </c>
      <c r="V308" s="18">
        <v>0</v>
      </c>
      <c r="W308" s="18">
        <v>0</v>
      </c>
      <c r="X308" s="22">
        <v>384000</v>
      </c>
      <c r="Y308" s="16">
        <v>12.3</v>
      </c>
      <c r="Z308" s="23" t="s">
        <v>39</v>
      </c>
      <c r="AA308" s="22">
        <v>31125</v>
      </c>
      <c r="AB308" s="18" t="s">
        <v>39</v>
      </c>
      <c r="AC308" s="24" t="s">
        <v>52</v>
      </c>
      <c r="AD308" s="25" t="str">
        <f t="shared" si="29"/>
        <v>E</v>
      </c>
      <c r="AE308" s="18">
        <v>0</v>
      </c>
      <c r="AF308" s="18">
        <v>0</v>
      </c>
      <c r="AG308" s="18">
        <v>0</v>
      </c>
      <c r="AH308" s="18">
        <v>0</v>
      </c>
      <c r="AI308" s="14" t="s">
        <v>44</v>
      </c>
    </row>
    <row r="309" spans="1:35" ht="16.5" customHeight="1">
      <c r="A309">
        <v>5632</v>
      </c>
      <c r="B309" s="12" t="str">
        <f t="shared" si="24"/>
        <v>Normal</v>
      </c>
      <c r="C309" s="13" t="s">
        <v>166</v>
      </c>
      <c r="D309" s="14" t="s">
        <v>56</v>
      </c>
      <c r="E309" s="15">
        <f t="shared" si="25"/>
        <v>10</v>
      </c>
      <c r="F309" s="16" t="str">
        <f t="shared" si="26"/>
        <v>--</v>
      </c>
      <c r="G309" s="16">
        <f t="shared" si="27"/>
        <v>6</v>
      </c>
      <c r="H309" s="16" t="str">
        <f t="shared" si="28"/>
        <v>--</v>
      </c>
      <c r="I309" s="17" t="str">
        <f>IFERROR(VLOOKUP(C309,#REF!,8,FALSE),"")</f>
        <v/>
      </c>
      <c r="J309" s="18">
        <v>9000</v>
      </c>
      <c r="K309" s="18">
        <v>0</v>
      </c>
      <c r="L309" s="17" t="str">
        <f>IFERROR(VLOOKUP(C309,#REF!,11,FALSE),"")</f>
        <v/>
      </c>
      <c r="M309" s="18">
        <v>15000</v>
      </c>
      <c r="N309" s="19" t="s">
        <v>57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15000</v>
      </c>
      <c r="U309" s="18">
        <v>0</v>
      </c>
      <c r="V309" s="18">
        <v>0</v>
      </c>
      <c r="W309" s="18">
        <v>0</v>
      </c>
      <c r="X309" s="22">
        <v>24000</v>
      </c>
      <c r="Y309" s="16">
        <v>16</v>
      </c>
      <c r="Z309" s="23" t="s">
        <v>39</v>
      </c>
      <c r="AA309" s="22">
        <v>1500</v>
      </c>
      <c r="AB309" s="18" t="s">
        <v>39</v>
      </c>
      <c r="AC309" s="24" t="s">
        <v>52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44</v>
      </c>
    </row>
    <row r="310" spans="1:35" ht="16.5" customHeight="1">
      <c r="A310">
        <v>2170</v>
      </c>
      <c r="B310" s="12" t="str">
        <f t="shared" si="24"/>
        <v>Normal</v>
      </c>
      <c r="C310" s="13" t="s">
        <v>167</v>
      </c>
      <c r="D310" s="14" t="s">
        <v>56</v>
      </c>
      <c r="E310" s="15">
        <f t="shared" si="25"/>
        <v>2.7</v>
      </c>
      <c r="F310" s="16" t="str">
        <f t="shared" si="26"/>
        <v>--</v>
      </c>
      <c r="G310" s="16">
        <f t="shared" si="27"/>
        <v>0</v>
      </c>
      <c r="H310" s="16" t="str">
        <f t="shared" si="28"/>
        <v>--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3000</v>
      </c>
      <c r="N310" s="19" t="s">
        <v>57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3000</v>
      </c>
      <c r="U310" s="18">
        <v>0</v>
      </c>
      <c r="V310" s="18">
        <v>0</v>
      </c>
      <c r="W310" s="18">
        <v>0</v>
      </c>
      <c r="X310" s="22">
        <v>3000</v>
      </c>
      <c r="Y310" s="16">
        <v>2.7</v>
      </c>
      <c r="Z310" s="23" t="s">
        <v>39</v>
      </c>
      <c r="AA310" s="22">
        <v>1125</v>
      </c>
      <c r="AB310" s="18" t="s">
        <v>39</v>
      </c>
      <c r="AC310" s="24" t="s">
        <v>52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44</v>
      </c>
    </row>
    <row r="311" spans="1:35" ht="16.5" customHeight="1">
      <c r="A311">
        <v>2171</v>
      </c>
      <c r="B311" s="12" t="str">
        <f t="shared" si="24"/>
        <v>OverStock</v>
      </c>
      <c r="C311" s="13" t="s">
        <v>168</v>
      </c>
      <c r="D311" s="14" t="s">
        <v>56</v>
      </c>
      <c r="E311" s="15">
        <f t="shared" si="25"/>
        <v>32</v>
      </c>
      <c r="F311" s="16" t="str">
        <f t="shared" si="26"/>
        <v>--</v>
      </c>
      <c r="G311" s="16">
        <f t="shared" si="27"/>
        <v>0</v>
      </c>
      <c r="H311" s="16" t="str">
        <f t="shared" si="28"/>
        <v>--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12000</v>
      </c>
      <c r="N311" s="19" t="s">
        <v>57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12000</v>
      </c>
      <c r="U311" s="18">
        <v>0</v>
      </c>
      <c r="V311" s="18">
        <v>0</v>
      </c>
      <c r="W311" s="18">
        <v>0</v>
      </c>
      <c r="X311" s="22">
        <v>12000</v>
      </c>
      <c r="Y311" s="16">
        <v>32</v>
      </c>
      <c r="Z311" s="23" t="s">
        <v>39</v>
      </c>
      <c r="AA311" s="22">
        <v>375</v>
      </c>
      <c r="AB311" s="18" t="s">
        <v>39</v>
      </c>
      <c r="AC311" s="24" t="s">
        <v>52</v>
      </c>
      <c r="AD311" s="25" t="str">
        <f t="shared" si="29"/>
        <v>E</v>
      </c>
      <c r="AE311" s="18">
        <v>0</v>
      </c>
      <c r="AF311" s="18">
        <v>0</v>
      </c>
      <c r="AG311" s="18">
        <v>0</v>
      </c>
      <c r="AH311" s="18">
        <v>0</v>
      </c>
      <c r="AI311" s="14" t="s">
        <v>44</v>
      </c>
    </row>
    <row r="312" spans="1:35" ht="16.5" customHeight="1">
      <c r="A312">
        <v>8972</v>
      </c>
      <c r="B312" s="12" t="str">
        <f t="shared" si="24"/>
        <v>Normal</v>
      </c>
      <c r="C312" s="13" t="s">
        <v>169</v>
      </c>
      <c r="D312" s="14" t="s">
        <v>56</v>
      </c>
      <c r="E312" s="15">
        <f t="shared" si="25"/>
        <v>2</v>
      </c>
      <c r="F312" s="16" t="str">
        <f t="shared" si="26"/>
        <v>--</v>
      </c>
      <c r="G312" s="16">
        <f t="shared" si="27"/>
        <v>10</v>
      </c>
      <c r="H312" s="16" t="str">
        <f t="shared" si="28"/>
        <v>--</v>
      </c>
      <c r="I312" s="17" t="str">
        <f>IFERROR(VLOOKUP(C312,#REF!,8,FALSE),"")</f>
        <v/>
      </c>
      <c r="J312" s="18">
        <v>15000</v>
      </c>
      <c r="K312" s="18">
        <v>15000</v>
      </c>
      <c r="L312" s="17" t="str">
        <f>IFERROR(VLOOKUP(C312,#REF!,11,FALSE),"")</f>
        <v/>
      </c>
      <c r="M312" s="18">
        <v>3000</v>
      </c>
      <c r="N312" s="19" t="s">
        <v>57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3000</v>
      </c>
      <c r="U312" s="18">
        <v>0</v>
      </c>
      <c r="V312" s="18">
        <v>0</v>
      </c>
      <c r="W312" s="18">
        <v>0</v>
      </c>
      <c r="X312" s="22">
        <v>18000</v>
      </c>
      <c r="Y312" s="16">
        <v>12</v>
      </c>
      <c r="Z312" s="23" t="s">
        <v>39</v>
      </c>
      <c r="AA312" s="22">
        <v>1500</v>
      </c>
      <c r="AB312" s="18" t="s">
        <v>39</v>
      </c>
      <c r="AC312" s="24" t="s">
        <v>52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44</v>
      </c>
    </row>
    <row r="313" spans="1:35" ht="16.5" customHeight="1">
      <c r="A313">
        <v>5093</v>
      </c>
      <c r="B313" s="12" t="str">
        <f t="shared" si="24"/>
        <v>Normal</v>
      </c>
      <c r="C313" s="13" t="s">
        <v>170</v>
      </c>
      <c r="D313" s="14" t="s">
        <v>56</v>
      </c>
      <c r="E313" s="15">
        <f t="shared" si="25"/>
        <v>16</v>
      </c>
      <c r="F313" s="16" t="str">
        <f t="shared" si="26"/>
        <v>--</v>
      </c>
      <c r="G313" s="16">
        <f t="shared" si="27"/>
        <v>0</v>
      </c>
      <c r="H313" s="16" t="str">
        <f t="shared" si="28"/>
        <v>--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20000</v>
      </c>
      <c r="N313" s="19" t="s">
        <v>57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20000</v>
      </c>
      <c r="U313" s="18">
        <v>0</v>
      </c>
      <c r="V313" s="18">
        <v>0</v>
      </c>
      <c r="W313" s="18">
        <v>0</v>
      </c>
      <c r="X313" s="22">
        <v>20000</v>
      </c>
      <c r="Y313" s="16">
        <v>16</v>
      </c>
      <c r="Z313" s="23" t="s">
        <v>39</v>
      </c>
      <c r="AA313" s="22">
        <v>1250</v>
      </c>
      <c r="AB313" s="18" t="s">
        <v>39</v>
      </c>
      <c r="AC313" s="24" t="s">
        <v>52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44</v>
      </c>
    </row>
    <row r="314" spans="1:35" ht="16.5" customHeight="1">
      <c r="A314">
        <v>2174</v>
      </c>
      <c r="B314" s="12" t="str">
        <f t="shared" si="24"/>
        <v>OverStock</v>
      </c>
      <c r="C314" s="13" t="s">
        <v>173</v>
      </c>
      <c r="D314" s="14" t="s">
        <v>56</v>
      </c>
      <c r="E314" s="15">
        <f t="shared" si="25"/>
        <v>54</v>
      </c>
      <c r="F314" s="16">
        <f t="shared" si="26"/>
        <v>60.8</v>
      </c>
      <c r="G314" s="16">
        <f t="shared" si="27"/>
        <v>0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135000</v>
      </c>
      <c r="N314" s="19" t="s">
        <v>57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135000</v>
      </c>
      <c r="U314" s="18">
        <v>0</v>
      </c>
      <c r="V314" s="18">
        <v>0</v>
      </c>
      <c r="W314" s="18">
        <v>0</v>
      </c>
      <c r="X314" s="22">
        <v>135000</v>
      </c>
      <c r="Y314" s="16">
        <v>54</v>
      </c>
      <c r="Z314" s="23">
        <v>60.8</v>
      </c>
      <c r="AA314" s="22">
        <v>2500</v>
      </c>
      <c r="AB314" s="18">
        <v>2222</v>
      </c>
      <c r="AC314" s="24">
        <v>0.9</v>
      </c>
      <c r="AD314" s="25">
        <f t="shared" si="29"/>
        <v>100</v>
      </c>
      <c r="AE314" s="18">
        <v>20000</v>
      </c>
      <c r="AF314" s="18">
        <v>0</v>
      </c>
      <c r="AG314" s="18">
        <v>5000</v>
      </c>
      <c r="AH314" s="18">
        <v>0</v>
      </c>
      <c r="AI314" s="14" t="s">
        <v>44</v>
      </c>
    </row>
    <row r="315" spans="1:35" ht="16.5" customHeight="1">
      <c r="A315">
        <v>2175</v>
      </c>
      <c r="B315" s="12" t="str">
        <f t="shared" si="24"/>
        <v>Normal</v>
      </c>
      <c r="C315" s="13" t="s">
        <v>174</v>
      </c>
      <c r="D315" s="14" t="s">
        <v>56</v>
      </c>
      <c r="E315" s="15">
        <f t="shared" si="25"/>
        <v>3.3</v>
      </c>
      <c r="F315" s="16" t="str">
        <f t="shared" si="26"/>
        <v>--</v>
      </c>
      <c r="G315" s="16">
        <f t="shared" si="27"/>
        <v>7</v>
      </c>
      <c r="H315" s="16" t="str">
        <f t="shared" si="28"/>
        <v>--</v>
      </c>
      <c r="I315" s="17" t="str">
        <f>IFERROR(VLOOKUP(C315,#REF!,8,FALSE),"")</f>
        <v/>
      </c>
      <c r="J315" s="18">
        <v>400000</v>
      </c>
      <c r="K315" s="18">
        <v>0</v>
      </c>
      <c r="L315" s="17" t="str">
        <f>IFERROR(VLOOKUP(C315,#REF!,11,FALSE),"")</f>
        <v/>
      </c>
      <c r="M315" s="18">
        <v>190000</v>
      </c>
      <c r="N315" s="19" t="s">
        <v>57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190000</v>
      </c>
      <c r="U315" s="18">
        <v>0</v>
      </c>
      <c r="V315" s="18">
        <v>0</v>
      </c>
      <c r="W315" s="18">
        <v>0</v>
      </c>
      <c r="X315" s="22">
        <v>590000</v>
      </c>
      <c r="Y315" s="16">
        <v>10.3</v>
      </c>
      <c r="Z315" s="23" t="s">
        <v>39</v>
      </c>
      <c r="AA315" s="22">
        <v>57500</v>
      </c>
      <c r="AB315" s="18" t="s">
        <v>39</v>
      </c>
      <c r="AC315" s="24" t="s">
        <v>52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44</v>
      </c>
    </row>
    <row r="316" spans="1:35" ht="16.5" customHeight="1">
      <c r="A316">
        <v>2176</v>
      </c>
      <c r="B316" s="12" t="str">
        <f t="shared" si="24"/>
        <v>None</v>
      </c>
      <c r="C316" s="13" t="s">
        <v>177</v>
      </c>
      <c r="D316" s="14" t="s">
        <v>56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0</v>
      </c>
      <c r="N316" s="19" t="s">
        <v>46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52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44</v>
      </c>
    </row>
    <row r="317" spans="1:35" ht="16.5" customHeight="1">
      <c r="A317">
        <v>3983</v>
      </c>
      <c r="B317" s="12" t="str">
        <f t="shared" si="24"/>
        <v>OverStock</v>
      </c>
      <c r="C317" s="13" t="s">
        <v>178</v>
      </c>
      <c r="D317" s="14" t="s">
        <v>56</v>
      </c>
      <c r="E317" s="15">
        <f t="shared" si="25"/>
        <v>4</v>
      </c>
      <c r="F317" s="16" t="str">
        <f t="shared" si="26"/>
        <v>--</v>
      </c>
      <c r="G317" s="16">
        <f t="shared" si="27"/>
        <v>14.7</v>
      </c>
      <c r="H317" s="16" t="str">
        <f t="shared" si="28"/>
        <v>--</v>
      </c>
      <c r="I317" s="17" t="str">
        <f>IFERROR(VLOOKUP(C317,#REF!,8,FALSE),"")</f>
        <v/>
      </c>
      <c r="J317" s="18">
        <v>55000</v>
      </c>
      <c r="K317" s="18">
        <v>20000</v>
      </c>
      <c r="L317" s="17" t="str">
        <f>IFERROR(VLOOKUP(C317,#REF!,11,FALSE),"")</f>
        <v/>
      </c>
      <c r="M317" s="18">
        <v>15000</v>
      </c>
      <c r="N317" s="19" t="s">
        <v>57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15000</v>
      </c>
      <c r="U317" s="18">
        <v>0</v>
      </c>
      <c r="V317" s="18">
        <v>0</v>
      </c>
      <c r="W317" s="18">
        <v>0</v>
      </c>
      <c r="X317" s="22">
        <v>70000</v>
      </c>
      <c r="Y317" s="16">
        <v>18.7</v>
      </c>
      <c r="Z317" s="23" t="s">
        <v>39</v>
      </c>
      <c r="AA317" s="22">
        <v>3750</v>
      </c>
      <c r="AB317" s="18" t="s">
        <v>39</v>
      </c>
      <c r="AC317" s="24" t="s">
        <v>52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44</v>
      </c>
    </row>
    <row r="318" spans="1:35" ht="16.5" customHeight="1">
      <c r="A318">
        <v>4925</v>
      </c>
      <c r="B318" s="12" t="str">
        <f t="shared" si="24"/>
        <v>Normal</v>
      </c>
      <c r="C318" s="13" t="s">
        <v>179</v>
      </c>
      <c r="D318" s="14" t="s">
        <v>56</v>
      </c>
      <c r="E318" s="15">
        <f t="shared" si="25"/>
        <v>0</v>
      </c>
      <c r="F318" s="16" t="str">
        <f t="shared" si="26"/>
        <v>--</v>
      </c>
      <c r="G318" s="16">
        <f t="shared" si="27"/>
        <v>16</v>
      </c>
      <c r="H318" s="16" t="str">
        <f t="shared" si="28"/>
        <v>--</v>
      </c>
      <c r="I318" s="17" t="str">
        <f>IFERROR(VLOOKUP(C318,#REF!,8,FALSE),"")</f>
        <v/>
      </c>
      <c r="J318" s="18">
        <v>20000</v>
      </c>
      <c r="K318" s="18">
        <v>10000</v>
      </c>
      <c r="L318" s="17" t="str">
        <f>IFERROR(VLOOKUP(C318,#REF!,11,FALSE),"")</f>
        <v/>
      </c>
      <c r="M318" s="18">
        <v>0</v>
      </c>
      <c r="N318" s="19" t="s">
        <v>57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20000</v>
      </c>
      <c r="Y318" s="16">
        <v>16</v>
      </c>
      <c r="Z318" s="23" t="s">
        <v>39</v>
      </c>
      <c r="AA318" s="22">
        <v>1250</v>
      </c>
      <c r="AB318" s="18" t="s">
        <v>39</v>
      </c>
      <c r="AC318" s="24" t="s">
        <v>52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44</v>
      </c>
    </row>
    <row r="319" spans="1:35" ht="16.5" customHeight="1">
      <c r="A319">
        <v>2178</v>
      </c>
      <c r="B319" s="12" t="str">
        <f t="shared" si="24"/>
        <v>Normal</v>
      </c>
      <c r="C319" s="13" t="s">
        <v>184</v>
      </c>
      <c r="D319" s="14" t="s">
        <v>56</v>
      </c>
      <c r="E319" s="15">
        <f t="shared" si="25"/>
        <v>13.6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3090</v>
      </c>
      <c r="N319" s="19" t="s">
        <v>57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3090</v>
      </c>
      <c r="U319" s="18">
        <v>0</v>
      </c>
      <c r="V319" s="18">
        <v>0</v>
      </c>
      <c r="W319" s="18">
        <v>0</v>
      </c>
      <c r="X319" s="22">
        <v>3090</v>
      </c>
      <c r="Y319" s="16">
        <v>13.6</v>
      </c>
      <c r="Z319" s="23" t="s">
        <v>39</v>
      </c>
      <c r="AA319" s="22">
        <v>228</v>
      </c>
      <c r="AB319" s="18" t="s">
        <v>39</v>
      </c>
      <c r="AC319" s="24" t="s">
        <v>52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44</v>
      </c>
    </row>
    <row r="320" spans="1:35" ht="16.5" customHeight="1">
      <c r="A320">
        <v>5645</v>
      </c>
      <c r="B320" s="12" t="str">
        <f t="shared" si="24"/>
        <v>OverStock</v>
      </c>
      <c r="C320" s="13" t="s">
        <v>185</v>
      </c>
      <c r="D320" s="14" t="s">
        <v>56</v>
      </c>
      <c r="E320" s="15">
        <f t="shared" si="25"/>
        <v>0.7</v>
      </c>
      <c r="F320" s="16" t="str">
        <f t="shared" si="26"/>
        <v>--</v>
      </c>
      <c r="G320" s="16">
        <f t="shared" si="27"/>
        <v>77.599999999999994</v>
      </c>
      <c r="H320" s="16" t="str">
        <f t="shared" si="28"/>
        <v>--</v>
      </c>
      <c r="I320" s="17" t="str">
        <f>IFERROR(VLOOKUP(C320,#REF!,8,FALSE),"")</f>
        <v/>
      </c>
      <c r="J320" s="18">
        <v>4500</v>
      </c>
      <c r="K320" s="18">
        <v>4500</v>
      </c>
      <c r="L320" s="17" t="str">
        <f>IFERROR(VLOOKUP(C320,#REF!,11,FALSE),"")</f>
        <v/>
      </c>
      <c r="M320" s="18">
        <v>40</v>
      </c>
      <c r="N320" s="19" t="s">
        <v>57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40</v>
      </c>
      <c r="U320" s="18">
        <v>0</v>
      </c>
      <c r="V320" s="18">
        <v>0</v>
      </c>
      <c r="W320" s="18">
        <v>0</v>
      </c>
      <c r="X320" s="22">
        <v>4540</v>
      </c>
      <c r="Y320" s="16">
        <v>78.3</v>
      </c>
      <c r="Z320" s="23" t="s">
        <v>39</v>
      </c>
      <c r="AA320" s="22">
        <v>58</v>
      </c>
      <c r="AB320" s="18" t="s">
        <v>39</v>
      </c>
      <c r="AC320" s="24" t="s">
        <v>52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44</v>
      </c>
    </row>
    <row r="321" spans="1:35" ht="16.5" customHeight="1">
      <c r="A321">
        <v>5844</v>
      </c>
      <c r="B321" s="12" t="str">
        <f t="shared" si="24"/>
        <v>Normal</v>
      </c>
      <c r="C321" s="13" t="s">
        <v>187</v>
      </c>
      <c r="D321" s="14" t="s">
        <v>56</v>
      </c>
      <c r="E321" s="15">
        <f t="shared" si="25"/>
        <v>13.6</v>
      </c>
      <c r="F321" s="16" t="str">
        <f t="shared" si="26"/>
        <v>--</v>
      </c>
      <c r="G321" s="16">
        <f t="shared" si="27"/>
        <v>0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3090</v>
      </c>
      <c r="N321" s="19" t="s">
        <v>57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3090</v>
      </c>
      <c r="U321" s="18">
        <v>0</v>
      </c>
      <c r="V321" s="18">
        <v>0</v>
      </c>
      <c r="W321" s="18">
        <v>0</v>
      </c>
      <c r="X321" s="22">
        <v>3090</v>
      </c>
      <c r="Y321" s="16">
        <v>13.6</v>
      </c>
      <c r="Z321" s="23" t="s">
        <v>39</v>
      </c>
      <c r="AA321" s="22">
        <v>228</v>
      </c>
      <c r="AB321" s="18" t="s">
        <v>39</v>
      </c>
      <c r="AC321" s="24" t="s">
        <v>52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44</v>
      </c>
    </row>
    <row r="322" spans="1:35" ht="16.5" customHeight="1">
      <c r="A322">
        <v>5642</v>
      </c>
      <c r="B322" s="12" t="str">
        <f t="shared" si="24"/>
        <v>OverStock</v>
      </c>
      <c r="C322" s="13" t="s">
        <v>188</v>
      </c>
      <c r="D322" s="14" t="s">
        <v>56</v>
      </c>
      <c r="E322" s="15">
        <f t="shared" si="25"/>
        <v>32.299999999999997</v>
      </c>
      <c r="F322" s="16" t="str">
        <f t="shared" si="26"/>
        <v>--</v>
      </c>
      <c r="G322" s="16">
        <f t="shared" si="27"/>
        <v>0</v>
      </c>
      <c r="H322" s="16" t="str">
        <f t="shared" si="28"/>
        <v>--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4010</v>
      </c>
      <c r="N322" s="19" t="s">
        <v>57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4010</v>
      </c>
      <c r="U322" s="18">
        <v>0</v>
      </c>
      <c r="V322" s="18">
        <v>0</v>
      </c>
      <c r="W322" s="18">
        <v>0</v>
      </c>
      <c r="X322" s="22">
        <v>4010</v>
      </c>
      <c r="Y322" s="16">
        <v>32.299999999999997</v>
      </c>
      <c r="Z322" s="23" t="s">
        <v>39</v>
      </c>
      <c r="AA322" s="22">
        <v>124</v>
      </c>
      <c r="AB322" s="18" t="s">
        <v>39</v>
      </c>
      <c r="AC322" s="24" t="s">
        <v>52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44</v>
      </c>
    </row>
    <row r="323" spans="1:35" ht="16.5" customHeight="1">
      <c r="A323">
        <v>2179</v>
      </c>
      <c r="B323" s="12" t="str">
        <f t="shared" si="24"/>
        <v>OverStock</v>
      </c>
      <c r="C323" s="13" t="s">
        <v>189</v>
      </c>
      <c r="D323" s="14" t="s">
        <v>56</v>
      </c>
      <c r="E323" s="15">
        <f t="shared" si="25"/>
        <v>32.299999999999997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4010</v>
      </c>
      <c r="N323" s="19" t="s">
        <v>57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4010</v>
      </c>
      <c r="U323" s="18">
        <v>0</v>
      </c>
      <c r="V323" s="18">
        <v>0</v>
      </c>
      <c r="W323" s="18">
        <v>0</v>
      </c>
      <c r="X323" s="22">
        <v>4010</v>
      </c>
      <c r="Y323" s="16">
        <v>32.299999999999997</v>
      </c>
      <c r="Z323" s="23" t="s">
        <v>39</v>
      </c>
      <c r="AA323" s="22">
        <v>124</v>
      </c>
      <c r="AB323" s="18" t="s">
        <v>39</v>
      </c>
      <c r="AC323" s="24" t="s">
        <v>52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44</v>
      </c>
    </row>
    <row r="324" spans="1:35" ht="16.5" customHeight="1">
      <c r="A324">
        <v>2181</v>
      </c>
      <c r="B324" s="12" t="str">
        <f t="shared" ref="B324:B387" si="30">IF(OR(AA324=0,LEN(AA324)=0)*OR(AB324=0,LEN(AB324)=0),IF(X324&gt;0,"ZeroZero","None"),IF(IF(LEN(Y324)=0,0,Y324)&gt;16,"OverStock",IF(AA324=0,"FCST","Normal")))</f>
        <v>OverStock</v>
      </c>
      <c r="C324" s="13" t="s">
        <v>190</v>
      </c>
      <c r="D324" s="14" t="s">
        <v>56</v>
      </c>
      <c r="E324" s="15">
        <f t="shared" ref="E324:E387" si="31">IF(AA324=0,"前八週無拉料",ROUND(M324/AA324,1))</f>
        <v>40</v>
      </c>
      <c r="F324" s="16" t="str">
        <f t="shared" ref="F324:F387" si="32">IF(OR(AB324=0,LEN(AB324)=0),"--",ROUND(M324/AB324,1))</f>
        <v>--</v>
      </c>
      <c r="G324" s="16">
        <f t="shared" ref="G324:G387" si="33">IF(AA324=0,"--",ROUND(J324/AA324,1))</f>
        <v>0</v>
      </c>
      <c r="H324" s="16" t="str">
        <f t="shared" ref="H324:H387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25000</v>
      </c>
      <c r="N324" s="19" t="s">
        <v>57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25000</v>
      </c>
      <c r="U324" s="18">
        <v>0</v>
      </c>
      <c r="V324" s="18">
        <v>0</v>
      </c>
      <c r="W324" s="18">
        <v>0</v>
      </c>
      <c r="X324" s="22">
        <v>25000</v>
      </c>
      <c r="Y324" s="16">
        <v>40</v>
      </c>
      <c r="Z324" s="23" t="s">
        <v>39</v>
      </c>
      <c r="AA324" s="22">
        <v>625</v>
      </c>
      <c r="AB324" s="18" t="s">
        <v>39</v>
      </c>
      <c r="AC324" s="24" t="s">
        <v>52</v>
      </c>
      <c r="AD324" s="25" t="str">
        <f t="shared" ref="AD324:AD387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44</v>
      </c>
    </row>
    <row r="325" spans="1:35" ht="16.5" customHeight="1">
      <c r="A325">
        <v>2182</v>
      </c>
      <c r="B325" s="12" t="str">
        <f t="shared" si="30"/>
        <v>OverStock</v>
      </c>
      <c r="C325" s="13" t="s">
        <v>194</v>
      </c>
      <c r="D325" s="14" t="s">
        <v>56</v>
      </c>
      <c r="E325" s="15">
        <f t="shared" si="31"/>
        <v>8</v>
      </c>
      <c r="F325" s="16">
        <f t="shared" si="32"/>
        <v>9</v>
      </c>
      <c r="G325" s="16">
        <f t="shared" si="33"/>
        <v>95.8</v>
      </c>
      <c r="H325" s="16">
        <f t="shared" si="34"/>
        <v>107.9</v>
      </c>
      <c r="I325" s="17" t="str">
        <f>IFERROR(VLOOKUP(C325,#REF!,8,FALSE),"")</f>
        <v/>
      </c>
      <c r="J325" s="18">
        <v>30000</v>
      </c>
      <c r="K325" s="18">
        <v>0</v>
      </c>
      <c r="L325" s="17" t="str">
        <f>IFERROR(VLOOKUP(C325,#REF!,11,FALSE),"")</f>
        <v/>
      </c>
      <c r="M325" s="18">
        <v>2500</v>
      </c>
      <c r="N325" s="19" t="s">
        <v>57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2500</v>
      </c>
      <c r="U325" s="18">
        <v>0</v>
      </c>
      <c r="V325" s="18">
        <v>0</v>
      </c>
      <c r="W325" s="18">
        <v>0</v>
      </c>
      <c r="X325" s="22">
        <v>32500</v>
      </c>
      <c r="Y325" s="16">
        <v>103.8</v>
      </c>
      <c r="Z325" s="23">
        <v>116.9</v>
      </c>
      <c r="AA325" s="22">
        <v>313</v>
      </c>
      <c r="AB325" s="18">
        <v>278</v>
      </c>
      <c r="AC325" s="24">
        <v>0.9</v>
      </c>
      <c r="AD325" s="25">
        <f t="shared" si="35"/>
        <v>100</v>
      </c>
      <c r="AE325" s="18">
        <v>0</v>
      </c>
      <c r="AF325" s="18">
        <v>2500</v>
      </c>
      <c r="AG325" s="18">
        <v>0</v>
      </c>
      <c r="AH325" s="18">
        <v>0</v>
      </c>
      <c r="AI325" s="14" t="s">
        <v>44</v>
      </c>
    </row>
    <row r="326" spans="1:35" ht="16.5" customHeight="1">
      <c r="A326">
        <v>2183</v>
      </c>
      <c r="B326" s="12" t="str">
        <f t="shared" si="30"/>
        <v>OverStock</v>
      </c>
      <c r="C326" s="13" t="s">
        <v>195</v>
      </c>
      <c r="D326" s="14" t="s">
        <v>56</v>
      </c>
      <c r="E326" s="15">
        <f t="shared" si="31"/>
        <v>19.399999999999999</v>
      </c>
      <c r="F326" s="16" t="str">
        <f t="shared" si="32"/>
        <v>--</v>
      </c>
      <c r="G326" s="16">
        <f t="shared" si="33"/>
        <v>0</v>
      </c>
      <c r="H326" s="16" t="str">
        <f t="shared" si="34"/>
        <v>--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51000</v>
      </c>
      <c r="N326" s="19" t="s">
        <v>57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51000</v>
      </c>
      <c r="U326" s="18">
        <v>0</v>
      </c>
      <c r="V326" s="18">
        <v>0</v>
      </c>
      <c r="W326" s="18">
        <v>0</v>
      </c>
      <c r="X326" s="22">
        <v>51000</v>
      </c>
      <c r="Y326" s="16">
        <v>19.399999999999999</v>
      </c>
      <c r="Z326" s="23" t="s">
        <v>39</v>
      </c>
      <c r="AA326" s="22">
        <v>2625</v>
      </c>
      <c r="AB326" s="18" t="s">
        <v>39</v>
      </c>
      <c r="AC326" s="24" t="s">
        <v>52</v>
      </c>
      <c r="AD326" s="25" t="str">
        <f t="shared" si="35"/>
        <v>E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44</v>
      </c>
    </row>
    <row r="327" spans="1:35" ht="16.5" customHeight="1">
      <c r="A327">
        <v>2184</v>
      </c>
      <c r="B327" s="12" t="str">
        <f t="shared" si="30"/>
        <v>Normal</v>
      </c>
      <c r="C327" s="13" t="s">
        <v>197</v>
      </c>
      <c r="D327" s="14" t="s">
        <v>56</v>
      </c>
      <c r="E327" s="15">
        <f t="shared" si="31"/>
        <v>0</v>
      </c>
      <c r="F327" s="16" t="str">
        <f t="shared" si="32"/>
        <v>--</v>
      </c>
      <c r="G327" s="16">
        <f t="shared" si="33"/>
        <v>0</v>
      </c>
      <c r="H327" s="16" t="str">
        <f t="shared" si="34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57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>
        <v>0</v>
      </c>
      <c r="Z327" s="23" t="s">
        <v>39</v>
      </c>
      <c r="AA327" s="22">
        <v>1875</v>
      </c>
      <c r="AB327" s="18" t="s">
        <v>39</v>
      </c>
      <c r="AC327" s="24" t="s">
        <v>52</v>
      </c>
      <c r="AD327" s="25" t="str">
        <f t="shared" si="35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44</v>
      </c>
    </row>
    <row r="328" spans="1:35" ht="16.5" customHeight="1">
      <c r="A328">
        <v>2185</v>
      </c>
      <c r="B328" s="12" t="str">
        <f t="shared" si="30"/>
        <v>OverStock</v>
      </c>
      <c r="C328" s="13" t="s">
        <v>199</v>
      </c>
      <c r="D328" s="14" t="s">
        <v>56</v>
      </c>
      <c r="E328" s="15">
        <f t="shared" si="31"/>
        <v>0</v>
      </c>
      <c r="F328" s="16" t="str">
        <f t="shared" si="32"/>
        <v>--</v>
      </c>
      <c r="G328" s="16">
        <f t="shared" si="33"/>
        <v>223.6</v>
      </c>
      <c r="H328" s="16" t="str">
        <f t="shared" si="34"/>
        <v>--</v>
      </c>
      <c r="I328" s="17" t="str">
        <f>IFERROR(VLOOKUP(C328,#REF!,8,FALSE),"")</f>
        <v/>
      </c>
      <c r="J328" s="18">
        <v>70000</v>
      </c>
      <c r="K328" s="18">
        <v>35000</v>
      </c>
      <c r="L328" s="17" t="str">
        <f>IFERROR(VLOOKUP(C328,#REF!,11,FALSE),"")</f>
        <v/>
      </c>
      <c r="M328" s="18">
        <v>0</v>
      </c>
      <c r="N328" s="19" t="s">
        <v>57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70000</v>
      </c>
      <c r="Y328" s="16">
        <v>223.6</v>
      </c>
      <c r="Z328" s="23" t="s">
        <v>39</v>
      </c>
      <c r="AA328" s="22">
        <v>313</v>
      </c>
      <c r="AB328" s="18" t="s">
        <v>39</v>
      </c>
      <c r="AC328" s="24" t="s">
        <v>52</v>
      </c>
      <c r="AD328" s="25" t="str">
        <f t="shared" si="35"/>
        <v>E</v>
      </c>
      <c r="AE328" s="18">
        <v>0</v>
      </c>
      <c r="AF328" s="18">
        <v>0</v>
      </c>
      <c r="AG328" s="18">
        <v>0</v>
      </c>
      <c r="AH328" s="18">
        <v>0</v>
      </c>
      <c r="AI328" s="14" t="s">
        <v>44</v>
      </c>
    </row>
    <row r="329" spans="1:35" ht="16.5" customHeight="1">
      <c r="A329">
        <v>2186</v>
      </c>
      <c r="B329" s="12" t="str">
        <f t="shared" si="30"/>
        <v>Normal</v>
      </c>
      <c r="C329" s="13" t="s">
        <v>200</v>
      </c>
      <c r="D329" s="14" t="s">
        <v>56</v>
      </c>
      <c r="E329" s="15">
        <f t="shared" si="31"/>
        <v>6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15000</v>
      </c>
      <c r="N329" s="19" t="s">
        <v>57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15000</v>
      </c>
      <c r="U329" s="18">
        <v>0</v>
      </c>
      <c r="V329" s="18">
        <v>0</v>
      </c>
      <c r="W329" s="18">
        <v>0</v>
      </c>
      <c r="X329" s="22">
        <v>15000</v>
      </c>
      <c r="Y329" s="16">
        <v>6</v>
      </c>
      <c r="Z329" s="23" t="s">
        <v>39</v>
      </c>
      <c r="AA329" s="22">
        <v>2500</v>
      </c>
      <c r="AB329" s="18" t="s">
        <v>39</v>
      </c>
      <c r="AC329" s="24" t="s">
        <v>52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44</v>
      </c>
    </row>
    <row r="330" spans="1:35" ht="16.5" customHeight="1">
      <c r="A330">
        <v>2187</v>
      </c>
      <c r="B330" s="12" t="str">
        <f t="shared" si="30"/>
        <v>Normal</v>
      </c>
      <c r="C330" s="13" t="s">
        <v>202</v>
      </c>
      <c r="D330" s="14" t="s">
        <v>56</v>
      </c>
      <c r="E330" s="15">
        <f t="shared" si="31"/>
        <v>0</v>
      </c>
      <c r="F330" s="16" t="str">
        <f t="shared" si="32"/>
        <v>--</v>
      </c>
      <c r="G330" s="16">
        <f t="shared" si="33"/>
        <v>0</v>
      </c>
      <c r="H330" s="16" t="str">
        <f t="shared" si="34"/>
        <v>--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0</v>
      </c>
      <c r="N330" s="19" t="s">
        <v>57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0</v>
      </c>
      <c r="Y330" s="16">
        <v>0</v>
      </c>
      <c r="Z330" s="23" t="s">
        <v>39</v>
      </c>
      <c r="AA330" s="22">
        <v>625</v>
      </c>
      <c r="AB330" s="18" t="s">
        <v>39</v>
      </c>
      <c r="AC330" s="24" t="s">
        <v>52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44</v>
      </c>
    </row>
    <row r="331" spans="1:35" ht="16.5" customHeight="1">
      <c r="A331">
        <v>8490</v>
      </c>
      <c r="B331" s="12" t="str">
        <f t="shared" si="30"/>
        <v>Normal</v>
      </c>
      <c r="C331" s="13" t="s">
        <v>203</v>
      </c>
      <c r="D331" s="14" t="s">
        <v>56</v>
      </c>
      <c r="E331" s="15">
        <f t="shared" si="31"/>
        <v>14.4</v>
      </c>
      <c r="F331" s="16" t="str">
        <f t="shared" si="32"/>
        <v>--</v>
      </c>
      <c r="G331" s="16">
        <f t="shared" si="33"/>
        <v>0</v>
      </c>
      <c r="H331" s="16" t="str">
        <f t="shared" si="34"/>
        <v>--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45000</v>
      </c>
      <c r="N331" s="19" t="s">
        <v>57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45000</v>
      </c>
      <c r="U331" s="18">
        <v>0</v>
      </c>
      <c r="V331" s="18">
        <v>0</v>
      </c>
      <c r="W331" s="18">
        <v>0</v>
      </c>
      <c r="X331" s="22">
        <v>45000</v>
      </c>
      <c r="Y331" s="16">
        <v>14.4</v>
      </c>
      <c r="Z331" s="23" t="s">
        <v>39</v>
      </c>
      <c r="AA331" s="22">
        <v>3125</v>
      </c>
      <c r="AB331" s="18" t="s">
        <v>39</v>
      </c>
      <c r="AC331" s="24" t="s">
        <v>52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44</v>
      </c>
    </row>
    <row r="332" spans="1:35" ht="16.5" customHeight="1">
      <c r="A332">
        <v>2189</v>
      </c>
      <c r="B332" s="12" t="str">
        <f t="shared" si="30"/>
        <v>None</v>
      </c>
      <c r="C332" s="13" t="s">
        <v>204</v>
      </c>
      <c r="D332" s="14" t="s">
        <v>56</v>
      </c>
      <c r="E332" s="15" t="str">
        <f t="shared" si="31"/>
        <v>前八週無拉料</v>
      </c>
      <c r="F332" s="16" t="str">
        <f t="shared" si="32"/>
        <v>--</v>
      </c>
      <c r="G332" s="16" t="str">
        <f t="shared" si="33"/>
        <v>--</v>
      </c>
      <c r="H332" s="16" t="str">
        <f t="shared" si="34"/>
        <v>--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0</v>
      </c>
      <c r="N332" s="19" t="s">
        <v>57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0</v>
      </c>
      <c r="Y332" s="16" t="s">
        <v>39</v>
      </c>
      <c r="Z332" s="23" t="s">
        <v>39</v>
      </c>
      <c r="AA332" s="22">
        <v>0</v>
      </c>
      <c r="AB332" s="18" t="s">
        <v>39</v>
      </c>
      <c r="AC332" s="24" t="s">
        <v>52</v>
      </c>
      <c r="AD332" s="25" t="str">
        <f t="shared" si="35"/>
        <v>E</v>
      </c>
      <c r="AE332" s="18">
        <v>0</v>
      </c>
      <c r="AF332" s="18">
        <v>0</v>
      </c>
      <c r="AG332" s="18">
        <v>0</v>
      </c>
      <c r="AH332" s="18">
        <v>0</v>
      </c>
      <c r="AI332" s="14" t="s">
        <v>44</v>
      </c>
    </row>
    <row r="333" spans="1:35" ht="16.5" customHeight="1">
      <c r="A333">
        <v>6548</v>
      </c>
      <c r="B333" s="12" t="str">
        <f t="shared" si="30"/>
        <v>Normal</v>
      </c>
      <c r="C333" s="13" t="s">
        <v>205</v>
      </c>
      <c r="D333" s="14" t="s">
        <v>56</v>
      </c>
      <c r="E333" s="15">
        <f t="shared" si="31"/>
        <v>0</v>
      </c>
      <c r="F333" s="16" t="str">
        <f t="shared" si="32"/>
        <v>--</v>
      </c>
      <c r="G333" s="16">
        <f t="shared" si="33"/>
        <v>0</v>
      </c>
      <c r="H333" s="16" t="str">
        <f t="shared" si="34"/>
        <v>--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0</v>
      </c>
      <c r="N333" s="19" t="s">
        <v>57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0</v>
      </c>
      <c r="Y333" s="16">
        <v>0</v>
      </c>
      <c r="Z333" s="23" t="s">
        <v>39</v>
      </c>
      <c r="AA333" s="22">
        <v>625</v>
      </c>
      <c r="AB333" s="18" t="s">
        <v>39</v>
      </c>
      <c r="AC333" s="24" t="s">
        <v>52</v>
      </c>
      <c r="AD333" s="25" t="str">
        <f t="shared" si="35"/>
        <v>E</v>
      </c>
      <c r="AE333" s="18">
        <v>0</v>
      </c>
      <c r="AF333" s="18">
        <v>0</v>
      </c>
      <c r="AG333" s="18">
        <v>0</v>
      </c>
      <c r="AH333" s="18">
        <v>0</v>
      </c>
      <c r="AI333" s="14" t="s">
        <v>44</v>
      </c>
    </row>
    <row r="334" spans="1:35" ht="16.5" customHeight="1">
      <c r="A334">
        <v>2191</v>
      </c>
      <c r="B334" s="12" t="str">
        <f t="shared" si="30"/>
        <v>Normal</v>
      </c>
      <c r="C334" s="13" t="s">
        <v>206</v>
      </c>
      <c r="D334" s="14" t="s">
        <v>56</v>
      </c>
      <c r="E334" s="15">
        <f t="shared" si="31"/>
        <v>10</v>
      </c>
      <c r="F334" s="16" t="str">
        <f t="shared" si="32"/>
        <v>--</v>
      </c>
      <c r="G334" s="16">
        <f t="shared" si="33"/>
        <v>0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10000</v>
      </c>
      <c r="N334" s="19" t="s">
        <v>57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10000</v>
      </c>
      <c r="U334" s="18">
        <v>0</v>
      </c>
      <c r="V334" s="18">
        <v>0</v>
      </c>
      <c r="W334" s="18">
        <v>0</v>
      </c>
      <c r="X334" s="22">
        <v>10000</v>
      </c>
      <c r="Y334" s="16">
        <v>10</v>
      </c>
      <c r="Z334" s="23" t="s">
        <v>39</v>
      </c>
      <c r="AA334" s="22">
        <v>1000</v>
      </c>
      <c r="AB334" s="18" t="s">
        <v>39</v>
      </c>
      <c r="AC334" s="24" t="s">
        <v>52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44</v>
      </c>
    </row>
    <row r="335" spans="1:35" ht="16.5" customHeight="1">
      <c r="A335">
        <v>2193</v>
      </c>
      <c r="B335" s="12" t="str">
        <f t="shared" si="30"/>
        <v>Normal</v>
      </c>
      <c r="C335" s="13" t="s">
        <v>207</v>
      </c>
      <c r="D335" s="14" t="s">
        <v>56</v>
      </c>
      <c r="E335" s="15">
        <f t="shared" si="31"/>
        <v>0</v>
      </c>
      <c r="F335" s="16">
        <f t="shared" si="32"/>
        <v>0</v>
      </c>
      <c r="G335" s="16">
        <f t="shared" si="33"/>
        <v>14.3</v>
      </c>
      <c r="H335" s="16">
        <f t="shared" si="34"/>
        <v>9</v>
      </c>
      <c r="I335" s="17" t="str">
        <f>IFERROR(VLOOKUP(C335,#REF!,8,FALSE),"")</f>
        <v/>
      </c>
      <c r="J335" s="18">
        <v>317500</v>
      </c>
      <c r="K335" s="18">
        <v>317500</v>
      </c>
      <c r="L335" s="17" t="str">
        <f>IFERROR(VLOOKUP(C335,#REF!,11,FALSE),"")</f>
        <v/>
      </c>
      <c r="M335" s="18">
        <v>0</v>
      </c>
      <c r="N335" s="19" t="s">
        <v>57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317500</v>
      </c>
      <c r="Y335" s="16">
        <v>14.3</v>
      </c>
      <c r="Z335" s="23">
        <v>9</v>
      </c>
      <c r="AA335" s="22">
        <v>22188</v>
      </c>
      <c r="AB335" s="18">
        <v>35278</v>
      </c>
      <c r="AC335" s="24">
        <v>1.6</v>
      </c>
      <c r="AD335" s="25">
        <f t="shared" si="35"/>
        <v>100</v>
      </c>
      <c r="AE335" s="18">
        <v>195000</v>
      </c>
      <c r="AF335" s="18">
        <v>122500</v>
      </c>
      <c r="AG335" s="18">
        <v>0</v>
      </c>
      <c r="AH335" s="18">
        <v>0</v>
      </c>
      <c r="AI335" s="14" t="s">
        <v>44</v>
      </c>
    </row>
    <row r="336" spans="1:35" ht="16.5" customHeight="1">
      <c r="A336">
        <v>5090</v>
      </c>
      <c r="B336" s="12" t="str">
        <f t="shared" si="30"/>
        <v>OverStock</v>
      </c>
      <c r="C336" s="13" t="s">
        <v>208</v>
      </c>
      <c r="D336" s="14" t="s">
        <v>56</v>
      </c>
      <c r="E336" s="15">
        <f t="shared" si="31"/>
        <v>44</v>
      </c>
      <c r="F336" s="16" t="str">
        <f t="shared" si="32"/>
        <v>--</v>
      </c>
      <c r="G336" s="16">
        <f t="shared" si="33"/>
        <v>0</v>
      </c>
      <c r="H336" s="16" t="str">
        <f t="shared" si="34"/>
        <v>--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27500</v>
      </c>
      <c r="N336" s="19" t="s">
        <v>57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27500</v>
      </c>
      <c r="U336" s="18">
        <v>0</v>
      </c>
      <c r="V336" s="18">
        <v>0</v>
      </c>
      <c r="W336" s="18">
        <v>0</v>
      </c>
      <c r="X336" s="22">
        <v>27500</v>
      </c>
      <c r="Y336" s="16">
        <v>44</v>
      </c>
      <c r="Z336" s="23" t="s">
        <v>39</v>
      </c>
      <c r="AA336" s="22">
        <v>625</v>
      </c>
      <c r="AB336" s="18" t="s">
        <v>39</v>
      </c>
      <c r="AC336" s="24" t="s">
        <v>52</v>
      </c>
      <c r="AD336" s="25" t="str">
        <f t="shared" si="35"/>
        <v>E</v>
      </c>
      <c r="AE336" s="18">
        <v>0</v>
      </c>
      <c r="AF336" s="18">
        <v>0</v>
      </c>
      <c r="AG336" s="18">
        <v>0</v>
      </c>
      <c r="AH336" s="18">
        <v>0</v>
      </c>
      <c r="AI336" s="14" t="s">
        <v>44</v>
      </c>
    </row>
    <row r="337" spans="1:35" ht="16.5" customHeight="1">
      <c r="A337">
        <v>6534</v>
      </c>
      <c r="B337" s="12" t="str">
        <f t="shared" si="30"/>
        <v>Normal</v>
      </c>
      <c r="C337" s="13" t="s">
        <v>210</v>
      </c>
      <c r="D337" s="14" t="s">
        <v>56</v>
      </c>
      <c r="E337" s="15">
        <f t="shared" si="31"/>
        <v>5.6</v>
      </c>
      <c r="F337" s="16">
        <f t="shared" si="32"/>
        <v>12.8</v>
      </c>
      <c r="G337" s="16">
        <f t="shared" si="33"/>
        <v>8.9</v>
      </c>
      <c r="H337" s="16">
        <f t="shared" si="34"/>
        <v>20.3</v>
      </c>
      <c r="I337" s="17" t="str">
        <f>IFERROR(VLOOKUP(C337,#REF!,8,FALSE),"")</f>
        <v/>
      </c>
      <c r="J337" s="18">
        <v>210000</v>
      </c>
      <c r="K337" s="18">
        <v>120000</v>
      </c>
      <c r="L337" s="17" t="str">
        <f>IFERROR(VLOOKUP(C337,#REF!,11,FALSE),"")</f>
        <v/>
      </c>
      <c r="M337" s="18">
        <v>132000</v>
      </c>
      <c r="N337" s="19" t="s">
        <v>57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132000</v>
      </c>
      <c r="U337" s="18">
        <v>0</v>
      </c>
      <c r="V337" s="18">
        <v>0</v>
      </c>
      <c r="W337" s="18">
        <v>0</v>
      </c>
      <c r="X337" s="22">
        <v>342000</v>
      </c>
      <c r="Y337" s="16">
        <v>14.5</v>
      </c>
      <c r="Z337" s="23">
        <v>33.1</v>
      </c>
      <c r="AA337" s="22">
        <v>23625</v>
      </c>
      <c r="AB337" s="18">
        <v>10333</v>
      </c>
      <c r="AC337" s="24">
        <v>0.4</v>
      </c>
      <c r="AD337" s="25">
        <f t="shared" si="35"/>
        <v>50</v>
      </c>
      <c r="AE337" s="18">
        <v>60000</v>
      </c>
      <c r="AF337" s="18">
        <v>33000</v>
      </c>
      <c r="AG337" s="18">
        <v>66000</v>
      </c>
      <c r="AH337" s="18">
        <v>6000</v>
      </c>
      <c r="AI337" s="14" t="s">
        <v>44</v>
      </c>
    </row>
    <row r="338" spans="1:35" ht="16.5" customHeight="1">
      <c r="A338">
        <v>2194</v>
      </c>
      <c r="B338" s="12" t="str">
        <f t="shared" si="30"/>
        <v>Normal</v>
      </c>
      <c r="C338" s="13" t="s">
        <v>211</v>
      </c>
      <c r="D338" s="14" t="s">
        <v>56</v>
      </c>
      <c r="E338" s="15">
        <f t="shared" si="31"/>
        <v>0</v>
      </c>
      <c r="F338" s="16" t="str">
        <f t="shared" si="32"/>
        <v>--</v>
      </c>
      <c r="G338" s="16">
        <f t="shared" si="33"/>
        <v>0</v>
      </c>
      <c r="H338" s="16" t="str">
        <f t="shared" si="34"/>
        <v>--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57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0</v>
      </c>
      <c r="Y338" s="16">
        <v>0</v>
      </c>
      <c r="Z338" s="23" t="s">
        <v>39</v>
      </c>
      <c r="AA338" s="22">
        <v>625</v>
      </c>
      <c r="AB338" s="18" t="s">
        <v>39</v>
      </c>
      <c r="AC338" s="24" t="s">
        <v>52</v>
      </c>
      <c r="AD338" s="25" t="str">
        <f t="shared" si="35"/>
        <v>E</v>
      </c>
      <c r="AE338" s="18">
        <v>0</v>
      </c>
      <c r="AF338" s="18">
        <v>0</v>
      </c>
      <c r="AG338" s="18">
        <v>0</v>
      </c>
      <c r="AH338" s="18">
        <v>0</v>
      </c>
      <c r="AI338" s="14" t="s">
        <v>44</v>
      </c>
    </row>
    <row r="339" spans="1:35" ht="16.5" customHeight="1">
      <c r="A339">
        <v>2195</v>
      </c>
      <c r="B339" s="12" t="str">
        <f t="shared" si="30"/>
        <v>Normal</v>
      </c>
      <c r="C339" s="13" t="s">
        <v>212</v>
      </c>
      <c r="D339" s="14" t="s">
        <v>56</v>
      </c>
      <c r="E339" s="15">
        <f t="shared" si="31"/>
        <v>0</v>
      </c>
      <c r="F339" s="16">
        <f t="shared" si="32"/>
        <v>0</v>
      </c>
      <c r="G339" s="16">
        <f t="shared" si="33"/>
        <v>12.5</v>
      </c>
      <c r="H339" s="16">
        <f t="shared" si="34"/>
        <v>9</v>
      </c>
      <c r="I339" s="17" t="str">
        <f>IFERROR(VLOOKUP(C339,#REF!,8,FALSE),"")</f>
        <v/>
      </c>
      <c r="J339" s="18">
        <v>300000</v>
      </c>
      <c r="K339" s="18">
        <v>300000</v>
      </c>
      <c r="L339" s="17" t="str">
        <f>IFERROR(VLOOKUP(C339,#REF!,11,FALSE),"")</f>
        <v/>
      </c>
      <c r="M339" s="18">
        <v>0</v>
      </c>
      <c r="N339" s="19" t="s">
        <v>57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300000</v>
      </c>
      <c r="Y339" s="16">
        <v>12.5</v>
      </c>
      <c r="Z339" s="23">
        <v>9</v>
      </c>
      <c r="AA339" s="22">
        <v>24063</v>
      </c>
      <c r="AB339" s="18">
        <v>33333</v>
      </c>
      <c r="AC339" s="24">
        <v>1.4</v>
      </c>
      <c r="AD339" s="25">
        <f t="shared" si="35"/>
        <v>100</v>
      </c>
      <c r="AE339" s="18">
        <v>177500</v>
      </c>
      <c r="AF339" s="18">
        <v>122500</v>
      </c>
      <c r="AG339" s="18">
        <v>0</v>
      </c>
      <c r="AH339" s="18">
        <v>0</v>
      </c>
      <c r="AI339" s="14" t="s">
        <v>44</v>
      </c>
    </row>
    <row r="340" spans="1:35" ht="16.5" customHeight="1">
      <c r="A340">
        <v>8936</v>
      </c>
      <c r="B340" s="12" t="str">
        <f t="shared" si="30"/>
        <v>Normal</v>
      </c>
      <c r="C340" s="13" t="s">
        <v>213</v>
      </c>
      <c r="D340" s="14" t="s">
        <v>56</v>
      </c>
      <c r="E340" s="15">
        <f t="shared" si="31"/>
        <v>0</v>
      </c>
      <c r="F340" s="16" t="str">
        <f t="shared" si="32"/>
        <v>--</v>
      </c>
      <c r="G340" s="16">
        <f t="shared" si="33"/>
        <v>0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0</v>
      </c>
      <c r="N340" s="19" t="s">
        <v>57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0</v>
      </c>
      <c r="Y340" s="16">
        <v>0</v>
      </c>
      <c r="Z340" s="23" t="s">
        <v>39</v>
      </c>
      <c r="AA340" s="22">
        <v>1205</v>
      </c>
      <c r="AB340" s="18" t="s">
        <v>39</v>
      </c>
      <c r="AC340" s="24" t="s">
        <v>52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44</v>
      </c>
    </row>
    <row r="341" spans="1:35" ht="16.5" customHeight="1">
      <c r="A341">
        <v>6009</v>
      </c>
      <c r="B341" s="12" t="str">
        <f t="shared" si="30"/>
        <v>OverStock</v>
      </c>
      <c r="C341" s="13" t="s">
        <v>214</v>
      </c>
      <c r="D341" s="14" t="s">
        <v>56</v>
      </c>
      <c r="E341" s="15">
        <f t="shared" si="31"/>
        <v>43.2</v>
      </c>
      <c r="F341" s="16" t="str">
        <f t="shared" si="32"/>
        <v>--</v>
      </c>
      <c r="G341" s="16">
        <f t="shared" si="33"/>
        <v>0</v>
      </c>
      <c r="H341" s="16" t="str">
        <f t="shared" si="34"/>
        <v>--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27000</v>
      </c>
      <c r="N341" s="19" t="s">
        <v>57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27000</v>
      </c>
      <c r="U341" s="18">
        <v>0</v>
      </c>
      <c r="V341" s="18">
        <v>0</v>
      </c>
      <c r="W341" s="18">
        <v>0</v>
      </c>
      <c r="X341" s="22">
        <v>27000</v>
      </c>
      <c r="Y341" s="16">
        <v>43.2</v>
      </c>
      <c r="Z341" s="23" t="s">
        <v>39</v>
      </c>
      <c r="AA341" s="22">
        <v>625</v>
      </c>
      <c r="AB341" s="18" t="s">
        <v>39</v>
      </c>
      <c r="AC341" s="24" t="s">
        <v>52</v>
      </c>
      <c r="AD341" s="25" t="str">
        <f t="shared" si="35"/>
        <v>E</v>
      </c>
      <c r="AE341" s="18">
        <v>0</v>
      </c>
      <c r="AF341" s="18">
        <v>0</v>
      </c>
      <c r="AG341" s="18">
        <v>0</v>
      </c>
      <c r="AH341" s="18">
        <v>0</v>
      </c>
      <c r="AI341" s="14" t="s">
        <v>44</v>
      </c>
    </row>
    <row r="342" spans="1:35" ht="16.5" customHeight="1">
      <c r="A342">
        <v>8816</v>
      </c>
      <c r="B342" s="12" t="str">
        <f t="shared" si="30"/>
        <v>Normal</v>
      </c>
      <c r="C342" s="13" t="s">
        <v>215</v>
      </c>
      <c r="D342" s="14" t="s">
        <v>56</v>
      </c>
      <c r="E342" s="15">
        <f t="shared" si="31"/>
        <v>0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0</v>
      </c>
      <c r="N342" s="19" t="s">
        <v>57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0</v>
      </c>
      <c r="U342" s="18">
        <v>0</v>
      </c>
      <c r="V342" s="18">
        <v>0</v>
      </c>
      <c r="W342" s="18">
        <v>0</v>
      </c>
      <c r="X342" s="22">
        <v>0</v>
      </c>
      <c r="Y342" s="16">
        <v>0</v>
      </c>
      <c r="Z342" s="23" t="s">
        <v>39</v>
      </c>
      <c r="AA342" s="22">
        <v>603</v>
      </c>
      <c r="AB342" s="18" t="s">
        <v>39</v>
      </c>
      <c r="AC342" s="24" t="s">
        <v>52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44</v>
      </c>
    </row>
    <row r="343" spans="1:35" ht="16.5" customHeight="1">
      <c r="A343">
        <v>8978</v>
      </c>
      <c r="B343" s="12" t="str">
        <f t="shared" si="30"/>
        <v>Normal</v>
      </c>
      <c r="C343" s="13" t="s">
        <v>216</v>
      </c>
      <c r="D343" s="14" t="s">
        <v>56</v>
      </c>
      <c r="E343" s="15">
        <f t="shared" si="31"/>
        <v>8.6</v>
      </c>
      <c r="F343" s="16" t="str">
        <f t="shared" si="32"/>
        <v>--</v>
      </c>
      <c r="G343" s="16">
        <f t="shared" si="33"/>
        <v>0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5000</v>
      </c>
      <c r="N343" s="19" t="s">
        <v>57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5000</v>
      </c>
      <c r="U343" s="18">
        <v>0</v>
      </c>
      <c r="V343" s="18">
        <v>0</v>
      </c>
      <c r="W343" s="18">
        <v>0</v>
      </c>
      <c r="X343" s="22">
        <v>5000</v>
      </c>
      <c r="Y343" s="16">
        <v>8.6</v>
      </c>
      <c r="Z343" s="23" t="s">
        <v>39</v>
      </c>
      <c r="AA343" s="22">
        <v>580</v>
      </c>
      <c r="AB343" s="18" t="s">
        <v>39</v>
      </c>
      <c r="AC343" s="24" t="s">
        <v>52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44</v>
      </c>
    </row>
    <row r="344" spans="1:35" ht="16.5" customHeight="1">
      <c r="A344">
        <v>2200</v>
      </c>
      <c r="B344" s="12" t="str">
        <f t="shared" si="30"/>
        <v>ZeroZero</v>
      </c>
      <c r="C344" s="13" t="s">
        <v>217</v>
      </c>
      <c r="D344" s="14" t="s">
        <v>56</v>
      </c>
      <c r="E344" s="15" t="str">
        <f t="shared" si="31"/>
        <v>前八週無拉料</v>
      </c>
      <c r="F344" s="16" t="str">
        <f t="shared" si="32"/>
        <v>--</v>
      </c>
      <c r="G344" s="16" t="str">
        <f t="shared" si="33"/>
        <v>--</v>
      </c>
      <c r="H344" s="16" t="str">
        <f t="shared" si="34"/>
        <v>--</v>
      </c>
      <c r="I344" s="17" t="str">
        <f>IFERROR(VLOOKUP(C344,#REF!,8,FALSE),"")</f>
        <v/>
      </c>
      <c r="J344" s="18">
        <v>25000</v>
      </c>
      <c r="K344" s="18">
        <v>12500</v>
      </c>
      <c r="L344" s="17" t="str">
        <f>IFERROR(VLOOKUP(C344,#REF!,11,FALSE),"")</f>
        <v/>
      </c>
      <c r="M344" s="18">
        <v>0</v>
      </c>
      <c r="N344" s="19" t="s">
        <v>57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0</v>
      </c>
      <c r="U344" s="18">
        <v>0</v>
      </c>
      <c r="V344" s="18">
        <v>0</v>
      </c>
      <c r="W344" s="18">
        <v>0</v>
      </c>
      <c r="X344" s="22">
        <v>25000</v>
      </c>
      <c r="Y344" s="16" t="s">
        <v>39</v>
      </c>
      <c r="Z344" s="23" t="s">
        <v>39</v>
      </c>
      <c r="AA344" s="22">
        <v>0</v>
      </c>
      <c r="AB344" s="18" t="s">
        <v>39</v>
      </c>
      <c r="AC344" s="24" t="s">
        <v>52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44</v>
      </c>
    </row>
    <row r="345" spans="1:35" ht="16.5" customHeight="1">
      <c r="A345">
        <v>5831</v>
      </c>
      <c r="B345" s="12" t="str">
        <f t="shared" si="30"/>
        <v>Normal</v>
      </c>
      <c r="C345" s="13" t="s">
        <v>218</v>
      </c>
      <c r="D345" s="14" t="s">
        <v>56</v>
      </c>
      <c r="E345" s="15">
        <f t="shared" si="31"/>
        <v>0</v>
      </c>
      <c r="F345" s="16" t="str">
        <f t="shared" si="32"/>
        <v>--</v>
      </c>
      <c r="G345" s="16">
        <f t="shared" si="33"/>
        <v>16</v>
      </c>
      <c r="H345" s="16" t="str">
        <f t="shared" si="34"/>
        <v>--</v>
      </c>
      <c r="I345" s="17" t="str">
        <f>IFERROR(VLOOKUP(C345,#REF!,8,FALSE),"")</f>
        <v/>
      </c>
      <c r="J345" s="18">
        <v>10000</v>
      </c>
      <c r="K345" s="18">
        <v>10000</v>
      </c>
      <c r="L345" s="17" t="str">
        <f>IFERROR(VLOOKUP(C345,#REF!,11,FALSE),"")</f>
        <v/>
      </c>
      <c r="M345" s="18">
        <v>0</v>
      </c>
      <c r="N345" s="19" t="s">
        <v>57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10000</v>
      </c>
      <c r="Y345" s="16">
        <v>16</v>
      </c>
      <c r="Z345" s="23" t="s">
        <v>39</v>
      </c>
      <c r="AA345" s="22">
        <v>625</v>
      </c>
      <c r="AB345" s="18" t="s">
        <v>39</v>
      </c>
      <c r="AC345" s="24" t="s">
        <v>52</v>
      </c>
      <c r="AD345" s="25" t="str">
        <f t="shared" si="35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44</v>
      </c>
    </row>
    <row r="346" spans="1:35" ht="16.5" customHeight="1">
      <c r="A346">
        <v>2202</v>
      </c>
      <c r="B346" s="12" t="str">
        <f t="shared" si="30"/>
        <v>ZeroZero</v>
      </c>
      <c r="C346" s="13" t="s">
        <v>219</v>
      </c>
      <c r="D346" s="14" t="s">
        <v>56</v>
      </c>
      <c r="E346" s="15" t="str">
        <f t="shared" si="31"/>
        <v>前八週無拉料</v>
      </c>
      <c r="F346" s="16" t="str">
        <f t="shared" si="32"/>
        <v>--</v>
      </c>
      <c r="G346" s="16" t="str">
        <f t="shared" si="33"/>
        <v>--</v>
      </c>
      <c r="H346" s="16" t="str">
        <f t="shared" si="34"/>
        <v>--</v>
      </c>
      <c r="I346" s="17" t="str">
        <f>IFERROR(VLOOKUP(C346,#REF!,8,FALSE),"")</f>
        <v/>
      </c>
      <c r="J346" s="18">
        <v>10000</v>
      </c>
      <c r="K346" s="18">
        <v>10000</v>
      </c>
      <c r="L346" s="17" t="str">
        <f>IFERROR(VLOOKUP(C346,#REF!,11,FALSE),"")</f>
        <v/>
      </c>
      <c r="M346" s="18">
        <v>0</v>
      </c>
      <c r="N346" s="19" t="s">
        <v>57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0</v>
      </c>
      <c r="W346" s="18">
        <v>0</v>
      </c>
      <c r="X346" s="22">
        <v>10000</v>
      </c>
      <c r="Y346" s="16" t="s">
        <v>39</v>
      </c>
      <c r="Z346" s="23" t="s">
        <v>39</v>
      </c>
      <c r="AA346" s="22">
        <v>0</v>
      </c>
      <c r="AB346" s="18" t="s">
        <v>39</v>
      </c>
      <c r="AC346" s="24" t="s">
        <v>52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44</v>
      </c>
    </row>
    <row r="347" spans="1:35" ht="16.5" customHeight="1">
      <c r="A347">
        <v>2203</v>
      </c>
      <c r="B347" s="12" t="str">
        <f t="shared" si="30"/>
        <v>OverStock</v>
      </c>
      <c r="C347" s="13" t="s">
        <v>220</v>
      </c>
      <c r="D347" s="14" t="s">
        <v>56</v>
      </c>
      <c r="E347" s="15">
        <f t="shared" si="31"/>
        <v>5.3</v>
      </c>
      <c r="F347" s="16" t="str">
        <f t="shared" si="32"/>
        <v>--</v>
      </c>
      <c r="G347" s="16">
        <f t="shared" si="33"/>
        <v>34.700000000000003</v>
      </c>
      <c r="H347" s="16" t="str">
        <f t="shared" si="34"/>
        <v>--</v>
      </c>
      <c r="I347" s="17" t="str">
        <f>IFERROR(VLOOKUP(C347,#REF!,8,FALSE),"")</f>
        <v/>
      </c>
      <c r="J347" s="18">
        <v>65000</v>
      </c>
      <c r="K347" s="18">
        <v>40000</v>
      </c>
      <c r="L347" s="17" t="str">
        <f>IFERROR(VLOOKUP(C347,#REF!,11,FALSE),"")</f>
        <v/>
      </c>
      <c r="M347" s="18">
        <v>10000</v>
      </c>
      <c r="N347" s="19" t="s">
        <v>57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10000</v>
      </c>
      <c r="U347" s="18">
        <v>0</v>
      </c>
      <c r="V347" s="18">
        <v>0</v>
      </c>
      <c r="W347" s="18">
        <v>0</v>
      </c>
      <c r="X347" s="22">
        <v>75000</v>
      </c>
      <c r="Y347" s="16">
        <v>40</v>
      </c>
      <c r="Z347" s="23" t="s">
        <v>39</v>
      </c>
      <c r="AA347" s="22">
        <v>1875</v>
      </c>
      <c r="AB347" s="18" t="s">
        <v>39</v>
      </c>
      <c r="AC347" s="24" t="s">
        <v>52</v>
      </c>
      <c r="AD347" s="25" t="str">
        <f t="shared" si="35"/>
        <v>E</v>
      </c>
      <c r="AE347" s="18">
        <v>0</v>
      </c>
      <c r="AF347" s="18">
        <v>0</v>
      </c>
      <c r="AG347" s="18">
        <v>0</v>
      </c>
      <c r="AH347" s="18">
        <v>0</v>
      </c>
      <c r="AI347" s="14" t="s">
        <v>44</v>
      </c>
    </row>
    <row r="348" spans="1:35" ht="16.5" customHeight="1">
      <c r="A348">
        <v>2204</v>
      </c>
      <c r="B348" s="12" t="str">
        <f t="shared" si="30"/>
        <v>Normal</v>
      </c>
      <c r="C348" s="13" t="s">
        <v>222</v>
      </c>
      <c r="D348" s="14" t="s">
        <v>56</v>
      </c>
      <c r="E348" s="15">
        <f t="shared" si="31"/>
        <v>8.5</v>
      </c>
      <c r="F348" s="16" t="str">
        <f t="shared" si="32"/>
        <v>--</v>
      </c>
      <c r="G348" s="16">
        <f t="shared" si="33"/>
        <v>5.0999999999999996</v>
      </c>
      <c r="H348" s="16" t="str">
        <f t="shared" si="34"/>
        <v>--</v>
      </c>
      <c r="I348" s="17" t="str">
        <f>IFERROR(VLOOKUP(C348,#REF!,8,FALSE),"")</f>
        <v/>
      </c>
      <c r="J348" s="18">
        <v>150000</v>
      </c>
      <c r="K348" s="18">
        <v>0</v>
      </c>
      <c r="L348" s="17" t="str">
        <f>IFERROR(VLOOKUP(C348,#REF!,11,FALSE),"")</f>
        <v/>
      </c>
      <c r="M348" s="18">
        <v>250000</v>
      </c>
      <c r="N348" s="19" t="s">
        <v>57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250000</v>
      </c>
      <c r="U348" s="18">
        <v>0</v>
      </c>
      <c r="V348" s="18">
        <v>0</v>
      </c>
      <c r="W348" s="18">
        <v>0</v>
      </c>
      <c r="X348" s="22">
        <v>400000</v>
      </c>
      <c r="Y348" s="16">
        <v>13.6</v>
      </c>
      <c r="Z348" s="23" t="s">
        <v>39</v>
      </c>
      <c r="AA348" s="22">
        <v>29375</v>
      </c>
      <c r="AB348" s="18" t="s">
        <v>39</v>
      </c>
      <c r="AC348" s="24" t="s">
        <v>52</v>
      </c>
      <c r="AD348" s="25" t="str">
        <f t="shared" si="35"/>
        <v>E</v>
      </c>
      <c r="AE348" s="18">
        <v>0</v>
      </c>
      <c r="AF348" s="18">
        <v>0</v>
      </c>
      <c r="AG348" s="18">
        <v>0</v>
      </c>
      <c r="AH348" s="18">
        <v>0</v>
      </c>
      <c r="AI348" s="14" t="s">
        <v>44</v>
      </c>
    </row>
    <row r="349" spans="1:35" ht="16.5" customHeight="1">
      <c r="A349">
        <v>2205</v>
      </c>
      <c r="B349" s="12" t="str">
        <f t="shared" si="30"/>
        <v>Normal</v>
      </c>
      <c r="C349" s="13" t="s">
        <v>223</v>
      </c>
      <c r="D349" s="14" t="s">
        <v>56</v>
      </c>
      <c r="E349" s="15">
        <f t="shared" si="31"/>
        <v>0</v>
      </c>
      <c r="F349" s="16">
        <f t="shared" si="32"/>
        <v>0</v>
      </c>
      <c r="G349" s="16">
        <f t="shared" si="33"/>
        <v>5.3</v>
      </c>
      <c r="H349" s="16">
        <f t="shared" si="34"/>
        <v>45</v>
      </c>
      <c r="I349" s="17" t="str">
        <f>IFERROR(VLOOKUP(C349,#REF!,8,FALSE),"")</f>
        <v/>
      </c>
      <c r="J349" s="18">
        <v>50000</v>
      </c>
      <c r="K349" s="18">
        <v>50000</v>
      </c>
      <c r="L349" s="17" t="str">
        <f>IFERROR(VLOOKUP(C349,#REF!,11,FALSE),"")</f>
        <v/>
      </c>
      <c r="M349" s="18">
        <v>0</v>
      </c>
      <c r="N349" s="19" t="s">
        <v>57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0</v>
      </c>
      <c r="W349" s="18">
        <v>0</v>
      </c>
      <c r="X349" s="22">
        <v>50000</v>
      </c>
      <c r="Y349" s="16">
        <v>5.3</v>
      </c>
      <c r="Z349" s="23">
        <v>45</v>
      </c>
      <c r="AA349" s="22">
        <v>9375</v>
      </c>
      <c r="AB349" s="18">
        <v>1111</v>
      </c>
      <c r="AC349" s="24">
        <v>0.1</v>
      </c>
      <c r="AD349" s="25">
        <f t="shared" si="35"/>
        <v>50</v>
      </c>
      <c r="AE349" s="18">
        <v>10000</v>
      </c>
      <c r="AF349" s="18">
        <v>0</v>
      </c>
      <c r="AG349" s="18">
        <v>15000</v>
      </c>
      <c r="AH349" s="18">
        <v>0</v>
      </c>
      <c r="AI349" s="14" t="s">
        <v>44</v>
      </c>
    </row>
    <row r="350" spans="1:35" ht="16.5" customHeight="1">
      <c r="A350">
        <v>8813</v>
      </c>
      <c r="B350" s="12" t="str">
        <f t="shared" si="30"/>
        <v>Normal</v>
      </c>
      <c r="C350" s="13" t="s">
        <v>224</v>
      </c>
      <c r="D350" s="14" t="s">
        <v>56</v>
      </c>
      <c r="E350" s="15">
        <f t="shared" si="31"/>
        <v>3.4</v>
      </c>
      <c r="F350" s="16">
        <f t="shared" si="32"/>
        <v>49.5</v>
      </c>
      <c r="G350" s="16">
        <f t="shared" si="33"/>
        <v>5.2</v>
      </c>
      <c r="H350" s="16">
        <f t="shared" si="34"/>
        <v>76.5</v>
      </c>
      <c r="I350" s="17" t="str">
        <f>IFERROR(VLOOKUP(C350,#REF!,8,FALSE),"")</f>
        <v/>
      </c>
      <c r="J350" s="18">
        <v>51000</v>
      </c>
      <c r="K350" s="18">
        <v>0</v>
      </c>
      <c r="L350" s="17" t="str">
        <f>IFERROR(VLOOKUP(C350,#REF!,11,FALSE),"")</f>
        <v/>
      </c>
      <c r="M350" s="18">
        <v>33000</v>
      </c>
      <c r="N350" s="19" t="s">
        <v>57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33000</v>
      </c>
      <c r="U350" s="18">
        <v>0</v>
      </c>
      <c r="V350" s="18">
        <v>0</v>
      </c>
      <c r="W350" s="18">
        <v>0</v>
      </c>
      <c r="X350" s="22">
        <v>84000</v>
      </c>
      <c r="Y350" s="16">
        <v>8.6</v>
      </c>
      <c r="Z350" s="23">
        <v>125.9</v>
      </c>
      <c r="AA350" s="22">
        <v>9750</v>
      </c>
      <c r="AB350" s="18">
        <v>667</v>
      </c>
      <c r="AC350" s="24">
        <v>0.1</v>
      </c>
      <c r="AD350" s="25">
        <f t="shared" si="35"/>
        <v>50</v>
      </c>
      <c r="AE350" s="18">
        <v>6000</v>
      </c>
      <c r="AF350" s="18">
        <v>0</v>
      </c>
      <c r="AG350" s="18">
        <v>18000</v>
      </c>
      <c r="AH350" s="18">
        <v>0</v>
      </c>
      <c r="AI350" s="14" t="s">
        <v>44</v>
      </c>
    </row>
    <row r="351" spans="1:35" ht="16.5" customHeight="1">
      <c r="A351">
        <v>2206</v>
      </c>
      <c r="B351" s="12" t="str">
        <f t="shared" si="30"/>
        <v>Normal</v>
      </c>
      <c r="C351" s="13" t="s">
        <v>226</v>
      </c>
      <c r="D351" s="14" t="s">
        <v>56</v>
      </c>
      <c r="E351" s="15">
        <f t="shared" si="31"/>
        <v>7.1</v>
      </c>
      <c r="F351" s="16">
        <f t="shared" si="32"/>
        <v>16.3</v>
      </c>
      <c r="G351" s="16">
        <f t="shared" si="33"/>
        <v>7.2</v>
      </c>
      <c r="H351" s="16">
        <f t="shared" si="34"/>
        <v>16.600000000000001</v>
      </c>
      <c r="I351" s="17" t="str">
        <f>IFERROR(VLOOKUP(C351,#REF!,8,FALSE),"")</f>
        <v/>
      </c>
      <c r="J351" s="18">
        <v>120000</v>
      </c>
      <c r="K351" s="18">
        <v>0</v>
      </c>
      <c r="L351" s="17" t="str">
        <f>IFERROR(VLOOKUP(C351,#REF!,11,FALSE),"")</f>
        <v/>
      </c>
      <c r="M351" s="18">
        <v>117500</v>
      </c>
      <c r="N351" s="19" t="s">
        <v>57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117500</v>
      </c>
      <c r="U351" s="18">
        <v>0</v>
      </c>
      <c r="V351" s="18">
        <v>0</v>
      </c>
      <c r="W351" s="18">
        <v>0</v>
      </c>
      <c r="X351" s="22">
        <v>237500</v>
      </c>
      <c r="Y351" s="16">
        <v>14.3</v>
      </c>
      <c r="Z351" s="23">
        <v>32.9</v>
      </c>
      <c r="AA351" s="22">
        <v>16563</v>
      </c>
      <c r="AB351" s="18">
        <v>7222</v>
      </c>
      <c r="AC351" s="24">
        <v>0.4</v>
      </c>
      <c r="AD351" s="25">
        <f t="shared" si="35"/>
        <v>50</v>
      </c>
      <c r="AE351" s="18">
        <v>37500</v>
      </c>
      <c r="AF351" s="18">
        <v>27500</v>
      </c>
      <c r="AG351" s="18">
        <v>15000</v>
      </c>
      <c r="AH351" s="18">
        <v>10000</v>
      </c>
      <c r="AI351" s="14" t="s">
        <v>44</v>
      </c>
    </row>
    <row r="352" spans="1:35" ht="16.5" customHeight="1">
      <c r="A352">
        <v>2207</v>
      </c>
      <c r="B352" s="12" t="str">
        <f t="shared" si="30"/>
        <v>Normal</v>
      </c>
      <c r="C352" s="13" t="s">
        <v>227</v>
      </c>
      <c r="D352" s="14" t="s">
        <v>56</v>
      </c>
      <c r="E352" s="15">
        <f t="shared" si="31"/>
        <v>6.5</v>
      </c>
      <c r="F352" s="16" t="str">
        <f t="shared" si="32"/>
        <v>--</v>
      </c>
      <c r="G352" s="16">
        <f t="shared" si="33"/>
        <v>4.3</v>
      </c>
      <c r="H352" s="16" t="str">
        <f t="shared" si="34"/>
        <v>--</v>
      </c>
      <c r="I352" s="17" t="str">
        <f>IFERROR(VLOOKUP(C352,#REF!,8,FALSE),"")</f>
        <v/>
      </c>
      <c r="J352" s="18">
        <v>20000</v>
      </c>
      <c r="K352" s="18">
        <v>0</v>
      </c>
      <c r="L352" s="17" t="str">
        <f>IFERROR(VLOOKUP(C352,#REF!,11,FALSE),"")</f>
        <v/>
      </c>
      <c r="M352" s="18">
        <v>30000</v>
      </c>
      <c r="N352" s="19" t="s">
        <v>57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30000</v>
      </c>
      <c r="U352" s="18">
        <v>0</v>
      </c>
      <c r="V352" s="18">
        <v>0</v>
      </c>
      <c r="W352" s="18">
        <v>0</v>
      </c>
      <c r="X352" s="22">
        <v>50000</v>
      </c>
      <c r="Y352" s="16">
        <v>10.8</v>
      </c>
      <c r="Z352" s="23" t="s">
        <v>39</v>
      </c>
      <c r="AA352" s="22">
        <v>4619</v>
      </c>
      <c r="AB352" s="18" t="s">
        <v>39</v>
      </c>
      <c r="AC352" s="24" t="s">
        <v>52</v>
      </c>
      <c r="AD352" s="25" t="str">
        <f t="shared" si="35"/>
        <v>E</v>
      </c>
      <c r="AE352" s="18">
        <v>0</v>
      </c>
      <c r="AF352" s="18">
        <v>0</v>
      </c>
      <c r="AG352" s="18">
        <v>0</v>
      </c>
      <c r="AH352" s="18">
        <v>0</v>
      </c>
      <c r="AI352" s="14" t="s">
        <v>44</v>
      </c>
    </row>
    <row r="353" spans="1:35" ht="16.5" customHeight="1">
      <c r="A353">
        <v>2209</v>
      </c>
      <c r="B353" s="12" t="str">
        <f t="shared" si="30"/>
        <v>OverStock</v>
      </c>
      <c r="C353" s="13" t="s">
        <v>228</v>
      </c>
      <c r="D353" s="14" t="s">
        <v>56</v>
      </c>
      <c r="E353" s="15">
        <f t="shared" si="31"/>
        <v>2.9</v>
      </c>
      <c r="F353" s="16">
        <f t="shared" si="32"/>
        <v>4.3</v>
      </c>
      <c r="G353" s="16">
        <f t="shared" si="33"/>
        <v>15.2</v>
      </c>
      <c r="H353" s="16">
        <f t="shared" si="34"/>
        <v>22.3</v>
      </c>
      <c r="I353" s="17" t="str">
        <f>IFERROR(VLOOKUP(C353,#REF!,8,FALSE),"")</f>
        <v/>
      </c>
      <c r="J353" s="18">
        <v>1200000</v>
      </c>
      <c r="K353" s="18">
        <v>600000</v>
      </c>
      <c r="L353" s="17" t="str">
        <f>IFERROR(VLOOKUP(C353,#REF!,11,FALSE),"")</f>
        <v/>
      </c>
      <c r="M353" s="18">
        <v>230000</v>
      </c>
      <c r="N353" s="19" t="s">
        <v>57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230000</v>
      </c>
      <c r="U353" s="18">
        <v>0</v>
      </c>
      <c r="V353" s="18">
        <v>0</v>
      </c>
      <c r="W353" s="18">
        <v>0</v>
      </c>
      <c r="X353" s="22">
        <v>1430000</v>
      </c>
      <c r="Y353" s="16">
        <v>18.2</v>
      </c>
      <c r="Z353" s="23">
        <v>26.5</v>
      </c>
      <c r="AA353" s="22">
        <v>78750</v>
      </c>
      <c r="AB353" s="18">
        <v>53889</v>
      </c>
      <c r="AC353" s="24">
        <v>0.7</v>
      </c>
      <c r="AD353" s="25">
        <f t="shared" si="35"/>
        <v>100</v>
      </c>
      <c r="AE353" s="18">
        <v>210000</v>
      </c>
      <c r="AF353" s="18">
        <v>275000</v>
      </c>
      <c r="AG353" s="18">
        <v>195000</v>
      </c>
      <c r="AH353" s="18">
        <v>0</v>
      </c>
      <c r="AI353" s="14" t="s">
        <v>44</v>
      </c>
    </row>
    <row r="354" spans="1:35" ht="16.5" customHeight="1">
      <c r="A354">
        <v>5833</v>
      </c>
      <c r="B354" s="12" t="str">
        <f t="shared" si="30"/>
        <v>OverStock</v>
      </c>
      <c r="C354" s="13" t="s">
        <v>229</v>
      </c>
      <c r="D354" s="14" t="s">
        <v>56</v>
      </c>
      <c r="E354" s="15">
        <f t="shared" si="31"/>
        <v>4.0999999999999996</v>
      </c>
      <c r="F354" s="16" t="str">
        <f t="shared" si="32"/>
        <v>--</v>
      </c>
      <c r="G354" s="16">
        <f t="shared" si="33"/>
        <v>28.7</v>
      </c>
      <c r="H354" s="16" t="str">
        <f t="shared" si="34"/>
        <v>--</v>
      </c>
      <c r="I354" s="17" t="str">
        <f>IFERROR(VLOOKUP(C354,#REF!,8,FALSE),"")</f>
        <v/>
      </c>
      <c r="J354" s="18">
        <v>30000</v>
      </c>
      <c r="K354" s="18">
        <v>10000</v>
      </c>
      <c r="L354" s="17" t="str">
        <f>IFERROR(VLOOKUP(C354,#REF!,11,FALSE),"")</f>
        <v/>
      </c>
      <c r="M354" s="18">
        <v>4250</v>
      </c>
      <c r="N354" s="19" t="s">
        <v>57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4250</v>
      </c>
      <c r="U354" s="18">
        <v>0</v>
      </c>
      <c r="V354" s="18">
        <v>0</v>
      </c>
      <c r="W354" s="18">
        <v>0</v>
      </c>
      <c r="X354" s="22">
        <v>34250</v>
      </c>
      <c r="Y354" s="16">
        <v>32.799999999999997</v>
      </c>
      <c r="Z354" s="23" t="s">
        <v>39</v>
      </c>
      <c r="AA354" s="22">
        <v>1044</v>
      </c>
      <c r="AB354" s="18" t="s">
        <v>39</v>
      </c>
      <c r="AC354" s="24" t="s">
        <v>52</v>
      </c>
      <c r="AD354" s="25" t="str">
        <f t="shared" si="35"/>
        <v>E</v>
      </c>
      <c r="AE354" s="18">
        <v>0</v>
      </c>
      <c r="AF354" s="18">
        <v>0</v>
      </c>
      <c r="AG354" s="18">
        <v>0</v>
      </c>
      <c r="AH354" s="18">
        <v>0</v>
      </c>
      <c r="AI354" s="14" t="s">
        <v>44</v>
      </c>
    </row>
    <row r="355" spans="1:35" ht="16.5" customHeight="1">
      <c r="A355">
        <v>2210</v>
      </c>
      <c r="B355" s="12" t="str">
        <f t="shared" si="30"/>
        <v>Normal</v>
      </c>
      <c r="C355" s="13" t="s">
        <v>230</v>
      </c>
      <c r="D355" s="14" t="s">
        <v>56</v>
      </c>
      <c r="E355" s="15">
        <f t="shared" si="31"/>
        <v>0.9</v>
      </c>
      <c r="F355" s="16">
        <f t="shared" si="32"/>
        <v>93</v>
      </c>
      <c r="G355" s="16">
        <f t="shared" si="33"/>
        <v>0</v>
      </c>
      <c r="H355" s="16">
        <f t="shared" si="34"/>
        <v>0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93000</v>
      </c>
      <c r="N355" s="19" t="s">
        <v>57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93000</v>
      </c>
      <c r="U355" s="18">
        <v>0</v>
      </c>
      <c r="V355" s="18">
        <v>0</v>
      </c>
      <c r="W355" s="18">
        <v>0</v>
      </c>
      <c r="X355" s="22">
        <v>93000</v>
      </c>
      <c r="Y355" s="16">
        <v>0.9</v>
      </c>
      <c r="Z355" s="23">
        <v>93</v>
      </c>
      <c r="AA355" s="22">
        <v>107625</v>
      </c>
      <c r="AB355" s="18">
        <v>1000</v>
      </c>
      <c r="AC355" s="24">
        <v>0</v>
      </c>
      <c r="AD355" s="25">
        <f t="shared" si="35"/>
        <v>50</v>
      </c>
      <c r="AE355" s="18">
        <v>12000</v>
      </c>
      <c r="AF355" s="18">
        <v>0</v>
      </c>
      <c r="AG355" s="18">
        <v>12000</v>
      </c>
      <c r="AH355" s="18">
        <v>0</v>
      </c>
      <c r="AI355" s="14" t="s">
        <v>44</v>
      </c>
    </row>
    <row r="356" spans="1:35" ht="16.5" customHeight="1">
      <c r="A356">
        <v>5689</v>
      </c>
      <c r="B356" s="12" t="str">
        <f t="shared" si="30"/>
        <v>OverStock</v>
      </c>
      <c r="C356" s="13" t="s">
        <v>231</v>
      </c>
      <c r="D356" s="14" t="s">
        <v>56</v>
      </c>
      <c r="E356" s="15">
        <f t="shared" si="31"/>
        <v>4.5999999999999996</v>
      </c>
      <c r="F356" s="16" t="str">
        <f t="shared" si="32"/>
        <v>--</v>
      </c>
      <c r="G356" s="16">
        <f t="shared" si="33"/>
        <v>12.6</v>
      </c>
      <c r="H356" s="16" t="str">
        <f t="shared" si="34"/>
        <v>--</v>
      </c>
      <c r="I356" s="17" t="str">
        <f>IFERROR(VLOOKUP(C356,#REF!,8,FALSE),"")</f>
        <v/>
      </c>
      <c r="J356" s="18">
        <v>55000</v>
      </c>
      <c r="K356" s="18">
        <v>10000</v>
      </c>
      <c r="L356" s="17" t="str">
        <f>IFERROR(VLOOKUP(C356,#REF!,11,FALSE),"")</f>
        <v/>
      </c>
      <c r="M356" s="18">
        <v>20000</v>
      </c>
      <c r="N356" s="19" t="s">
        <v>57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20000</v>
      </c>
      <c r="U356" s="18">
        <v>0</v>
      </c>
      <c r="V356" s="18">
        <v>0</v>
      </c>
      <c r="W356" s="18">
        <v>0</v>
      </c>
      <c r="X356" s="22">
        <v>75000</v>
      </c>
      <c r="Y356" s="16">
        <v>17.100000000000001</v>
      </c>
      <c r="Z356" s="23" t="s">
        <v>39</v>
      </c>
      <c r="AA356" s="22">
        <v>4375</v>
      </c>
      <c r="AB356" s="18" t="s">
        <v>39</v>
      </c>
      <c r="AC356" s="24" t="s">
        <v>52</v>
      </c>
      <c r="AD356" s="25" t="str">
        <f t="shared" si="35"/>
        <v>E</v>
      </c>
      <c r="AE356" s="18">
        <v>0</v>
      </c>
      <c r="AF356" s="18">
        <v>0</v>
      </c>
      <c r="AG356" s="18">
        <v>0</v>
      </c>
      <c r="AH356" s="18">
        <v>0</v>
      </c>
      <c r="AI356" s="14" t="s">
        <v>44</v>
      </c>
    </row>
    <row r="357" spans="1:35" ht="16.5" customHeight="1">
      <c r="A357">
        <v>2211</v>
      </c>
      <c r="B357" s="12" t="str">
        <f t="shared" si="30"/>
        <v>OverStock</v>
      </c>
      <c r="C357" s="13" t="s">
        <v>232</v>
      </c>
      <c r="D357" s="14" t="s">
        <v>56</v>
      </c>
      <c r="E357" s="15">
        <f t="shared" si="31"/>
        <v>24</v>
      </c>
      <c r="F357" s="16" t="str">
        <f t="shared" si="32"/>
        <v>--</v>
      </c>
      <c r="G357" s="16">
        <f t="shared" si="33"/>
        <v>0</v>
      </c>
      <c r="H357" s="16" t="str">
        <f t="shared" si="34"/>
        <v>--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15000</v>
      </c>
      <c r="N357" s="19" t="s">
        <v>57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15000</v>
      </c>
      <c r="U357" s="18">
        <v>0</v>
      </c>
      <c r="V357" s="18">
        <v>0</v>
      </c>
      <c r="W357" s="18">
        <v>0</v>
      </c>
      <c r="X357" s="22">
        <v>15000</v>
      </c>
      <c r="Y357" s="16">
        <v>24</v>
      </c>
      <c r="Z357" s="23" t="s">
        <v>39</v>
      </c>
      <c r="AA357" s="22">
        <v>625</v>
      </c>
      <c r="AB357" s="18">
        <v>0</v>
      </c>
      <c r="AC357" s="24" t="s">
        <v>52</v>
      </c>
      <c r="AD357" s="25" t="str">
        <f t="shared" si="35"/>
        <v>E</v>
      </c>
      <c r="AE357" s="18">
        <v>0</v>
      </c>
      <c r="AF357" s="18">
        <v>0</v>
      </c>
      <c r="AG357" s="18">
        <v>0</v>
      </c>
      <c r="AH357" s="18">
        <v>0</v>
      </c>
      <c r="AI357" s="14" t="s">
        <v>44</v>
      </c>
    </row>
    <row r="358" spans="1:35" ht="16.5" customHeight="1">
      <c r="A358">
        <v>2212</v>
      </c>
      <c r="B358" s="12" t="str">
        <f t="shared" si="30"/>
        <v>OverStock</v>
      </c>
      <c r="C358" s="13" t="s">
        <v>233</v>
      </c>
      <c r="D358" s="14" t="s">
        <v>56</v>
      </c>
      <c r="E358" s="15">
        <f t="shared" si="31"/>
        <v>16.8</v>
      </c>
      <c r="F358" s="16">
        <f t="shared" si="32"/>
        <v>28.4</v>
      </c>
      <c r="G358" s="16">
        <f t="shared" si="33"/>
        <v>0</v>
      </c>
      <c r="H358" s="16">
        <f t="shared" si="34"/>
        <v>0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94780</v>
      </c>
      <c r="N358" s="19" t="s">
        <v>57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94780</v>
      </c>
      <c r="U358" s="18">
        <v>0</v>
      </c>
      <c r="V358" s="18">
        <v>0</v>
      </c>
      <c r="W358" s="18">
        <v>0</v>
      </c>
      <c r="X358" s="22">
        <v>94780</v>
      </c>
      <c r="Y358" s="16">
        <v>16.8</v>
      </c>
      <c r="Z358" s="23">
        <v>28.4</v>
      </c>
      <c r="AA358" s="22">
        <v>5625</v>
      </c>
      <c r="AB358" s="18">
        <v>3333</v>
      </c>
      <c r="AC358" s="24">
        <v>0.6</v>
      </c>
      <c r="AD358" s="25">
        <f t="shared" si="35"/>
        <v>100</v>
      </c>
      <c r="AE358" s="18">
        <v>15000</v>
      </c>
      <c r="AF358" s="18">
        <v>15000</v>
      </c>
      <c r="AG358" s="18">
        <v>0</v>
      </c>
      <c r="AH358" s="18">
        <v>0</v>
      </c>
      <c r="AI358" s="14" t="s">
        <v>44</v>
      </c>
    </row>
    <row r="359" spans="1:35" ht="16.5" customHeight="1">
      <c r="A359">
        <v>3975</v>
      </c>
      <c r="B359" s="12" t="str">
        <f t="shared" si="30"/>
        <v>FCST</v>
      </c>
      <c r="C359" s="13" t="s">
        <v>234</v>
      </c>
      <c r="D359" s="14" t="s">
        <v>56</v>
      </c>
      <c r="E359" s="15" t="str">
        <f t="shared" si="31"/>
        <v>前八週無拉料</v>
      </c>
      <c r="F359" s="16">
        <f t="shared" si="32"/>
        <v>0.4</v>
      </c>
      <c r="G359" s="16" t="str">
        <f t="shared" si="33"/>
        <v>--</v>
      </c>
      <c r="H359" s="16">
        <f t="shared" si="34"/>
        <v>0</v>
      </c>
      <c r="I359" s="17" t="str">
        <f>IFERROR(VLOOKUP(C359,#REF!,8,FALSE),"")</f>
        <v/>
      </c>
      <c r="J359" s="18">
        <v>0</v>
      </c>
      <c r="K359" s="18">
        <v>0</v>
      </c>
      <c r="L359" s="17" t="str">
        <f>IFERROR(VLOOKUP(C359,#REF!,11,FALSE),"")</f>
        <v/>
      </c>
      <c r="M359" s="18">
        <v>123</v>
      </c>
      <c r="N359" s="19" t="s">
        <v>46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123</v>
      </c>
      <c r="U359" s="18">
        <v>0</v>
      </c>
      <c r="V359" s="18">
        <v>0</v>
      </c>
      <c r="W359" s="18">
        <v>0</v>
      </c>
      <c r="X359" s="22">
        <v>123</v>
      </c>
      <c r="Y359" s="16" t="s">
        <v>39</v>
      </c>
      <c r="Z359" s="23">
        <v>0.4</v>
      </c>
      <c r="AA359" s="22">
        <v>0</v>
      </c>
      <c r="AB359" s="18">
        <v>278</v>
      </c>
      <c r="AC359" s="24" t="s">
        <v>43</v>
      </c>
      <c r="AD359" s="25" t="str">
        <f t="shared" si="35"/>
        <v>F</v>
      </c>
      <c r="AE359" s="18">
        <v>0</v>
      </c>
      <c r="AF359" s="18">
        <v>2500</v>
      </c>
      <c r="AG359" s="18">
        <v>0</v>
      </c>
      <c r="AH359" s="18">
        <v>0</v>
      </c>
      <c r="AI359" s="14" t="s">
        <v>44</v>
      </c>
    </row>
    <row r="360" spans="1:35" ht="16.5" customHeight="1">
      <c r="A360">
        <v>2214</v>
      </c>
      <c r="B360" s="12" t="str">
        <f t="shared" si="30"/>
        <v>Normal</v>
      </c>
      <c r="C360" s="13" t="s">
        <v>235</v>
      </c>
      <c r="D360" s="14" t="s">
        <v>56</v>
      </c>
      <c r="E360" s="15">
        <f t="shared" si="31"/>
        <v>0</v>
      </c>
      <c r="F360" s="16" t="str">
        <f t="shared" si="32"/>
        <v>--</v>
      </c>
      <c r="G360" s="16">
        <f t="shared" si="33"/>
        <v>0</v>
      </c>
      <c r="H360" s="16" t="str">
        <f t="shared" si="34"/>
        <v>--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0</v>
      </c>
      <c r="N360" s="19" t="s">
        <v>57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0</v>
      </c>
      <c r="U360" s="18">
        <v>0</v>
      </c>
      <c r="V360" s="18">
        <v>0</v>
      </c>
      <c r="W360" s="18">
        <v>0</v>
      </c>
      <c r="X360" s="22">
        <v>0</v>
      </c>
      <c r="Y360" s="16">
        <v>0</v>
      </c>
      <c r="Z360" s="23" t="s">
        <v>39</v>
      </c>
      <c r="AA360" s="22">
        <v>625</v>
      </c>
      <c r="AB360" s="18" t="s">
        <v>39</v>
      </c>
      <c r="AC360" s="24" t="s">
        <v>52</v>
      </c>
      <c r="AD360" s="25" t="str">
        <f t="shared" si="35"/>
        <v>E</v>
      </c>
      <c r="AE360" s="18">
        <v>0</v>
      </c>
      <c r="AF360" s="18">
        <v>0</v>
      </c>
      <c r="AG360" s="18">
        <v>0</v>
      </c>
      <c r="AH360" s="18">
        <v>0</v>
      </c>
      <c r="AI360" s="14" t="s">
        <v>44</v>
      </c>
    </row>
    <row r="361" spans="1:35" ht="16.5" customHeight="1">
      <c r="A361">
        <v>2215</v>
      </c>
      <c r="B361" s="12" t="str">
        <f t="shared" si="30"/>
        <v>OverStock</v>
      </c>
      <c r="C361" s="13" t="s">
        <v>236</v>
      </c>
      <c r="D361" s="14" t="s">
        <v>56</v>
      </c>
      <c r="E361" s="15">
        <f t="shared" si="31"/>
        <v>23.9</v>
      </c>
      <c r="F361" s="16" t="str">
        <f t="shared" si="32"/>
        <v>--</v>
      </c>
      <c r="G361" s="16">
        <f t="shared" si="33"/>
        <v>0</v>
      </c>
      <c r="H361" s="16" t="str">
        <f t="shared" si="34"/>
        <v>--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29900</v>
      </c>
      <c r="N361" s="19" t="s">
        <v>57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29900</v>
      </c>
      <c r="U361" s="18">
        <v>0</v>
      </c>
      <c r="V361" s="18">
        <v>0</v>
      </c>
      <c r="W361" s="18">
        <v>0</v>
      </c>
      <c r="X361" s="22">
        <v>29900</v>
      </c>
      <c r="Y361" s="16">
        <v>23.9</v>
      </c>
      <c r="Z361" s="23" t="s">
        <v>39</v>
      </c>
      <c r="AA361" s="22">
        <v>1250</v>
      </c>
      <c r="AB361" s="18" t="s">
        <v>39</v>
      </c>
      <c r="AC361" s="24" t="s">
        <v>52</v>
      </c>
      <c r="AD361" s="25" t="str">
        <f t="shared" si="35"/>
        <v>E</v>
      </c>
      <c r="AE361" s="18">
        <v>0</v>
      </c>
      <c r="AF361" s="18">
        <v>0</v>
      </c>
      <c r="AG361" s="18">
        <v>0</v>
      </c>
      <c r="AH361" s="18">
        <v>0</v>
      </c>
      <c r="AI361" s="14" t="s">
        <v>44</v>
      </c>
    </row>
    <row r="362" spans="1:35" ht="16.5" customHeight="1">
      <c r="A362">
        <v>2216</v>
      </c>
      <c r="B362" s="12" t="str">
        <f t="shared" si="30"/>
        <v>ZeroZero</v>
      </c>
      <c r="C362" s="13" t="s">
        <v>239</v>
      </c>
      <c r="D362" s="14" t="s">
        <v>56</v>
      </c>
      <c r="E362" s="15" t="str">
        <f t="shared" si="31"/>
        <v>前八週無拉料</v>
      </c>
      <c r="F362" s="16" t="str">
        <f t="shared" si="32"/>
        <v>--</v>
      </c>
      <c r="G362" s="16" t="str">
        <f t="shared" si="33"/>
        <v>--</v>
      </c>
      <c r="H362" s="16" t="str">
        <f t="shared" si="34"/>
        <v>--</v>
      </c>
      <c r="I362" s="17" t="str">
        <f>IFERROR(VLOOKUP(C362,#REF!,8,FALSE),"")</f>
        <v/>
      </c>
      <c r="J362" s="18">
        <v>20000</v>
      </c>
      <c r="K362" s="18">
        <v>10000</v>
      </c>
      <c r="L362" s="17" t="str">
        <f>IFERROR(VLOOKUP(C362,#REF!,11,FALSE),"")</f>
        <v/>
      </c>
      <c r="M362" s="18">
        <v>0</v>
      </c>
      <c r="N362" s="19" t="s">
        <v>57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0</v>
      </c>
      <c r="U362" s="18">
        <v>0</v>
      </c>
      <c r="V362" s="18">
        <v>0</v>
      </c>
      <c r="W362" s="18">
        <v>0</v>
      </c>
      <c r="X362" s="22">
        <v>20000</v>
      </c>
      <c r="Y362" s="16" t="s">
        <v>39</v>
      </c>
      <c r="Z362" s="23" t="s">
        <v>39</v>
      </c>
      <c r="AA362" s="22">
        <v>0</v>
      </c>
      <c r="AB362" s="18" t="s">
        <v>39</v>
      </c>
      <c r="AC362" s="24" t="s">
        <v>52</v>
      </c>
      <c r="AD362" s="25" t="str">
        <f t="shared" si="35"/>
        <v>E</v>
      </c>
      <c r="AE362" s="18">
        <v>0</v>
      </c>
      <c r="AF362" s="18">
        <v>0</v>
      </c>
      <c r="AG362" s="18">
        <v>0</v>
      </c>
      <c r="AH362" s="18">
        <v>0</v>
      </c>
      <c r="AI362" s="14" t="s">
        <v>44</v>
      </c>
    </row>
    <row r="363" spans="1:35" ht="16.5" customHeight="1">
      <c r="A363">
        <v>2217</v>
      </c>
      <c r="B363" s="12" t="str">
        <f t="shared" si="30"/>
        <v>Normal</v>
      </c>
      <c r="C363" s="13" t="s">
        <v>240</v>
      </c>
      <c r="D363" s="14" t="s">
        <v>56</v>
      </c>
      <c r="E363" s="15">
        <f t="shared" si="31"/>
        <v>9.5</v>
      </c>
      <c r="F363" s="16" t="str">
        <f t="shared" si="32"/>
        <v>--</v>
      </c>
      <c r="G363" s="16">
        <f t="shared" si="33"/>
        <v>3.8</v>
      </c>
      <c r="H363" s="16" t="str">
        <f t="shared" si="34"/>
        <v>--</v>
      </c>
      <c r="I363" s="17" t="str">
        <f>IFERROR(VLOOKUP(C363,#REF!,8,FALSE),"")</f>
        <v/>
      </c>
      <c r="J363" s="18">
        <v>50000</v>
      </c>
      <c r="K363" s="18">
        <v>0</v>
      </c>
      <c r="L363" s="17" t="str">
        <f>IFERROR(VLOOKUP(C363,#REF!,11,FALSE),"")</f>
        <v/>
      </c>
      <c r="M363" s="18">
        <v>125000</v>
      </c>
      <c r="N363" s="19" t="s">
        <v>57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125000</v>
      </c>
      <c r="U363" s="18">
        <v>0</v>
      </c>
      <c r="V363" s="18">
        <v>0</v>
      </c>
      <c r="W363" s="18">
        <v>0</v>
      </c>
      <c r="X363" s="22">
        <v>175000</v>
      </c>
      <c r="Y363" s="16">
        <v>13.3</v>
      </c>
      <c r="Z363" s="23" t="s">
        <v>39</v>
      </c>
      <c r="AA363" s="22">
        <v>13125</v>
      </c>
      <c r="AB363" s="18" t="s">
        <v>39</v>
      </c>
      <c r="AC363" s="24" t="s">
        <v>52</v>
      </c>
      <c r="AD363" s="25" t="str">
        <f t="shared" si="35"/>
        <v>E</v>
      </c>
      <c r="AE363" s="18">
        <v>0</v>
      </c>
      <c r="AF363" s="18">
        <v>0</v>
      </c>
      <c r="AG363" s="18">
        <v>0</v>
      </c>
      <c r="AH363" s="18">
        <v>0</v>
      </c>
      <c r="AI363" s="14" t="s">
        <v>44</v>
      </c>
    </row>
    <row r="364" spans="1:35" ht="16.5" customHeight="1">
      <c r="A364">
        <v>4938</v>
      </c>
      <c r="B364" s="12" t="str">
        <f t="shared" si="30"/>
        <v>Normal</v>
      </c>
      <c r="C364" s="13" t="s">
        <v>241</v>
      </c>
      <c r="D364" s="14" t="s">
        <v>56</v>
      </c>
      <c r="E364" s="15">
        <f t="shared" si="31"/>
        <v>5.3</v>
      </c>
      <c r="F364" s="16" t="str">
        <f t="shared" si="32"/>
        <v>--</v>
      </c>
      <c r="G364" s="16">
        <f t="shared" si="33"/>
        <v>5.3</v>
      </c>
      <c r="H364" s="16" t="str">
        <f t="shared" si="34"/>
        <v>--</v>
      </c>
      <c r="I364" s="17" t="str">
        <f>IFERROR(VLOOKUP(C364,#REF!,8,FALSE),"")</f>
        <v/>
      </c>
      <c r="J364" s="18">
        <v>10000</v>
      </c>
      <c r="K364" s="18">
        <v>0</v>
      </c>
      <c r="L364" s="17" t="str">
        <f>IFERROR(VLOOKUP(C364,#REF!,11,FALSE),"")</f>
        <v/>
      </c>
      <c r="M364" s="18">
        <v>10000</v>
      </c>
      <c r="N364" s="19" t="s">
        <v>57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10000</v>
      </c>
      <c r="U364" s="18">
        <v>0</v>
      </c>
      <c r="V364" s="18">
        <v>0</v>
      </c>
      <c r="W364" s="18">
        <v>0</v>
      </c>
      <c r="X364" s="22">
        <v>20000</v>
      </c>
      <c r="Y364" s="16">
        <v>10.7</v>
      </c>
      <c r="Z364" s="23" t="s">
        <v>39</v>
      </c>
      <c r="AA364" s="22">
        <v>1875</v>
      </c>
      <c r="AB364" s="18" t="s">
        <v>39</v>
      </c>
      <c r="AC364" s="24" t="s">
        <v>52</v>
      </c>
      <c r="AD364" s="25" t="str">
        <f t="shared" si="35"/>
        <v>E</v>
      </c>
      <c r="AE364" s="18">
        <v>0</v>
      </c>
      <c r="AF364" s="18">
        <v>0</v>
      </c>
      <c r="AG364" s="18">
        <v>0</v>
      </c>
      <c r="AH364" s="18">
        <v>0</v>
      </c>
      <c r="AI364" s="14" t="s">
        <v>44</v>
      </c>
    </row>
    <row r="365" spans="1:35" ht="16.5" customHeight="1">
      <c r="A365">
        <v>2218</v>
      </c>
      <c r="B365" s="12" t="str">
        <f t="shared" si="30"/>
        <v>OverStock</v>
      </c>
      <c r="C365" s="13" t="s">
        <v>242</v>
      </c>
      <c r="D365" s="14" t="s">
        <v>56</v>
      </c>
      <c r="E365" s="15">
        <f t="shared" si="31"/>
        <v>0</v>
      </c>
      <c r="F365" s="16" t="str">
        <f t="shared" si="32"/>
        <v>--</v>
      </c>
      <c r="G365" s="16">
        <f t="shared" si="33"/>
        <v>21.3</v>
      </c>
      <c r="H365" s="16" t="str">
        <f t="shared" si="34"/>
        <v>--</v>
      </c>
      <c r="I365" s="17" t="str">
        <f>IFERROR(VLOOKUP(C365,#REF!,8,FALSE),"")</f>
        <v/>
      </c>
      <c r="J365" s="18">
        <v>40000</v>
      </c>
      <c r="K365" s="18">
        <v>0</v>
      </c>
      <c r="L365" s="17" t="str">
        <f>IFERROR(VLOOKUP(C365,#REF!,11,FALSE),"")</f>
        <v/>
      </c>
      <c r="M365" s="18">
        <v>0</v>
      </c>
      <c r="N365" s="19" t="s">
        <v>57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0</v>
      </c>
      <c r="U365" s="18">
        <v>0</v>
      </c>
      <c r="V365" s="18">
        <v>0</v>
      </c>
      <c r="W365" s="18">
        <v>0</v>
      </c>
      <c r="X365" s="22">
        <v>40000</v>
      </c>
      <c r="Y365" s="16">
        <v>21.3</v>
      </c>
      <c r="Z365" s="23" t="s">
        <v>39</v>
      </c>
      <c r="AA365" s="22">
        <v>1875</v>
      </c>
      <c r="AB365" s="18" t="s">
        <v>39</v>
      </c>
      <c r="AC365" s="24" t="s">
        <v>52</v>
      </c>
      <c r="AD365" s="25" t="str">
        <f t="shared" si="35"/>
        <v>E</v>
      </c>
      <c r="AE365" s="18">
        <v>0</v>
      </c>
      <c r="AF365" s="18">
        <v>0</v>
      </c>
      <c r="AG365" s="18">
        <v>0</v>
      </c>
      <c r="AH365" s="18">
        <v>0</v>
      </c>
      <c r="AI365" s="14" t="s">
        <v>44</v>
      </c>
    </row>
    <row r="366" spans="1:35" ht="16.5" customHeight="1">
      <c r="A366">
        <v>2219</v>
      </c>
      <c r="B366" s="12" t="str">
        <f t="shared" si="30"/>
        <v>OverStock</v>
      </c>
      <c r="C366" s="13" t="s">
        <v>243</v>
      </c>
      <c r="D366" s="14" t="s">
        <v>56</v>
      </c>
      <c r="E366" s="15">
        <f t="shared" si="31"/>
        <v>0</v>
      </c>
      <c r="F366" s="16" t="str">
        <f t="shared" si="32"/>
        <v>--</v>
      </c>
      <c r="G366" s="16">
        <f t="shared" si="33"/>
        <v>21.3</v>
      </c>
      <c r="H366" s="16" t="str">
        <f t="shared" si="34"/>
        <v>--</v>
      </c>
      <c r="I366" s="17" t="str">
        <f>IFERROR(VLOOKUP(C366,#REF!,8,FALSE),"")</f>
        <v/>
      </c>
      <c r="J366" s="18">
        <v>40000</v>
      </c>
      <c r="K366" s="18">
        <v>40000</v>
      </c>
      <c r="L366" s="17" t="str">
        <f>IFERROR(VLOOKUP(C366,#REF!,11,FALSE),"")</f>
        <v/>
      </c>
      <c r="M366" s="18">
        <v>0</v>
      </c>
      <c r="N366" s="19" t="s">
        <v>57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0</v>
      </c>
      <c r="U366" s="18">
        <v>0</v>
      </c>
      <c r="V366" s="18">
        <v>0</v>
      </c>
      <c r="W366" s="18">
        <v>0</v>
      </c>
      <c r="X366" s="22">
        <v>40000</v>
      </c>
      <c r="Y366" s="16">
        <v>21.3</v>
      </c>
      <c r="Z366" s="23" t="s">
        <v>39</v>
      </c>
      <c r="AA366" s="22">
        <v>1875</v>
      </c>
      <c r="AB366" s="18">
        <v>0</v>
      </c>
      <c r="AC366" s="24" t="s">
        <v>52</v>
      </c>
      <c r="AD366" s="25" t="str">
        <f t="shared" si="35"/>
        <v>E</v>
      </c>
      <c r="AE366" s="18">
        <v>5000</v>
      </c>
      <c r="AF366" s="18">
        <v>0</v>
      </c>
      <c r="AG366" s="18">
        <v>0</v>
      </c>
      <c r="AH366" s="18">
        <v>0</v>
      </c>
      <c r="AI366" s="14" t="s">
        <v>44</v>
      </c>
    </row>
    <row r="367" spans="1:35" ht="16.5" customHeight="1">
      <c r="A367">
        <v>5646</v>
      </c>
      <c r="B367" s="12" t="str">
        <f t="shared" si="30"/>
        <v>OverStock</v>
      </c>
      <c r="C367" s="13" t="s">
        <v>245</v>
      </c>
      <c r="D367" s="14" t="s">
        <v>56</v>
      </c>
      <c r="E367" s="15">
        <f t="shared" si="31"/>
        <v>8</v>
      </c>
      <c r="F367" s="16" t="str">
        <f t="shared" si="32"/>
        <v>--</v>
      </c>
      <c r="G367" s="16">
        <f t="shared" si="33"/>
        <v>14</v>
      </c>
      <c r="H367" s="16" t="str">
        <f t="shared" si="34"/>
        <v>--</v>
      </c>
      <c r="I367" s="17" t="str">
        <f>IFERROR(VLOOKUP(C367,#REF!,8,FALSE),"")</f>
        <v/>
      </c>
      <c r="J367" s="18">
        <v>35000</v>
      </c>
      <c r="K367" s="18">
        <v>15000</v>
      </c>
      <c r="L367" s="17" t="str">
        <f>IFERROR(VLOOKUP(C367,#REF!,11,FALSE),"")</f>
        <v/>
      </c>
      <c r="M367" s="18">
        <v>20000</v>
      </c>
      <c r="N367" s="19" t="s">
        <v>57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20000</v>
      </c>
      <c r="U367" s="18">
        <v>0</v>
      </c>
      <c r="V367" s="18">
        <v>0</v>
      </c>
      <c r="W367" s="18">
        <v>0</v>
      </c>
      <c r="X367" s="22">
        <v>55000</v>
      </c>
      <c r="Y367" s="16">
        <v>22</v>
      </c>
      <c r="Z367" s="23" t="s">
        <v>39</v>
      </c>
      <c r="AA367" s="22">
        <v>2500</v>
      </c>
      <c r="AB367" s="18" t="s">
        <v>39</v>
      </c>
      <c r="AC367" s="24" t="s">
        <v>52</v>
      </c>
      <c r="AD367" s="25" t="str">
        <f t="shared" si="35"/>
        <v>E</v>
      </c>
      <c r="AE367" s="18">
        <v>0</v>
      </c>
      <c r="AF367" s="18">
        <v>0</v>
      </c>
      <c r="AG367" s="18">
        <v>0</v>
      </c>
      <c r="AH367" s="18">
        <v>0</v>
      </c>
      <c r="AI367" s="14" t="s">
        <v>44</v>
      </c>
    </row>
    <row r="368" spans="1:35" ht="16.5" customHeight="1">
      <c r="A368">
        <v>2220</v>
      </c>
      <c r="B368" s="12" t="str">
        <f t="shared" si="30"/>
        <v>Normal</v>
      </c>
      <c r="C368" s="13" t="s">
        <v>246</v>
      </c>
      <c r="D368" s="14" t="s">
        <v>56</v>
      </c>
      <c r="E368" s="15">
        <f t="shared" si="31"/>
        <v>5.7</v>
      </c>
      <c r="F368" s="16" t="str">
        <f t="shared" si="32"/>
        <v>--</v>
      </c>
      <c r="G368" s="16">
        <f t="shared" si="33"/>
        <v>6.9</v>
      </c>
      <c r="H368" s="16" t="str">
        <f t="shared" si="34"/>
        <v>--</v>
      </c>
      <c r="I368" s="17" t="str">
        <f>IFERROR(VLOOKUP(C368,#REF!,8,FALSE),"")</f>
        <v/>
      </c>
      <c r="J368" s="18">
        <v>30000</v>
      </c>
      <c r="K368" s="18">
        <v>0</v>
      </c>
      <c r="L368" s="17" t="str">
        <f>IFERROR(VLOOKUP(C368,#REF!,11,FALSE),"")</f>
        <v/>
      </c>
      <c r="M368" s="18">
        <v>25000</v>
      </c>
      <c r="N368" s="19" t="s">
        <v>57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25000</v>
      </c>
      <c r="U368" s="18">
        <v>0</v>
      </c>
      <c r="V368" s="18">
        <v>0</v>
      </c>
      <c r="W368" s="18">
        <v>0</v>
      </c>
      <c r="X368" s="22">
        <v>55000</v>
      </c>
      <c r="Y368" s="16">
        <v>12.6</v>
      </c>
      <c r="Z368" s="23" t="s">
        <v>39</v>
      </c>
      <c r="AA368" s="22">
        <v>4375</v>
      </c>
      <c r="AB368" s="18" t="s">
        <v>39</v>
      </c>
      <c r="AC368" s="24" t="s">
        <v>52</v>
      </c>
      <c r="AD368" s="25" t="str">
        <f t="shared" si="35"/>
        <v>E</v>
      </c>
      <c r="AE368" s="18">
        <v>0</v>
      </c>
      <c r="AF368" s="18">
        <v>0</v>
      </c>
      <c r="AG368" s="18">
        <v>0</v>
      </c>
      <c r="AH368" s="18">
        <v>0</v>
      </c>
      <c r="AI368" s="14" t="s">
        <v>44</v>
      </c>
    </row>
    <row r="369" spans="1:35" ht="16.5" customHeight="1">
      <c r="A369">
        <v>2221</v>
      </c>
      <c r="B369" s="12" t="str">
        <f t="shared" si="30"/>
        <v>Normal</v>
      </c>
      <c r="C369" s="13" t="s">
        <v>247</v>
      </c>
      <c r="D369" s="14" t="s">
        <v>56</v>
      </c>
      <c r="E369" s="15">
        <f t="shared" si="31"/>
        <v>0</v>
      </c>
      <c r="F369" s="16" t="str">
        <f t="shared" si="32"/>
        <v>--</v>
      </c>
      <c r="G369" s="16">
        <f t="shared" si="33"/>
        <v>0</v>
      </c>
      <c r="H369" s="16" t="str">
        <f t="shared" si="34"/>
        <v>--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0</v>
      </c>
      <c r="N369" s="19" t="s">
        <v>57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0</v>
      </c>
      <c r="U369" s="18">
        <v>0</v>
      </c>
      <c r="V369" s="18">
        <v>0</v>
      </c>
      <c r="W369" s="18">
        <v>0</v>
      </c>
      <c r="X369" s="22">
        <v>0</v>
      </c>
      <c r="Y369" s="16">
        <v>0</v>
      </c>
      <c r="Z369" s="23" t="s">
        <v>39</v>
      </c>
      <c r="AA369" s="22">
        <v>625</v>
      </c>
      <c r="AB369" s="18" t="s">
        <v>39</v>
      </c>
      <c r="AC369" s="24" t="s">
        <v>52</v>
      </c>
      <c r="AD369" s="25" t="str">
        <f t="shared" si="35"/>
        <v>E</v>
      </c>
      <c r="AE369" s="18">
        <v>0</v>
      </c>
      <c r="AF369" s="18">
        <v>0</v>
      </c>
      <c r="AG369" s="18">
        <v>0</v>
      </c>
      <c r="AH369" s="18">
        <v>0</v>
      </c>
      <c r="AI369" s="14" t="s">
        <v>44</v>
      </c>
    </row>
    <row r="370" spans="1:35" ht="16.5" customHeight="1">
      <c r="A370">
        <v>2222</v>
      </c>
      <c r="B370" s="12" t="str">
        <f t="shared" si="30"/>
        <v>ZeroZero</v>
      </c>
      <c r="C370" s="13" t="s">
        <v>248</v>
      </c>
      <c r="D370" s="14" t="s">
        <v>56</v>
      </c>
      <c r="E370" s="15" t="str">
        <f t="shared" si="31"/>
        <v>前八週無拉料</v>
      </c>
      <c r="F370" s="16" t="str">
        <f t="shared" si="32"/>
        <v>--</v>
      </c>
      <c r="G370" s="16" t="str">
        <f t="shared" si="33"/>
        <v>--</v>
      </c>
      <c r="H370" s="16" t="str">
        <f t="shared" si="34"/>
        <v>--</v>
      </c>
      <c r="I370" s="17" t="str">
        <f>IFERROR(VLOOKUP(C370,#REF!,8,FALSE),"")</f>
        <v/>
      </c>
      <c r="J370" s="18">
        <v>0</v>
      </c>
      <c r="K370" s="18">
        <v>0</v>
      </c>
      <c r="L370" s="17" t="str">
        <f>IFERROR(VLOOKUP(C370,#REF!,11,FALSE),"")</f>
        <v/>
      </c>
      <c r="M370" s="18">
        <v>5000</v>
      </c>
      <c r="N370" s="19" t="s">
        <v>39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5000</v>
      </c>
      <c r="U370" s="18">
        <v>0</v>
      </c>
      <c r="V370" s="18">
        <v>0</v>
      </c>
      <c r="W370" s="18">
        <v>0</v>
      </c>
      <c r="X370" s="22">
        <v>5000</v>
      </c>
      <c r="Y370" s="16" t="s">
        <v>39</v>
      </c>
      <c r="Z370" s="23" t="s">
        <v>39</v>
      </c>
      <c r="AA370" s="22">
        <v>0</v>
      </c>
      <c r="AB370" s="18" t="s">
        <v>39</v>
      </c>
      <c r="AC370" s="24" t="s">
        <v>52</v>
      </c>
      <c r="AD370" s="25" t="str">
        <f t="shared" si="35"/>
        <v>E</v>
      </c>
      <c r="AE370" s="18">
        <v>0</v>
      </c>
      <c r="AF370" s="18">
        <v>0</v>
      </c>
      <c r="AG370" s="18">
        <v>0</v>
      </c>
      <c r="AH370" s="18">
        <v>0</v>
      </c>
      <c r="AI370" s="14" t="s">
        <v>44</v>
      </c>
    </row>
    <row r="371" spans="1:35" ht="16.5" customHeight="1">
      <c r="A371">
        <v>9037</v>
      </c>
      <c r="B371" s="12" t="str">
        <f t="shared" si="30"/>
        <v>OverStock</v>
      </c>
      <c r="C371" s="13" t="s">
        <v>249</v>
      </c>
      <c r="D371" s="14" t="s">
        <v>56</v>
      </c>
      <c r="E371" s="15">
        <f t="shared" si="31"/>
        <v>8</v>
      </c>
      <c r="F371" s="16" t="str">
        <f t="shared" si="32"/>
        <v>--</v>
      </c>
      <c r="G371" s="16">
        <f t="shared" si="33"/>
        <v>12</v>
      </c>
      <c r="H371" s="16" t="str">
        <f t="shared" si="34"/>
        <v>--</v>
      </c>
      <c r="I371" s="17" t="str">
        <f>IFERROR(VLOOKUP(C371,#REF!,8,FALSE),"")</f>
        <v/>
      </c>
      <c r="J371" s="18">
        <v>15000</v>
      </c>
      <c r="K371" s="18">
        <v>15000</v>
      </c>
      <c r="L371" s="17" t="str">
        <f>IFERROR(VLOOKUP(C371,#REF!,11,FALSE),"")</f>
        <v/>
      </c>
      <c r="M371" s="18">
        <v>10000</v>
      </c>
      <c r="N371" s="19" t="s">
        <v>57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10000</v>
      </c>
      <c r="U371" s="18">
        <v>0</v>
      </c>
      <c r="V371" s="18">
        <v>0</v>
      </c>
      <c r="W371" s="18">
        <v>0</v>
      </c>
      <c r="X371" s="22">
        <v>25000</v>
      </c>
      <c r="Y371" s="16">
        <v>20</v>
      </c>
      <c r="Z371" s="23" t="s">
        <v>39</v>
      </c>
      <c r="AA371" s="22">
        <v>1250</v>
      </c>
      <c r="AB371" s="18" t="s">
        <v>39</v>
      </c>
      <c r="AC371" s="24" t="s">
        <v>52</v>
      </c>
      <c r="AD371" s="25" t="str">
        <f t="shared" si="35"/>
        <v>E</v>
      </c>
      <c r="AE371" s="18">
        <v>0</v>
      </c>
      <c r="AF371" s="18">
        <v>0</v>
      </c>
      <c r="AG371" s="18">
        <v>0</v>
      </c>
      <c r="AH371" s="18">
        <v>0</v>
      </c>
      <c r="AI371" s="14" t="s">
        <v>44</v>
      </c>
    </row>
    <row r="372" spans="1:35" ht="16.5" customHeight="1">
      <c r="A372">
        <v>2223</v>
      </c>
      <c r="B372" s="12" t="str">
        <f t="shared" si="30"/>
        <v>OverStock</v>
      </c>
      <c r="C372" s="13" t="s">
        <v>250</v>
      </c>
      <c r="D372" s="14" t="s">
        <v>56</v>
      </c>
      <c r="E372" s="15">
        <f t="shared" si="31"/>
        <v>0.5</v>
      </c>
      <c r="F372" s="16" t="str">
        <f t="shared" si="32"/>
        <v>--</v>
      </c>
      <c r="G372" s="16">
        <f t="shared" si="33"/>
        <v>30.4</v>
      </c>
      <c r="H372" s="16" t="str">
        <f t="shared" si="34"/>
        <v>--</v>
      </c>
      <c r="I372" s="17" t="str">
        <f>IFERROR(VLOOKUP(C372,#REF!,8,FALSE),"")</f>
        <v/>
      </c>
      <c r="J372" s="18">
        <v>20000</v>
      </c>
      <c r="K372" s="18">
        <v>20000</v>
      </c>
      <c r="L372" s="17" t="str">
        <f>IFERROR(VLOOKUP(C372,#REF!,11,FALSE),"")</f>
        <v/>
      </c>
      <c r="M372" s="18">
        <v>300</v>
      </c>
      <c r="N372" s="19" t="s">
        <v>57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300</v>
      </c>
      <c r="U372" s="18">
        <v>0</v>
      </c>
      <c r="V372" s="18">
        <v>0</v>
      </c>
      <c r="W372" s="18">
        <v>0</v>
      </c>
      <c r="X372" s="22">
        <v>20300</v>
      </c>
      <c r="Y372" s="16">
        <v>30.9</v>
      </c>
      <c r="Z372" s="23" t="s">
        <v>39</v>
      </c>
      <c r="AA372" s="22">
        <v>658</v>
      </c>
      <c r="AB372" s="18" t="s">
        <v>39</v>
      </c>
      <c r="AC372" s="24" t="s">
        <v>52</v>
      </c>
      <c r="AD372" s="25" t="str">
        <f t="shared" si="35"/>
        <v>E</v>
      </c>
      <c r="AE372" s="18">
        <v>0</v>
      </c>
      <c r="AF372" s="18">
        <v>0</v>
      </c>
      <c r="AG372" s="18">
        <v>0</v>
      </c>
      <c r="AH372" s="18">
        <v>0</v>
      </c>
      <c r="AI372" s="14" t="s">
        <v>44</v>
      </c>
    </row>
    <row r="373" spans="1:35" ht="16.5" customHeight="1">
      <c r="A373">
        <v>2224</v>
      </c>
      <c r="B373" s="12" t="str">
        <f t="shared" si="30"/>
        <v>None</v>
      </c>
      <c r="C373" s="13" t="s">
        <v>251</v>
      </c>
      <c r="D373" s="14" t="s">
        <v>56</v>
      </c>
      <c r="E373" s="15" t="str">
        <f t="shared" si="31"/>
        <v>前八週無拉料</v>
      </c>
      <c r="F373" s="16" t="str">
        <f t="shared" si="32"/>
        <v>--</v>
      </c>
      <c r="G373" s="16" t="str">
        <f t="shared" si="33"/>
        <v>--</v>
      </c>
      <c r="H373" s="16" t="str">
        <f t="shared" si="34"/>
        <v>--</v>
      </c>
      <c r="I373" s="17" t="str">
        <f>IFERROR(VLOOKUP(C373,#REF!,8,FALSE),"")</f>
        <v/>
      </c>
      <c r="J373" s="18">
        <v>0</v>
      </c>
      <c r="K373" s="18">
        <v>0</v>
      </c>
      <c r="L373" s="17" t="str">
        <f>IFERROR(VLOOKUP(C373,#REF!,11,FALSE),"")</f>
        <v/>
      </c>
      <c r="M373" s="18">
        <v>0</v>
      </c>
      <c r="N373" s="19" t="s">
        <v>57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0</v>
      </c>
      <c r="U373" s="18">
        <v>0</v>
      </c>
      <c r="V373" s="18">
        <v>0</v>
      </c>
      <c r="W373" s="18">
        <v>0</v>
      </c>
      <c r="X373" s="22">
        <v>0</v>
      </c>
      <c r="Y373" s="16" t="s">
        <v>39</v>
      </c>
      <c r="Z373" s="23" t="s">
        <v>39</v>
      </c>
      <c r="AA373" s="22">
        <v>0</v>
      </c>
      <c r="AB373" s="18" t="s">
        <v>39</v>
      </c>
      <c r="AC373" s="24" t="s">
        <v>52</v>
      </c>
      <c r="AD373" s="25" t="str">
        <f t="shared" si="35"/>
        <v>E</v>
      </c>
      <c r="AE373" s="18">
        <v>0</v>
      </c>
      <c r="AF373" s="18">
        <v>0</v>
      </c>
      <c r="AG373" s="18">
        <v>0</v>
      </c>
      <c r="AH373" s="18">
        <v>0</v>
      </c>
      <c r="AI373" s="14" t="s">
        <v>44</v>
      </c>
    </row>
    <row r="374" spans="1:35" ht="16.5" customHeight="1">
      <c r="A374">
        <v>2225</v>
      </c>
      <c r="B374" s="12" t="str">
        <f t="shared" si="30"/>
        <v>OverStock</v>
      </c>
      <c r="C374" s="13" t="s">
        <v>253</v>
      </c>
      <c r="D374" s="14" t="s">
        <v>56</v>
      </c>
      <c r="E374" s="15">
        <f t="shared" si="31"/>
        <v>42</v>
      </c>
      <c r="F374" s="16" t="str">
        <f t="shared" si="32"/>
        <v>--</v>
      </c>
      <c r="G374" s="16">
        <f t="shared" si="33"/>
        <v>0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6840</v>
      </c>
      <c r="N374" s="19" t="s">
        <v>57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6840</v>
      </c>
      <c r="U374" s="18">
        <v>0</v>
      </c>
      <c r="V374" s="18">
        <v>0</v>
      </c>
      <c r="W374" s="18">
        <v>0</v>
      </c>
      <c r="X374" s="22">
        <v>6840</v>
      </c>
      <c r="Y374" s="16">
        <v>42</v>
      </c>
      <c r="Z374" s="23" t="s">
        <v>39</v>
      </c>
      <c r="AA374" s="22">
        <v>163</v>
      </c>
      <c r="AB374" s="18" t="s">
        <v>39</v>
      </c>
      <c r="AC374" s="24" t="s">
        <v>52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44</v>
      </c>
    </row>
    <row r="375" spans="1:35" ht="16.5" customHeight="1">
      <c r="A375">
        <v>2226</v>
      </c>
      <c r="B375" s="12" t="str">
        <f t="shared" si="30"/>
        <v>OverStock</v>
      </c>
      <c r="C375" s="13" t="s">
        <v>258</v>
      </c>
      <c r="D375" s="14" t="s">
        <v>56</v>
      </c>
      <c r="E375" s="15">
        <f t="shared" si="31"/>
        <v>5.7</v>
      </c>
      <c r="F375" s="16">
        <f t="shared" si="32"/>
        <v>50.4</v>
      </c>
      <c r="G375" s="16">
        <f t="shared" si="33"/>
        <v>13.2</v>
      </c>
      <c r="H375" s="16">
        <f t="shared" si="34"/>
        <v>117</v>
      </c>
      <c r="I375" s="17" t="str">
        <f>IFERROR(VLOOKUP(C375,#REF!,8,FALSE),"")</f>
        <v/>
      </c>
      <c r="J375" s="18">
        <v>650000</v>
      </c>
      <c r="K375" s="18">
        <v>395000</v>
      </c>
      <c r="L375" s="17" t="str">
        <f>IFERROR(VLOOKUP(C375,#REF!,11,FALSE),"")</f>
        <v/>
      </c>
      <c r="M375" s="18">
        <v>280000</v>
      </c>
      <c r="N375" s="19" t="s">
        <v>57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280000</v>
      </c>
      <c r="U375" s="18">
        <v>0</v>
      </c>
      <c r="V375" s="18">
        <v>0</v>
      </c>
      <c r="W375" s="18">
        <v>0</v>
      </c>
      <c r="X375" s="22">
        <v>930000</v>
      </c>
      <c r="Y375" s="16">
        <v>18.8</v>
      </c>
      <c r="Z375" s="23">
        <v>167.4</v>
      </c>
      <c r="AA375" s="22">
        <v>49375</v>
      </c>
      <c r="AB375" s="18">
        <v>5556</v>
      </c>
      <c r="AC375" s="24">
        <v>0.1</v>
      </c>
      <c r="AD375" s="25">
        <f t="shared" si="35"/>
        <v>50</v>
      </c>
      <c r="AE375" s="18">
        <v>15000</v>
      </c>
      <c r="AF375" s="18">
        <v>35000</v>
      </c>
      <c r="AG375" s="18">
        <v>40000</v>
      </c>
      <c r="AH375" s="18">
        <v>0</v>
      </c>
      <c r="AI375" s="14" t="s">
        <v>44</v>
      </c>
    </row>
    <row r="376" spans="1:35" ht="16.5" customHeight="1">
      <c r="A376">
        <v>2227</v>
      </c>
      <c r="B376" s="12" t="str">
        <f t="shared" si="30"/>
        <v>OverStock</v>
      </c>
      <c r="C376" s="13" t="s">
        <v>259</v>
      </c>
      <c r="D376" s="14" t="s">
        <v>56</v>
      </c>
      <c r="E376" s="15">
        <f t="shared" si="31"/>
        <v>64</v>
      </c>
      <c r="F376" s="16" t="str">
        <f t="shared" si="32"/>
        <v>--</v>
      </c>
      <c r="G376" s="16">
        <f t="shared" si="33"/>
        <v>0</v>
      </c>
      <c r="H376" s="16" t="str">
        <f t="shared" si="34"/>
        <v>--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120000</v>
      </c>
      <c r="N376" s="19" t="s">
        <v>57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120000</v>
      </c>
      <c r="U376" s="18">
        <v>0</v>
      </c>
      <c r="V376" s="18">
        <v>0</v>
      </c>
      <c r="W376" s="18">
        <v>0</v>
      </c>
      <c r="X376" s="22">
        <v>120000</v>
      </c>
      <c r="Y376" s="16">
        <v>64</v>
      </c>
      <c r="Z376" s="23" t="s">
        <v>39</v>
      </c>
      <c r="AA376" s="22">
        <v>1875</v>
      </c>
      <c r="AB376" s="18" t="s">
        <v>39</v>
      </c>
      <c r="AC376" s="24" t="s">
        <v>52</v>
      </c>
      <c r="AD376" s="25" t="str">
        <f t="shared" si="35"/>
        <v>E</v>
      </c>
      <c r="AE376" s="18">
        <v>0</v>
      </c>
      <c r="AF376" s="18">
        <v>0</v>
      </c>
      <c r="AG376" s="18">
        <v>0</v>
      </c>
      <c r="AH376" s="18">
        <v>0</v>
      </c>
      <c r="AI376" s="14" t="s">
        <v>44</v>
      </c>
    </row>
    <row r="377" spans="1:35" ht="16.5" customHeight="1">
      <c r="A377">
        <v>4797</v>
      </c>
      <c r="B377" s="12" t="str">
        <f t="shared" si="30"/>
        <v>OverStock</v>
      </c>
      <c r="C377" s="13" t="s">
        <v>260</v>
      </c>
      <c r="D377" s="14" t="s">
        <v>56</v>
      </c>
      <c r="E377" s="15">
        <f t="shared" si="31"/>
        <v>5.8</v>
      </c>
      <c r="F377" s="16" t="str">
        <f t="shared" si="32"/>
        <v>--</v>
      </c>
      <c r="G377" s="16">
        <f t="shared" si="33"/>
        <v>27.6</v>
      </c>
      <c r="H377" s="16" t="str">
        <f t="shared" si="34"/>
        <v>--</v>
      </c>
      <c r="I377" s="17" t="str">
        <f>IFERROR(VLOOKUP(C377,#REF!,8,FALSE),"")</f>
        <v/>
      </c>
      <c r="J377" s="18">
        <v>190000</v>
      </c>
      <c r="K377" s="18">
        <v>60000</v>
      </c>
      <c r="L377" s="17" t="str">
        <f>IFERROR(VLOOKUP(C377,#REF!,11,FALSE),"")</f>
        <v/>
      </c>
      <c r="M377" s="18">
        <v>40000</v>
      </c>
      <c r="N377" s="19" t="s">
        <v>57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40000</v>
      </c>
      <c r="U377" s="18">
        <v>0</v>
      </c>
      <c r="V377" s="18">
        <v>0</v>
      </c>
      <c r="W377" s="18">
        <v>0</v>
      </c>
      <c r="X377" s="22">
        <v>230000</v>
      </c>
      <c r="Y377" s="16">
        <v>33.5</v>
      </c>
      <c r="Z377" s="23" t="s">
        <v>39</v>
      </c>
      <c r="AA377" s="22">
        <v>6875</v>
      </c>
      <c r="AB377" s="18" t="s">
        <v>39</v>
      </c>
      <c r="AC377" s="24" t="s">
        <v>52</v>
      </c>
      <c r="AD377" s="25" t="str">
        <f t="shared" si="35"/>
        <v>E</v>
      </c>
      <c r="AE377" s="18">
        <v>0</v>
      </c>
      <c r="AF377" s="18">
        <v>0</v>
      </c>
      <c r="AG377" s="18">
        <v>0</v>
      </c>
      <c r="AH377" s="18">
        <v>0</v>
      </c>
      <c r="AI377" s="14" t="s">
        <v>44</v>
      </c>
    </row>
    <row r="378" spans="1:35" ht="16.5" customHeight="1">
      <c r="A378">
        <v>2228</v>
      </c>
      <c r="B378" s="12" t="str">
        <f t="shared" si="30"/>
        <v>OverStock</v>
      </c>
      <c r="C378" s="13" t="s">
        <v>261</v>
      </c>
      <c r="D378" s="14" t="s">
        <v>56</v>
      </c>
      <c r="E378" s="15">
        <f t="shared" si="31"/>
        <v>2.5</v>
      </c>
      <c r="F378" s="16">
        <f t="shared" si="32"/>
        <v>2.7</v>
      </c>
      <c r="G378" s="16">
        <f t="shared" si="33"/>
        <v>13.9</v>
      </c>
      <c r="H378" s="16">
        <f t="shared" si="34"/>
        <v>14.9</v>
      </c>
      <c r="I378" s="17" t="str">
        <f>IFERROR(VLOOKUP(C378,#REF!,8,FALSE),"")</f>
        <v/>
      </c>
      <c r="J378" s="18">
        <v>365000</v>
      </c>
      <c r="K378" s="18">
        <v>365000</v>
      </c>
      <c r="L378" s="17" t="str">
        <f>IFERROR(VLOOKUP(C378,#REF!,11,FALSE),"")</f>
        <v/>
      </c>
      <c r="M378" s="18">
        <v>65000</v>
      </c>
      <c r="N378" s="19" t="s">
        <v>57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65000</v>
      </c>
      <c r="U378" s="18">
        <v>0</v>
      </c>
      <c r="V378" s="18">
        <v>0</v>
      </c>
      <c r="W378" s="18">
        <v>0</v>
      </c>
      <c r="X378" s="22">
        <v>430000</v>
      </c>
      <c r="Y378" s="16">
        <v>16.399999999999999</v>
      </c>
      <c r="Z378" s="23">
        <v>17.600000000000001</v>
      </c>
      <c r="AA378" s="22">
        <v>26250</v>
      </c>
      <c r="AB378" s="18">
        <v>24445</v>
      </c>
      <c r="AC378" s="24">
        <v>0.9</v>
      </c>
      <c r="AD378" s="25">
        <f t="shared" si="35"/>
        <v>100</v>
      </c>
      <c r="AE378" s="18">
        <v>85000</v>
      </c>
      <c r="AF378" s="18">
        <v>135000</v>
      </c>
      <c r="AG378" s="18">
        <v>150000</v>
      </c>
      <c r="AH378" s="18">
        <v>0</v>
      </c>
      <c r="AI378" s="14" t="s">
        <v>44</v>
      </c>
    </row>
    <row r="379" spans="1:35" ht="16.5" customHeight="1">
      <c r="A379">
        <v>5640</v>
      </c>
      <c r="B379" s="12" t="str">
        <f t="shared" si="30"/>
        <v>OverStock</v>
      </c>
      <c r="C379" s="13" t="s">
        <v>262</v>
      </c>
      <c r="D379" s="14" t="s">
        <v>56</v>
      </c>
      <c r="E379" s="15">
        <f t="shared" si="31"/>
        <v>5.3</v>
      </c>
      <c r="F379" s="16" t="str">
        <f t="shared" si="32"/>
        <v>--</v>
      </c>
      <c r="G379" s="16">
        <f t="shared" si="33"/>
        <v>23.1</v>
      </c>
      <c r="H379" s="16" t="str">
        <f t="shared" si="34"/>
        <v>--</v>
      </c>
      <c r="I379" s="17" t="str">
        <f>IFERROR(VLOOKUP(C379,#REF!,8,FALSE),"")</f>
        <v/>
      </c>
      <c r="J379" s="18">
        <v>130000</v>
      </c>
      <c r="K379" s="18">
        <v>30000</v>
      </c>
      <c r="L379" s="17" t="str">
        <f>IFERROR(VLOOKUP(C379,#REF!,11,FALSE),"")</f>
        <v/>
      </c>
      <c r="M379" s="18">
        <v>30000</v>
      </c>
      <c r="N379" s="19" t="s">
        <v>57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30000</v>
      </c>
      <c r="U379" s="18">
        <v>0</v>
      </c>
      <c r="V379" s="18">
        <v>0</v>
      </c>
      <c r="W379" s="18">
        <v>0</v>
      </c>
      <c r="X379" s="22">
        <v>160000</v>
      </c>
      <c r="Y379" s="16">
        <v>28.4</v>
      </c>
      <c r="Z379" s="23" t="s">
        <v>39</v>
      </c>
      <c r="AA379" s="22">
        <v>5625</v>
      </c>
      <c r="AB379" s="18" t="s">
        <v>39</v>
      </c>
      <c r="AC379" s="24" t="s">
        <v>52</v>
      </c>
      <c r="AD379" s="25" t="str">
        <f t="shared" si="35"/>
        <v>E</v>
      </c>
      <c r="AE379" s="18">
        <v>0</v>
      </c>
      <c r="AF379" s="18">
        <v>0</v>
      </c>
      <c r="AG379" s="18">
        <v>0</v>
      </c>
      <c r="AH379" s="18">
        <v>0</v>
      </c>
      <c r="AI379" s="14" t="s">
        <v>44</v>
      </c>
    </row>
    <row r="380" spans="1:35" ht="16.5" customHeight="1">
      <c r="A380">
        <v>2229</v>
      </c>
      <c r="B380" s="12" t="str">
        <f t="shared" si="30"/>
        <v>ZeroZero</v>
      </c>
      <c r="C380" s="13" t="s">
        <v>263</v>
      </c>
      <c r="D380" s="14" t="s">
        <v>56</v>
      </c>
      <c r="E380" s="15" t="str">
        <f t="shared" si="31"/>
        <v>前八週無拉料</v>
      </c>
      <c r="F380" s="16" t="str">
        <f t="shared" si="32"/>
        <v>--</v>
      </c>
      <c r="G380" s="16" t="str">
        <f t="shared" si="33"/>
        <v>--</v>
      </c>
      <c r="H380" s="16" t="str">
        <f t="shared" si="34"/>
        <v>--</v>
      </c>
      <c r="I380" s="17" t="str">
        <f>IFERROR(VLOOKUP(C380,#REF!,8,FALSE),"")</f>
        <v/>
      </c>
      <c r="J380" s="18">
        <v>5000</v>
      </c>
      <c r="K380" s="18">
        <v>5000</v>
      </c>
      <c r="L380" s="17" t="str">
        <f>IFERROR(VLOOKUP(C380,#REF!,11,FALSE),"")</f>
        <v/>
      </c>
      <c r="M380" s="18">
        <v>0</v>
      </c>
      <c r="N380" s="19" t="s">
        <v>264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0</v>
      </c>
      <c r="U380" s="18">
        <v>0</v>
      </c>
      <c r="V380" s="18">
        <v>0</v>
      </c>
      <c r="W380" s="18">
        <v>0</v>
      </c>
      <c r="X380" s="22">
        <v>5000</v>
      </c>
      <c r="Y380" s="16" t="s">
        <v>39</v>
      </c>
      <c r="Z380" s="23" t="s">
        <v>39</v>
      </c>
      <c r="AA380" s="22">
        <v>0</v>
      </c>
      <c r="AB380" s="18" t="s">
        <v>39</v>
      </c>
      <c r="AC380" s="24" t="s">
        <v>52</v>
      </c>
      <c r="AD380" s="25" t="str">
        <f t="shared" si="35"/>
        <v>E</v>
      </c>
      <c r="AE380" s="18">
        <v>0</v>
      </c>
      <c r="AF380" s="18">
        <v>0</v>
      </c>
      <c r="AG380" s="18">
        <v>0</v>
      </c>
      <c r="AH380" s="18">
        <v>0</v>
      </c>
      <c r="AI380" s="14" t="s">
        <v>44</v>
      </c>
    </row>
    <row r="381" spans="1:35" ht="16.5" customHeight="1">
      <c r="A381">
        <v>5690</v>
      </c>
      <c r="B381" s="12" t="str">
        <f t="shared" si="30"/>
        <v>Normal</v>
      </c>
      <c r="C381" s="13" t="s">
        <v>265</v>
      </c>
      <c r="D381" s="14" t="s">
        <v>56</v>
      </c>
      <c r="E381" s="15">
        <f t="shared" si="31"/>
        <v>0</v>
      </c>
      <c r="F381" s="16" t="str">
        <f t="shared" si="32"/>
        <v>--</v>
      </c>
      <c r="G381" s="16">
        <f t="shared" si="33"/>
        <v>0</v>
      </c>
      <c r="H381" s="16" t="str">
        <f t="shared" si="34"/>
        <v>--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0</v>
      </c>
      <c r="N381" s="19" t="s">
        <v>57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0</v>
      </c>
      <c r="U381" s="18">
        <v>0</v>
      </c>
      <c r="V381" s="18">
        <v>0</v>
      </c>
      <c r="W381" s="18">
        <v>0</v>
      </c>
      <c r="X381" s="22">
        <v>0</v>
      </c>
      <c r="Y381" s="16">
        <v>0</v>
      </c>
      <c r="Z381" s="23" t="s">
        <v>39</v>
      </c>
      <c r="AA381" s="22">
        <v>113</v>
      </c>
      <c r="AB381" s="18" t="s">
        <v>39</v>
      </c>
      <c r="AC381" s="24" t="s">
        <v>52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44</v>
      </c>
    </row>
    <row r="382" spans="1:35" ht="16.5" customHeight="1">
      <c r="A382">
        <v>8817</v>
      </c>
      <c r="B382" s="12" t="str">
        <f t="shared" si="30"/>
        <v>OverStock</v>
      </c>
      <c r="C382" s="13" t="s">
        <v>266</v>
      </c>
      <c r="D382" s="14" t="s">
        <v>56</v>
      </c>
      <c r="E382" s="15">
        <f t="shared" si="31"/>
        <v>2.7</v>
      </c>
      <c r="F382" s="16" t="str">
        <f t="shared" si="32"/>
        <v>--</v>
      </c>
      <c r="G382" s="16">
        <f t="shared" si="33"/>
        <v>24</v>
      </c>
      <c r="H382" s="16" t="str">
        <f t="shared" si="34"/>
        <v>--</v>
      </c>
      <c r="I382" s="17" t="str">
        <f>IFERROR(VLOOKUP(C382,#REF!,8,FALSE),"")</f>
        <v/>
      </c>
      <c r="J382" s="18">
        <v>45000</v>
      </c>
      <c r="K382" s="18">
        <v>0</v>
      </c>
      <c r="L382" s="17" t="str">
        <f>IFERROR(VLOOKUP(C382,#REF!,11,FALSE),"")</f>
        <v/>
      </c>
      <c r="M382" s="18">
        <v>5000</v>
      </c>
      <c r="N382" s="19" t="s">
        <v>57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5000</v>
      </c>
      <c r="U382" s="18">
        <v>0</v>
      </c>
      <c r="V382" s="18">
        <v>0</v>
      </c>
      <c r="W382" s="18">
        <v>0</v>
      </c>
      <c r="X382" s="22">
        <v>50000</v>
      </c>
      <c r="Y382" s="16">
        <v>26.7</v>
      </c>
      <c r="Z382" s="23" t="s">
        <v>39</v>
      </c>
      <c r="AA382" s="22">
        <v>1875</v>
      </c>
      <c r="AB382" s="18" t="s">
        <v>39</v>
      </c>
      <c r="AC382" s="24" t="s">
        <v>52</v>
      </c>
      <c r="AD382" s="25" t="str">
        <f t="shared" si="35"/>
        <v>E</v>
      </c>
      <c r="AE382" s="18">
        <v>0</v>
      </c>
      <c r="AF382" s="18">
        <v>0</v>
      </c>
      <c r="AG382" s="18">
        <v>0</v>
      </c>
      <c r="AH382" s="18">
        <v>0</v>
      </c>
      <c r="AI382" s="14" t="s">
        <v>44</v>
      </c>
    </row>
    <row r="383" spans="1:35" ht="16.5" customHeight="1">
      <c r="A383">
        <v>2231</v>
      </c>
      <c r="B383" s="12" t="str">
        <f t="shared" si="30"/>
        <v>ZeroZero</v>
      </c>
      <c r="C383" s="13" t="s">
        <v>267</v>
      </c>
      <c r="D383" s="14" t="s">
        <v>268</v>
      </c>
      <c r="E383" s="15" t="str">
        <f t="shared" si="31"/>
        <v>前八週無拉料</v>
      </c>
      <c r="F383" s="16" t="str">
        <f t="shared" si="32"/>
        <v>--</v>
      </c>
      <c r="G383" s="16" t="str">
        <f t="shared" si="33"/>
        <v>--</v>
      </c>
      <c r="H383" s="16" t="str">
        <f t="shared" si="34"/>
        <v>--</v>
      </c>
      <c r="I383" s="17" t="str">
        <f>IFERROR(VLOOKUP(C383,#REF!,8,FALSE),"")</f>
        <v/>
      </c>
      <c r="J383" s="18">
        <v>24000</v>
      </c>
      <c r="K383" s="18">
        <v>16000</v>
      </c>
      <c r="L383" s="17" t="str">
        <f>IFERROR(VLOOKUP(C383,#REF!,11,FALSE),"")</f>
        <v/>
      </c>
      <c r="M383" s="18">
        <v>0</v>
      </c>
      <c r="N383" s="19" t="s">
        <v>269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0</v>
      </c>
      <c r="U383" s="18">
        <v>0</v>
      </c>
      <c r="V383" s="18">
        <v>0</v>
      </c>
      <c r="W383" s="18">
        <v>0</v>
      </c>
      <c r="X383" s="22">
        <v>24000</v>
      </c>
      <c r="Y383" s="16" t="s">
        <v>39</v>
      </c>
      <c r="Z383" s="23" t="s">
        <v>39</v>
      </c>
      <c r="AA383" s="22">
        <v>0</v>
      </c>
      <c r="AB383" s="18" t="s">
        <v>39</v>
      </c>
      <c r="AC383" s="24" t="s">
        <v>52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44</v>
      </c>
    </row>
    <row r="384" spans="1:35" ht="16.5" customHeight="1">
      <c r="A384">
        <v>5633</v>
      </c>
      <c r="B384" s="12" t="str">
        <f t="shared" si="30"/>
        <v>Normal</v>
      </c>
      <c r="C384" s="13" t="s">
        <v>270</v>
      </c>
      <c r="D384" s="14" t="s">
        <v>268</v>
      </c>
      <c r="E384" s="15">
        <f t="shared" si="31"/>
        <v>0.1</v>
      </c>
      <c r="F384" s="16" t="str">
        <f t="shared" si="32"/>
        <v>--</v>
      </c>
      <c r="G384" s="16">
        <f t="shared" si="33"/>
        <v>6.5</v>
      </c>
      <c r="H384" s="16" t="str">
        <f t="shared" si="34"/>
        <v>--</v>
      </c>
      <c r="I384" s="17" t="str">
        <f>IFERROR(VLOOKUP(C384,#REF!,8,FALSE),"")</f>
        <v/>
      </c>
      <c r="J384" s="18">
        <v>25000</v>
      </c>
      <c r="K384" s="18">
        <v>25000</v>
      </c>
      <c r="L384" s="17" t="str">
        <f>IFERROR(VLOOKUP(C384,#REF!,11,FALSE),"")</f>
        <v/>
      </c>
      <c r="M384" s="18">
        <v>338</v>
      </c>
      <c r="N384" s="19" t="s">
        <v>269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338</v>
      </c>
      <c r="U384" s="18">
        <v>0</v>
      </c>
      <c r="V384" s="18">
        <v>0</v>
      </c>
      <c r="W384" s="18">
        <v>0</v>
      </c>
      <c r="X384" s="22">
        <v>25338</v>
      </c>
      <c r="Y384" s="16">
        <v>6.6</v>
      </c>
      <c r="Z384" s="23" t="s">
        <v>39</v>
      </c>
      <c r="AA384" s="22">
        <v>3831</v>
      </c>
      <c r="AB384" s="18" t="s">
        <v>39</v>
      </c>
      <c r="AC384" s="24" t="s">
        <v>52</v>
      </c>
      <c r="AD384" s="25" t="str">
        <f t="shared" si="35"/>
        <v>E</v>
      </c>
      <c r="AE384" s="18">
        <v>0</v>
      </c>
      <c r="AF384" s="18">
        <v>0</v>
      </c>
      <c r="AG384" s="18">
        <v>0</v>
      </c>
      <c r="AH384" s="18">
        <v>0</v>
      </c>
      <c r="AI384" s="14" t="s">
        <v>44</v>
      </c>
    </row>
    <row r="385" spans="1:35" ht="16.5" customHeight="1">
      <c r="A385">
        <v>2233</v>
      </c>
      <c r="B385" s="12" t="str">
        <f t="shared" si="30"/>
        <v>FCST</v>
      </c>
      <c r="C385" s="13" t="s">
        <v>271</v>
      </c>
      <c r="D385" s="14" t="s">
        <v>272</v>
      </c>
      <c r="E385" s="15" t="str">
        <f t="shared" si="31"/>
        <v>前八週無拉料</v>
      </c>
      <c r="F385" s="16">
        <f t="shared" si="32"/>
        <v>0</v>
      </c>
      <c r="G385" s="16" t="str">
        <f t="shared" si="33"/>
        <v>--</v>
      </c>
      <c r="H385" s="16">
        <f t="shared" si="34"/>
        <v>0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0</v>
      </c>
      <c r="N385" s="19" t="s">
        <v>42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0</v>
      </c>
      <c r="U385" s="18">
        <v>0</v>
      </c>
      <c r="V385" s="18">
        <v>0</v>
      </c>
      <c r="W385" s="18">
        <v>0</v>
      </c>
      <c r="X385" s="22">
        <v>0</v>
      </c>
      <c r="Y385" s="16" t="s">
        <v>39</v>
      </c>
      <c r="Z385" s="23">
        <v>0</v>
      </c>
      <c r="AA385" s="22">
        <v>0</v>
      </c>
      <c r="AB385" s="18">
        <v>167</v>
      </c>
      <c r="AC385" s="24" t="s">
        <v>43</v>
      </c>
      <c r="AD385" s="25" t="str">
        <f t="shared" si="35"/>
        <v>F</v>
      </c>
      <c r="AE385" s="18">
        <v>1500</v>
      </c>
      <c r="AF385" s="18">
        <v>0</v>
      </c>
      <c r="AG385" s="18">
        <v>0</v>
      </c>
      <c r="AH385" s="18">
        <v>0</v>
      </c>
      <c r="AI385" s="14" t="s">
        <v>44</v>
      </c>
    </row>
    <row r="386" spans="1:35" ht="16.5" customHeight="1">
      <c r="A386">
        <v>4796</v>
      </c>
      <c r="B386" s="12" t="str">
        <f t="shared" si="30"/>
        <v>FCST</v>
      </c>
      <c r="C386" s="13" t="s">
        <v>273</v>
      </c>
      <c r="D386" s="14" t="s">
        <v>272</v>
      </c>
      <c r="E386" s="15" t="str">
        <f t="shared" si="31"/>
        <v>前八週無拉料</v>
      </c>
      <c r="F386" s="16">
        <f t="shared" si="32"/>
        <v>0</v>
      </c>
      <c r="G386" s="16" t="str">
        <f t="shared" si="33"/>
        <v>--</v>
      </c>
      <c r="H386" s="16">
        <f t="shared" si="34"/>
        <v>0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0</v>
      </c>
      <c r="N386" s="19" t="s">
        <v>39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0</v>
      </c>
      <c r="U386" s="18">
        <v>0</v>
      </c>
      <c r="V386" s="18">
        <v>0</v>
      </c>
      <c r="W386" s="18">
        <v>0</v>
      </c>
      <c r="X386" s="22">
        <v>0</v>
      </c>
      <c r="Y386" s="16" t="s">
        <v>39</v>
      </c>
      <c r="Z386" s="23">
        <v>0</v>
      </c>
      <c r="AA386" s="22">
        <v>0</v>
      </c>
      <c r="AB386" s="18">
        <v>167</v>
      </c>
      <c r="AC386" s="24" t="s">
        <v>43</v>
      </c>
      <c r="AD386" s="25" t="str">
        <f t="shared" si="35"/>
        <v>F</v>
      </c>
      <c r="AE386" s="18">
        <v>1500</v>
      </c>
      <c r="AF386" s="18">
        <v>0</v>
      </c>
      <c r="AG386" s="18">
        <v>0</v>
      </c>
      <c r="AH386" s="18">
        <v>0</v>
      </c>
      <c r="AI386" s="14" t="s">
        <v>44</v>
      </c>
    </row>
    <row r="387" spans="1:35" ht="16.5" customHeight="1">
      <c r="A387">
        <v>5641</v>
      </c>
      <c r="B387" s="12" t="str">
        <f t="shared" si="30"/>
        <v>FCST</v>
      </c>
      <c r="C387" s="13" t="s">
        <v>274</v>
      </c>
      <c r="D387" s="14" t="s">
        <v>272</v>
      </c>
      <c r="E387" s="15" t="str">
        <f t="shared" si="31"/>
        <v>前八週無拉料</v>
      </c>
      <c r="F387" s="16">
        <f t="shared" si="32"/>
        <v>0</v>
      </c>
      <c r="G387" s="16" t="str">
        <f t="shared" si="33"/>
        <v>--</v>
      </c>
      <c r="H387" s="16">
        <f t="shared" si="34"/>
        <v>0</v>
      </c>
      <c r="I387" s="17" t="str">
        <f>IFERROR(VLOOKUP(C387,#REF!,8,FALSE),"")</f>
        <v/>
      </c>
      <c r="J387" s="18">
        <v>0</v>
      </c>
      <c r="K387" s="18">
        <v>0</v>
      </c>
      <c r="L387" s="17" t="str">
        <f>IFERROR(VLOOKUP(C387,#REF!,11,FALSE),"")</f>
        <v/>
      </c>
      <c r="M387" s="18">
        <v>0</v>
      </c>
      <c r="N387" s="19" t="s">
        <v>42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0</v>
      </c>
      <c r="U387" s="18">
        <v>0</v>
      </c>
      <c r="V387" s="18">
        <v>0</v>
      </c>
      <c r="W387" s="18">
        <v>0</v>
      </c>
      <c r="X387" s="22">
        <v>0</v>
      </c>
      <c r="Y387" s="16" t="s">
        <v>39</v>
      </c>
      <c r="Z387" s="23">
        <v>0</v>
      </c>
      <c r="AA387" s="22">
        <v>0</v>
      </c>
      <c r="AB387" s="18">
        <v>167</v>
      </c>
      <c r="AC387" s="24" t="s">
        <v>43</v>
      </c>
      <c r="AD387" s="25" t="str">
        <f t="shared" si="35"/>
        <v>F</v>
      </c>
      <c r="AE387" s="18">
        <v>1500</v>
      </c>
      <c r="AF387" s="18">
        <v>0</v>
      </c>
      <c r="AG387" s="18">
        <v>0</v>
      </c>
      <c r="AH387" s="18">
        <v>0</v>
      </c>
      <c r="AI387" s="14" t="s">
        <v>44</v>
      </c>
    </row>
    <row r="388" spans="1:35" ht="16.5" customHeight="1">
      <c r="A388">
        <v>4932</v>
      </c>
      <c r="B388" s="12" t="str">
        <f t="shared" ref="B388:B451" si="36">IF(OR(AA388=0,LEN(AA388)=0)*OR(AB388=0,LEN(AB388)=0),IF(X388&gt;0,"ZeroZero","None"),IF(IF(LEN(Y388)=0,0,Y388)&gt;16,"OverStock",IF(AA388=0,"FCST","Normal")))</f>
        <v>None</v>
      </c>
      <c r="C388" s="13" t="s">
        <v>275</v>
      </c>
      <c r="D388" s="14" t="s">
        <v>67</v>
      </c>
      <c r="E388" s="15" t="str">
        <f t="shared" ref="E388:E451" si="37">IF(AA388=0,"前八週無拉料",ROUND(M388/AA388,1))</f>
        <v>前八週無拉料</v>
      </c>
      <c r="F388" s="16" t="str">
        <f t="shared" ref="F388:F451" si="38">IF(OR(AB388=0,LEN(AB388)=0),"--",ROUND(M388/AB388,1))</f>
        <v>--</v>
      </c>
      <c r="G388" s="16" t="str">
        <f t="shared" ref="G388:G451" si="39">IF(AA388=0,"--",ROUND(J388/AA388,1))</f>
        <v>--</v>
      </c>
      <c r="H388" s="16" t="str">
        <f t="shared" ref="H388:H451" si="40">IF(OR(AB388=0,LEN(AB388)=0),"--",ROUND(J388/AB388,1))</f>
        <v>--</v>
      </c>
      <c r="I388" s="17" t="str">
        <f>IFERROR(VLOOKUP(C388,#REF!,8,FALSE),"")</f>
        <v/>
      </c>
      <c r="J388" s="18">
        <v>0</v>
      </c>
      <c r="K388" s="18">
        <v>0</v>
      </c>
      <c r="L388" s="17" t="str">
        <f>IFERROR(VLOOKUP(C388,#REF!,11,FALSE),"")</f>
        <v/>
      </c>
      <c r="M388" s="18">
        <v>0</v>
      </c>
      <c r="N388" s="19" t="s">
        <v>68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0</v>
      </c>
      <c r="U388" s="18">
        <v>0</v>
      </c>
      <c r="V388" s="18">
        <v>0</v>
      </c>
      <c r="W388" s="18">
        <v>0</v>
      </c>
      <c r="X388" s="22">
        <v>0</v>
      </c>
      <c r="Y388" s="16" t="s">
        <v>39</v>
      </c>
      <c r="Z388" s="23" t="s">
        <v>39</v>
      </c>
      <c r="AA388" s="22">
        <v>0</v>
      </c>
      <c r="AB388" s="18" t="s">
        <v>39</v>
      </c>
      <c r="AC388" s="24" t="s">
        <v>52</v>
      </c>
      <c r="AD388" s="25" t="str">
        <f t="shared" ref="AD388:AD451" si="41">IF($AC388="E","E",IF($AC388="F","F",IF($AC388&lt;0.5,50,IF($AC388&lt;2,100,150))))</f>
        <v>E</v>
      </c>
      <c r="AE388" s="18">
        <v>0</v>
      </c>
      <c r="AF388" s="18">
        <v>0</v>
      </c>
      <c r="AG388" s="18">
        <v>0</v>
      </c>
      <c r="AH388" s="18">
        <v>0</v>
      </c>
      <c r="AI388" s="14" t="s">
        <v>44</v>
      </c>
    </row>
    <row r="389" spans="1:35" ht="16.5" customHeight="1">
      <c r="A389">
        <v>4801</v>
      </c>
      <c r="B389" s="12" t="str">
        <f t="shared" si="36"/>
        <v>Normal</v>
      </c>
      <c r="C389" s="13" t="s">
        <v>276</v>
      </c>
      <c r="D389" s="14" t="s">
        <v>67</v>
      </c>
      <c r="E389" s="15">
        <f t="shared" si="37"/>
        <v>0.2</v>
      </c>
      <c r="F389" s="16" t="str">
        <f t="shared" si="38"/>
        <v>--</v>
      </c>
      <c r="G389" s="16">
        <f t="shared" si="39"/>
        <v>0</v>
      </c>
      <c r="H389" s="16" t="str">
        <f t="shared" si="40"/>
        <v>--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400</v>
      </c>
      <c r="N389" s="19" t="s">
        <v>68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400</v>
      </c>
      <c r="U389" s="18">
        <v>0</v>
      </c>
      <c r="V389" s="18">
        <v>0</v>
      </c>
      <c r="W389" s="18">
        <v>0</v>
      </c>
      <c r="X389" s="22">
        <v>400</v>
      </c>
      <c r="Y389" s="16">
        <v>0.2</v>
      </c>
      <c r="Z389" s="23" t="s">
        <v>39</v>
      </c>
      <c r="AA389" s="22">
        <v>2050</v>
      </c>
      <c r="AB389" s="18" t="s">
        <v>39</v>
      </c>
      <c r="AC389" s="24" t="s">
        <v>52</v>
      </c>
      <c r="AD389" s="25" t="str">
        <f t="shared" si="41"/>
        <v>E</v>
      </c>
      <c r="AE389" s="18">
        <v>0</v>
      </c>
      <c r="AF389" s="18">
        <v>0</v>
      </c>
      <c r="AG389" s="18">
        <v>0</v>
      </c>
      <c r="AH389" s="18">
        <v>0</v>
      </c>
      <c r="AI389" s="14" t="s">
        <v>44</v>
      </c>
    </row>
    <row r="390" spans="1:35" ht="16.5" customHeight="1">
      <c r="A390">
        <v>4807</v>
      </c>
      <c r="B390" s="12" t="str">
        <f t="shared" si="36"/>
        <v>FCST</v>
      </c>
      <c r="C390" s="13" t="s">
        <v>277</v>
      </c>
      <c r="D390" s="14" t="s">
        <v>278</v>
      </c>
      <c r="E390" s="15" t="str">
        <f t="shared" si="37"/>
        <v>前八週無拉料</v>
      </c>
      <c r="F390" s="16">
        <f t="shared" si="38"/>
        <v>0</v>
      </c>
      <c r="G390" s="16" t="str">
        <f t="shared" si="39"/>
        <v>--</v>
      </c>
      <c r="H390" s="16">
        <f t="shared" si="40"/>
        <v>0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0</v>
      </c>
      <c r="N390" s="19" t="s">
        <v>39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0</v>
      </c>
      <c r="U390" s="18">
        <v>0</v>
      </c>
      <c r="V390" s="18">
        <v>0</v>
      </c>
      <c r="W390" s="18">
        <v>0</v>
      </c>
      <c r="X390" s="22">
        <v>0</v>
      </c>
      <c r="Y390" s="16" t="s">
        <v>39</v>
      </c>
      <c r="Z390" s="23">
        <v>0</v>
      </c>
      <c r="AA390" s="22">
        <v>0</v>
      </c>
      <c r="AB390" s="18">
        <v>1333</v>
      </c>
      <c r="AC390" s="24" t="s">
        <v>43</v>
      </c>
      <c r="AD390" s="25" t="str">
        <f t="shared" si="41"/>
        <v>F</v>
      </c>
      <c r="AE390" s="18">
        <v>12000</v>
      </c>
      <c r="AF390" s="18">
        <v>0</v>
      </c>
      <c r="AG390" s="18">
        <v>0</v>
      </c>
      <c r="AH390" s="18">
        <v>0</v>
      </c>
      <c r="AI390" s="14" t="s">
        <v>44</v>
      </c>
    </row>
    <row r="391" spans="1:35" ht="16.5" customHeight="1">
      <c r="A391">
        <v>4802</v>
      </c>
      <c r="B391" s="12" t="str">
        <f t="shared" si="36"/>
        <v>FCST</v>
      </c>
      <c r="C391" s="13" t="s">
        <v>279</v>
      </c>
      <c r="D391" s="14" t="s">
        <v>280</v>
      </c>
      <c r="E391" s="15" t="str">
        <f t="shared" si="37"/>
        <v>前八週無拉料</v>
      </c>
      <c r="F391" s="16">
        <f t="shared" si="38"/>
        <v>0</v>
      </c>
      <c r="G391" s="16" t="str">
        <f t="shared" si="39"/>
        <v>--</v>
      </c>
      <c r="H391" s="16">
        <f t="shared" si="40"/>
        <v>0</v>
      </c>
      <c r="I391" s="17" t="str">
        <f>IFERROR(VLOOKUP(C391,#REF!,8,FALSE),"")</f>
        <v/>
      </c>
      <c r="J391" s="18">
        <v>0</v>
      </c>
      <c r="K391" s="18">
        <v>0</v>
      </c>
      <c r="L391" s="17" t="str">
        <f>IFERROR(VLOOKUP(C391,#REF!,11,FALSE),"")</f>
        <v/>
      </c>
      <c r="M391" s="18">
        <v>0</v>
      </c>
      <c r="N391" s="19" t="s">
        <v>39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0</v>
      </c>
      <c r="U391" s="18">
        <v>0</v>
      </c>
      <c r="V391" s="18">
        <v>0</v>
      </c>
      <c r="W391" s="18">
        <v>0</v>
      </c>
      <c r="X391" s="22">
        <v>0</v>
      </c>
      <c r="Y391" s="16" t="s">
        <v>39</v>
      </c>
      <c r="Z391" s="23">
        <v>0</v>
      </c>
      <c r="AA391" s="22">
        <v>0</v>
      </c>
      <c r="AB391" s="18">
        <v>278</v>
      </c>
      <c r="AC391" s="24" t="s">
        <v>43</v>
      </c>
      <c r="AD391" s="25" t="str">
        <f t="shared" si="41"/>
        <v>F</v>
      </c>
      <c r="AE391" s="18">
        <v>2500</v>
      </c>
      <c r="AF391" s="18">
        <v>0</v>
      </c>
      <c r="AG391" s="18">
        <v>0</v>
      </c>
      <c r="AH391" s="18">
        <v>0</v>
      </c>
      <c r="AI391" s="14" t="s">
        <v>44</v>
      </c>
    </row>
    <row r="392" spans="1:35" ht="16.5" customHeight="1">
      <c r="A392">
        <v>4806</v>
      </c>
      <c r="B392" s="12" t="str">
        <f t="shared" si="36"/>
        <v>Normal</v>
      </c>
      <c r="C392" s="13" t="s">
        <v>281</v>
      </c>
      <c r="D392" s="14" t="s">
        <v>67</v>
      </c>
      <c r="E392" s="15">
        <f t="shared" si="37"/>
        <v>0</v>
      </c>
      <c r="F392" s="16" t="str">
        <f t="shared" si="38"/>
        <v>--</v>
      </c>
      <c r="G392" s="16">
        <f t="shared" si="39"/>
        <v>0</v>
      </c>
      <c r="H392" s="16" t="str">
        <f t="shared" si="40"/>
        <v>--</v>
      </c>
      <c r="I392" s="17" t="str">
        <f>IFERROR(VLOOKUP(C392,#REF!,8,FALSE),"")</f>
        <v/>
      </c>
      <c r="J392" s="18">
        <v>0</v>
      </c>
      <c r="K392" s="18">
        <v>0</v>
      </c>
      <c r="L392" s="17" t="str">
        <f>IFERROR(VLOOKUP(C392,#REF!,11,FALSE),"")</f>
        <v/>
      </c>
      <c r="M392" s="18">
        <v>0</v>
      </c>
      <c r="N392" s="19" t="s">
        <v>68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0</v>
      </c>
      <c r="U392" s="18">
        <v>0</v>
      </c>
      <c r="V392" s="18">
        <v>0</v>
      </c>
      <c r="W392" s="18">
        <v>0</v>
      </c>
      <c r="X392" s="22">
        <v>0</v>
      </c>
      <c r="Y392" s="16">
        <v>0</v>
      </c>
      <c r="Z392" s="23" t="s">
        <v>39</v>
      </c>
      <c r="AA392" s="22">
        <v>63</v>
      </c>
      <c r="AB392" s="18" t="s">
        <v>39</v>
      </c>
      <c r="AC392" s="24" t="s">
        <v>52</v>
      </c>
      <c r="AD392" s="25" t="str">
        <f t="shared" si="41"/>
        <v>E</v>
      </c>
      <c r="AE392" s="18">
        <v>0</v>
      </c>
      <c r="AF392" s="18">
        <v>0</v>
      </c>
      <c r="AG392" s="18">
        <v>0</v>
      </c>
      <c r="AH392" s="18">
        <v>0</v>
      </c>
      <c r="AI392" s="14" t="s">
        <v>44</v>
      </c>
    </row>
    <row r="393" spans="1:35" ht="16.5" customHeight="1">
      <c r="A393">
        <v>2234</v>
      </c>
      <c r="B393" s="12" t="str">
        <f t="shared" si="36"/>
        <v>FCST</v>
      </c>
      <c r="C393" s="13" t="s">
        <v>282</v>
      </c>
      <c r="D393" s="14" t="s">
        <v>272</v>
      </c>
      <c r="E393" s="15" t="str">
        <f t="shared" si="37"/>
        <v>前八週無拉料</v>
      </c>
      <c r="F393" s="16">
        <f t="shared" si="38"/>
        <v>0</v>
      </c>
      <c r="G393" s="16" t="str">
        <f t="shared" si="39"/>
        <v>--</v>
      </c>
      <c r="H393" s="16">
        <f t="shared" si="40"/>
        <v>0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0</v>
      </c>
      <c r="N393" s="19" t="s">
        <v>42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0</v>
      </c>
      <c r="U393" s="18">
        <v>0</v>
      </c>
      <c r="V393" s="18">
        <v>0</v>
      </c>
      <c r="W393" s="18">
        <v>0</v>
      </c>
      <c r="X393" s="22">
        <v>0</v>
      </c>
      <c r="Y393" s="16" t="s">
        <v>39</v>
      </c>
      <c r="Z393" s="23">
        <v>0</v>
      </c>
      <c r="AA393" s="22">
        <v>0</v>
      </c>
      <c r="AB393" s="18">
        <v>167</v>
      </c>
      <c r="AC393" s="24" t="s">
        <v>43</v>
      </c>
      <c r="AD393" s="25" t="str">
        <f t="shared" si="41"/>
        <v>F</v>
      </c>
      <c r="AE393" s="18">
        <v>1500</v>
      </c>
      <c r="AF393" s="18">
        <v>0</v>
      </c>
      <c r="AG393" s="18">
        <v>0</v>
      </c>
      <c r="AH393" s="18">
        <v>0</v>
      </c>
      <c r="AI393" s="14" t="s">
        <v>44</v>
      </c>
    </row>
    <row r="394" spans="1:35" ht="16.5" customHeight="1">
      <c r="A394">
        <v>2235</v>
      </c>
      <c r="B394" s="12" t="str">
        <f t="shared" si="36"/>
        <v>None</v>
      </c>
      <c r="C394" s="13" t="s">
        <v>283</v>
      </c>
      <c r="D394" s="14" t="s">
        <v>284</v>
      </c>
      <c r="E394" s="15" t="str">
        <f t="shared" si="37"/>
        <v>前八週無拉料</v>
      </c>
      <c r="F394" s="16" t="str">
        <f t="shared" si="38"/>
        <v>--</v>
      </c>
      <c r="G394" s="16" t="str">
        <f t="shared" si="39"/>
        <v>--</v>
      </c>
      <c r="H394" s="16" t="str">
        <f t="shared" si="40"/>
        <v>--</v>
      </c>
      <c r="I394" s="17" t="str">
        <f>IFERROR(VLOOKUP(C394,#REF!,8,FALSE),"")</f>
        <v/>
      </c>
      <c r="J394" s="18">
        <v>0</v>
      </c>
      <c r="K394" s="18">
        <v>0</v>
      </c>
      <c r="L394" s="17" t="str">
        <f>IFERROR(VLOOKUP(C394,#REF!,11,FALSE),"")</f>
        <v/>
      </c>
      <c r="M394" s="18">
        <v>0</v>
      </c>
      <c r="N394" s="19" t="s">
        <v>68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0</v>
      </c>
      <c r="U394" s="18">
        <v>0</v>
      </c>
      <c r="V394" s="18">
        <v>0</v>
      </c>
      <c r="W394" s="18">
        <v>0</v>
      </c>
      <c r="X394" s="22">
        <v>0</v>
      </c>
      <c r="Y394" s="16" t="s">
        <v>39</v>
      </c>
      <c r="Z394" s="23" t="s">
        <v>39</v>
      </c>
      <c r="AA394" s="22">
        <v>0</v>
      </c>
      <c r="AB394" s="18" t="s">
        <v>39</v>
      </c>
      <c r="AC394" s="24" t="s">
        <v>52</v>
      </c>
      <c r="AD394" s="25" t="str">
        <f t="shared" si="41"/>
        <v>E</v>
      </c>
      <c r="AE394" s="18">
        <v>0</v>
      </c>
      <c r="AF394" s="18">
        <v>0</v>
      </c>
      <c r="AG394" s="18">
        <v>0</v>
      </c>
      <c r="AH394" s="18">
        <v>0</v>
      </c>
      <c r="AI394" s="14" t="s">
        <v>44</v>
      </c>
    </row>
    <row r="395" spans="1:35" ht="16.5" customHeight="1">
      <c r="A395">
        <v>2236</v>
      </c>
      <c r="B395" s="12" t="str">
        <f t="shared" si="36"/>
        <v>ZeroZero</v>
      </c>
      <c r="C395" s="13" t="s">
        <v>285</v>
      </c>
      <c r="D395" s="14" t="s">
        <v>41</v>
      </c>
      <c r="E395" s="15" t="str">
        <f t="shared" si="37"/>
        <v>前八週無拉料</v>
      </c>
      <c r="F395" s="16" t="str">
        <f t="shared" si="38"/>
        <v>--</v>
      </c>
      <c r="G395" s="16" t="str">
        <f t="shared" si="39"/>
        <v>--</v>
      </c>
      <c r="H395" s="16" t="str">
        <f t="shared" si="40"/>
        <v>--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2000</v>
      </c>
      <c r="N395" s="19" t="s">
        <v>42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2000</v>
      </c>
      <c r="U395" s="18">
        <v>0</v>
      </c>
      <c r="V395" s="18">
        <v>0</v>
      </c>
      <c r="W395" s="18">
        <v>0</v>
      </c>
      <c r="X395" s="22">
        <v>2000</v>
      </c>
      <c r="Y395" s="16" t="s">
        <v>39</v>
      </c>
      <c r="Z395" s="23" t="s">
        <v>39</v>
      </c>
      <c r="AA395" s="22">
        <v>0</v>
      </c>
      <c r="AB395" s="18" t="s">
        <v>39</v>
      </c>
      <c r="AC395" s="24" t="s">
        <v>52</v>
      </c>
      <c r="AD395" s="25" t="str">
        <f t="shared" si="41"/>
        <v>E</v>
      </c>
      <c r="AE395" s="18">
        <v>0</v>
      </c>
      <c r="AF395" s="18">
        <v>0</v>
      </c>
      <c r="AG395" s="18">
        <v>0</v>
      </c>
      <c r="AH395" s="18">
        <v>0</v>
      </c>
      <c r="AI395" s="14" t="s">
        <v>44</v>
      </c>
    </row>
    <row r="396" spans="1:35" ht="16.5" customHeight="1">
      <c r="A396">
        <v>8815</v>
      </c>
      <c r="B396" s="12" t="str">
        <f t="shared" si="36"/>
        <v>OverStock</v>
      </c>
      <c r="C396" s="13" t="s">
        <v>286</v>
      </c>
      <c r="D396" s="14" t="s">
        <v>41</v>
      </c>
      <c r="E396" s="15">
        <f t="shared" si="37"/>
        <v>8</v>
      </c>
      <c r="F396" s="16" t="str">
        <f t="shared" si="38"/>
        <v>--</v>
      </c>
      <c r="G396" s="16">
        <f t="shared" si="39"/>
        <v>24</v>
      </c>
      <c r="H396" s="16" t="str">
        <f t="shared" si="40"/>
        <v>--</v>
      </c>
      <c r="I396" s="17" t="str">
        <f>IFERROR(VLOOKUP(C396,#REF!,8,FALSE),"")</f>
        <v/>
      </c>
      <c r="J396" s="18">
        <v>27000</v>
      </c>
      <c r="K396" s="18">
        <v>27000</v>
      </c>
      <c r="L396" s="17" t="str">
        <f>IFERROR(VLOOKUP(C396,#REF!,11,FALSE),"")</f>
        <v/>
      </c>
      <c r="M396" s="18">
        <v>9000</v>
      </c>
      <c r="N396" s="19" t="s">
        <v>46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9000</v>
      </c>
      <c r="U396" s="18">
        <v>0</v>
      </c>
      <c r="V396" s="18">
        <v>0</v>
      </c>
      <c r="W396" s="18">
        <v>0</v>
      </c>
      <c r="X396" s="22">
        <v>36000</v>
      </c>
      <c r="Y396" s="16">
        <v>32</v>
      </c>
      <c r="Z396" s="23" t="s">
        <v>39</v>
      </c>
      <c r="AA396" s="22">
        <v>1125</v>
      </c>
      <c r="AB396" s="18" t="s">
        <v>39</v>
      </c>
      <c r="AC396" s="24" t="s">
        <v>52</v>
      </c>
      <c r="AD396" s="25" t="str">
        <f t="shared" si="41"/>
        <v>E</v>
      </c>
      <c r="AE396" s="18">
        <v>0</v>
      </c>
      <c r="AF396" s="18">
        <v>0</v>
      </c>
      <c r="AG396" s="18">
        <v>0</v>
      </c>
      <c r="AH396" s="18">
        <v>0</v>
      </c>
      <c r="AI396" s="14" t="s">
        <v>44</v>
      </c>
    </row>
    <row r="397" spans="1:35" ht="16.5" customHeight="1">
      <c r="A397">
        <v>2237</v>
      </c>
      <c r="B397" s="12" t="str">
        <f t="shared" si="36"/>
        <v>FCST</v>
      </c>
      <c r="C397" s="13" t="s">
        <v>287</v>
      </c>
      <c r="D397" s="14" t="s">
        <v>41</v>
      </c>
      <c r="E397" s="15" t="str">
        <f t="shared" si="37"/>
        <v>前八週無拉料</v>
      </c>
      <c r="F397" s="16">
        <f t="shared" si="38"/>
        <v>0</v>
      </c>
      <c r="G397" s="16" t="str">
        <f t="shared" si="39"/>
        <v>--</v>
      </c>
      <c r="H397" s="16">
        <f t="shared" si="40"/>
        <v>4.5</v>
      </c>
      <c r="I397" s="17" t="str">
        <f>IFERROR(VLOOKUP(C397,#REF!,8,FALSE),"")</f>
        <v/>
      </c>
      <c r="J397" s="18">
        <v>14000</v>
      </c>
      <c r="K397" s="18">
        <v>14000</v>
      </c>
      <c r="L397" s="17" t="str">
        <f>IFERROR(VLOOKUP(C397,#REF!,11,FALSE),"")</f>
        <v/>
      </c>
      <c r="M397" s="18">
        <v>0</v>
      </c>
      <c r="N397" s="19" t="s">
        <v>46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0</v>
      </c>
      <c r="U397" s="18">
        <v>0</v>
      </c>
      <c r="V397" s="18">
        <v>0</v>
      </c>
      <c r="W397" s="18">
        <v>0</v>
      </c>
      <c r="X397" s="22">
        <v>14000</v>
      </c>
      <c r="Y397" s="16" t="s">
        <v>39</v>
      </c>
      <c r="Z397" s="23">
        <v>4.5</v>
      </c>
      <c r="AA397" s="22">
        <v>0</v>
      </c>
      <c r="AB397" s="18">
        <v>3111</v>
      </c>
      <c r="AC397" s="24" t="s">
        <v>43</v>
      </c>
      <c r="AD397" s="25" t="str">
        <f t="shared" si="41"/>
        <v>F</v>
      </c>
      <c r="AE397" s="18">
        <v>42000</v>
      </c>
      <c r="AF397" s="18">
        <v>0</v>
      </c>
      <c r="AG397" s="18">
        <v>0</v>
      </c>
      <c r="AH397" s="18">
        <v>0</v>
      </c>
      <c r="AI397" s="14" t="s">
        <v>44</v>
      </c>
    </row>
    <row r="398" spans="1:35" ht="16.5" customHeight="1">
      <c r="A398">
        <v>2238</v>
      </c>
      <c r="B398" s="12" t="str">
        <f t="shared" si="36"/>
        <v>None</v>
      </c>
      <c r="C398" s="13" t="s">
        <v>288</v>
      </c>
      <c r="D398" s="14" t="s">
        <v>41</v>
      </c>
      <c r="E398" s="15" t="str">
        <f t="shared" si="37"/>
        <v>前八週無拉料</v>
      </c>
      <c r="F398" s="16" t="str">
        <f t="shared" si="38"/>
        <v>--</v>
      </c>
      <c r="G398" s="16" t="str">
        <f t="shared" si="39"/>
        <v>--</v>
      </c>
      <c r="H398" s="16" t="str">
        <f t="shared" si="40"/>
        <v>--</v>
      </c>
      <c r="I398" s="17" t="str">
        <f>IFERROR(VLOOKUP(C398,#REF!,8,FALSE),"")</f>
        <v/>
      </c>
      <c r="J398" s="18">
        <v>0</v>
      </c>
      <c r="K398" s="18">
        <v>0</v>
      </c>
      <c r="L398" s="17" t="str">
        <f>IFERROR(VLOOKUP(C398,#REF!,11,FALSE),"")</f>
        <v/>
      </c>
      <c r="M398" s="18">
        <v>0</v>
      </c>
      <c r="N398" s="19" t="s">
        <v>46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0</v>
      </c>
      <c r="U398" s="18">
        <v>0</v>
      </c>
      <c r="V398" s="18">
        <v>0</v>
      </c>
      <c r="W398" s="18">
        <v>0</v>
      </c>
      <c r="X398" s="22">
        <v>0</v>
      </c>
      <c r="Y398" s="16" t="s">
        <v>39</v>
      </c>
      <c r="Z398" s="23" t="s">
        <v>39</v>
      </c>
      <c r="AA398" s="22">
        <v>0</v>
      </c>
      <c r="AB398" s="18" t="s">
        <v>39</v>
      </c>
      <c r="AC398" s="24" t="s">
        <v>52</v>
      </c>
      <c r="AD398" s="25" t="str">
        <f t="shared" si="41"/>
        <v>E</v>
      </c>
      <c r="AE398" s="18">
        <v>0</v>
      </c>
      <c r="AF398" s="18">
        <v>0</v>
      </c>
      <c r="AG398" s="18">
        <v>0</v>
      </c>
      <c r="AH398" s="18">
        <v>0</v>
      </c>
      <c r="AI398" s="14" t="s">
        <v>44</v>
      </c>
    </row>
    <row r="399" spans="1:35" ht="16.5" customHeight="1">
      <c r="A399">
        <v>2239</v>
      </c>
      <c r="B399" s="12" t="str">
        <f t="shared" si="36"/>
        <v>ZeroZero</v>
      </c>
      <c r="C399" s="13" t="s">
        <v>290</v>
      </c>
      <c r="D399" s="14" t="s">
        <v>41</v>
      </c>
      <c r="E399" s="15" t="str">
        <f t="shared" si="37"/>
        <v>前八週無拉料</v>
      </c>
      <c r="F399" s="16" t="str">
        <f t="shared" si="38"/>
        <v>--</v>
      </c>
      <c r="G399" s="16" t="str">
        <f t="shared" si="39"/>
        <v>--</v>
      </c>
      <c r="H399" s="16" t="str">
        <f t="shared" si="40"/>
        <v>--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1000</v>
      </c>
      <c r="N399" s="19" t="s">
        <v>46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1000</v>
      </c>
      <c r="U399" s="18">
        <v>0</v>
      </c>
      <c r="V399" s="18">
        <v>0</v>
      </c>
      <c r="W399" s="18">
        <v>0</v>
      </c>
      <c r="X399" s="22">
        <v>1000</v>
      </c>
      <c r="Y399" s="16" t="s">
        <v>39</v>
      </c>
      <c r="Z399" s="23" t="s">
        <v>39</v>
      </c>
      <c r="AA399" s="22">
        <v>0</v>
      </c>
      <c r="AB399" s="18" t="s">
        <v>39</v>
      </c>
      <c r="AC399" s="24" t="s">
        <v>52</v>
      </c>
      <c r="AD399" s="25" t="str">
        <f t="shared" si="41"/>
        <v>E</v>
      </c>
      <c r="AE399" s="18">
        <v>0</v>
      </c>
      <c r="AF399" s="18">
        <v>0</v>
      </c>
      <c r="AG399" s="18">
        <v>0</v>
      </c>
      <c r="AH399" s="18">
        <v>0</v>
      </c>
      <c r="AI399" s="14" t="s">
        <v>44</v>
      </c>
    </row>
    <row r="400" spans="1:35" ht="16.5" customHeight="1">
      <c r="A400">
        <v>2240</v>
      </c>
      <c r="B400" s="12" t="str">
        <f t="shared" si="36"/>
        <v>Normal</v>
      </c>
      <c r="C400" s="13" t="s">
        <v>291</v>
      </c>
      <c r="D400" s="14" t="s">
        <v>41</v>
      </c>
      <c r="E400" s="15">
        <f t="shared" si="37"/>
        <v>0.1</v>
      </c>
      <c r="F400" s="16" t="str">
        <f t="shared" si="38"/>
        <v>--</v>
      </c>
      <c r="G400" s="16">
        <f t="shared" si="39"/>
        <v>2.7</v>
      </c>
      <c r="H400" s="16" t="str">
        <f t="shared" si="40"/>
        <v>--</v>
      </c>
      <c r="I400" s="17" t="str">
        <f>IFERROR(VLOOKUP(C400,#REF!,8,FALSE),"")</f>
        <v/>
      </c>
      <c r="J400" s="18">
        <v>224000</v>
      </c>
      <c r="K400" s="18">
        <v>224000</v>
      </c>
      <c r="L400" s="17" t="str">
        <f>IFERROR(VLOOKUP(C400,#REF!,11,FALSE),"")</f>
        <v/>
      </c>
      <c r="M400" s="18">
        <v>8000</v>
      </c>
      <c r="N400" s="19" t="s">
        <v>46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8000</v>
      </c>
      <c r="U400" s="18">
        <v>0</v>
      </c>
      <c r="V400" s="18">
        <v>0</v>
      </c>
      <c r="W400" s="18">
        <v>0</v>
      </c>
      <c r="X400" s="22">
        <v>232000</v>
      </c>
      <c r="Y400" s="16">
        <v>2.8</v>
      </c>
      <c r="Z400" s="23" t="s">
        <v>39</v>
      </c>
      <c r="AA400" s="22">
        <v>83000</v>
      </c>
      <c r="AB400" s="18" t="s">
        <v>39</v>
      </c>
      <c r="AC400" s="24" t="s">
        <v>52</v>
      </c>
      <c r="AD400" s="25" t="str">
        <f t="shared" si="41"/>
        <v>E</v>
      </c>
      <c r="AE400" s="18">
        <v>0</v>
      </c>
      <c r="AF400" s="18">
        <v>0</v>
      </c>
      <c r="AG400" s="18">
        <v>0</v>
      </c>
      <c r="AH400" s="18">
        <v>0</v>
      </c>
      <c r="AI400" s="14" t="s">
        <v>44</v>
      </c>
    </row>
    <row r="401" spans="1:35" ht="16.5" customHeight="1">
      <c r="A401">
        <v>2241</v>
      </c>
      <c r="B401" s="12" t="str">
        <f t="shared" si="36"/>
        <v>None</v>
      </c>
      <c r="C401" s="13" t="s">
        <v>294</v>
      </c>
      <c r="D401" s="14" t="s">
        <v>295</v>
      </c>
      <c r="E401" s="15" t="str">
        <f t="shared" si="37"/>
        <v>前八週無拉料</v>
      </c>
      <c r="F401" s="16" t="str">
        <f t="shared" si="38"/>
        <v>--</v>
      </c>
      <c r="G401" s="16" t="str">
        <f t="shared" si="39"/>
        <v>--</v>
      </c>
      <c r="H401" s="16" t="str">
        <f t="shared" si="40"/>
        <v>--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0</v>
      </c>
      <c r="N401" s="19" t="s">
        <v>46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0</v>
      </c>
      <c r="U401" s="18">
        <v>0</v>
      </c>
      <c r="V401" s="18">
        <v>0</v>
      </c>
      <c r="W401" s="18">
        <v>0</v>
      </c>
      <c r="X401" s="22">
        <v>0</v>
      </c>
      <c r="Y401" s="16" t="s">
        <v>39</v>
      </c>
      <c r="Z401" s="23" t="s">
        <v>39</v>
      </c>
      <c r="AA401" s="22">
        <v>0</v>
      </c>
      <c r="AB401" s="18" t="s">
        <v>39</v>
      </c>
      <c r="AC401" s="24" t="s">
        <v>52</v>
      </c>
      <c r="AD401" s="25" t="str">
        <f t="shared" si="41"/>
        <v>E</v>
      </c>
      <c r="AE401" s="18">
        <v>0</v>
      </c>
      <c r="AF401" s="18">
        <v>0</v>
      </c>
      <c r="AG401" s="18">
        <v>0</v>
      </c>
      <c r="AH401" s="18">
        <v>0</v>
      </c>
      <c r="AI401" s="14" t="s">
        <v>44</v>
      </c>
    </row>
    <row r="402" spans="1:35" ht="16.5" customHeight="1">
      <c r="A402">
        <v>9001</v>
      </c>
      <c r="B402" s="12" t="str">
        <f t="shared" si="36"/>
        <v>FCST</v>
      </c>
      <c r="C402" s="13" t="s">
        <v>296</v>
      </c>
      <c r="D402" s="14" t="s">
        <v>61</v>
      </c>
      <c r="E402" s="15" t="str">
        <f t="shared" si="37"/>
        <v>前八週無拉料</v>
      </c>
      <c r="F402" s="16">
        <f t="shared" si="38"/>
        <v>0</v>
      </c>
      <c r="G402" s="16" t="str">
        <f t="shared" si="39"/>
        <v>--</v>
      </c>
      <c r="H402" s="16">
        <f t="shared" si="40"/>
        <v>0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0</v>
      </c>
      <c r="N402" s="19" t="s">
        <v>46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0</v>
      </c>
      <c r="U402" s="18">
        <v>0</v>
      </c>
      <c r="V402" s="18">
        <v>0</v>
      </c>
      <c r="W402" s="18">
        <v>0</v>
      </c>
      <c r="X402" s="22">
        <v>0</v>
      </c>
      <c r="Y402" s="16" t="s">
        <v>39</v>
      </c>
      <c r="Z402" s="23">
        <v>0</v>
      </c>
      <c r="AA402" s="22">
        <v>0</v>
      </c>
      <c r="AB402" s="18">
        <v>222</v>
      </c>
      <c r="AC402" s="24" t="s">
        <v>43</v>
      </c>
      <c r="AD402" s="25" t="str">
        <f t="shared" si="41"/>
        <v>F</v>
      </c>
      <c r="AE402" s="18">
        <v>0</v>
      </c>
      <c r="AF402" s="18">
        <v>2000</v>
      </c>
      <c r="AG402" s="18">
        <v>0</v>
      </c>
      <c r="AH402" s="18">
        <v>2000</v>
      </c>
      <c r="AI402" s="14" t="s">
        <v>44</v>
      </c>
    </row>
    <row r="403" spans="1:35" ht="16.5" customHeight="1">
      <c r="A403">
        <v>2242</v>
      </c>
      <c r="B403" s="12" t="str">
        <f t="shared" si="36"/>
        <v>Normal</v>
      </c>
      <c r="C403" s="13" t="s">
        <v>60</v>
      </c>
      <c r="D403" s="14" t="s">
        <v>61</v>
      </c>
      <c r="E403" s="15">
        <f t="shared" si="37"/>
        <v>0.4</v>
      </c>
      <c r="F403" s="16">
        <f t="shared" si="38"/>
        <v>0.4</v>
      </c>
      <c r="G403" s="16">
        <f t="shared" si="39"/>
        <v>0</v>
      </c>
      <c r="H403" s="16">
        <f t="shared" si="40"/>
        <v>0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2000</v>
      </c>
      <c r="N403" s="19" t="s">
        <v>46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2000</v>
      </c>
      <c r="U403" s="18">
        <v>0</v>
      </c>
      <c r="V403" s="18">
        <v>0</v>
      </c>
      <c r="W403" s="18">
        <v>0</v>
      </c>
      <c r="X403" s="22">
        <v>2000</v>
      </c>
      <c r="Y403" s="16">
        <v>0.4</v>
      </c>
      <c r="Z403" s="23">
        <v>0.4</v>
      </c>
      <c r="AA403" s="22">
        <v>5250</v>
      </c>
      <c r="AB403" s="18">
        <v>5111</v>
      </c>
      <c r="AC403" s="24">
        <v>1</v>
      </c>
      <c r="AD403" s="25">
        <f t="shared" si="41"/>
        <v>100</v>
      </c>
      <c r="AE403" s="18">
        <v>22000</v>
      </c>
      <c r="AF403" s="18">
        <v>24000</v>
      </c>
      <c r="AG403" s="18">
        <v>40000</v>
      </c>
      <c r="AH403" s="18">
        <v>12000</v>
      </c>
      <c r="AI403" s="14" t="s">
        <v>44</v>
      </c>
    </row>
    <row r="404" spans="1:35" ht="16.5" customHeight="1">
      <c r="A404">
        <v>2243</v>
      </c>
      <c r="B404" s="12" t="str">
        <f t="shared" si="36"/>
        <v>Normal</v>
      </c>
      <c r="C404" s="13" t="s">
        <v>63</v>
      </c>
      <c r="D404" s="14" t="s">
        <v>61</v>
      </c>
      <c r="E404" s="15">
        <f t="shared" si="37"/>
        <v>2.8</v>
      </c>
      <c r="F404" s="16">
        <f t="shared" si="38"/>
        <v>2.2000000000000002</v>
      </c>
      <c r="G404" s="16">
        <f t="shared" si="39"/>
        <v>0</v>
      </c>
      <c r="H404" s="16">
        <f t="shared" si="40"/>
        <v>0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44000</v>
      </c>
      <c r="N404" s="19" t="s">
        <v>46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44000</v>
      </c>
      <c r="U404" s="18">
        <v>0</v>
      </c>
      <c r="V404" s="18">
        <v>0</v>
      </c>
      <c r="W404" s="18">
        <v>0</v>
      </c>
      <c r="X404" s="22">
        <v>44000</v>
      </c>
      <c r="Y404" s="16">
        <v>2.8</v>
      </c>
      <c r="Z404" s="23">
        <v>2.2000000000000002</v>
      </c>
      <c r="AA404" s="22">
        <v>15500</v>
      </c>
      <c r="AB404" s="18">
        <v>20000</v>
      </c>
      <c r="AC404" s="24">
        <v>1.3</v>
      </c>
      <c r="AD404" s="25">
        <f t="shared" si="41"/>
        <v>100</v>
      </c>
      <c r="AE404" s="18">
        <v>74000</v>
      </c>
      <c r="AF404" s="18">
        <v>106000</v>
      </c>
      <c r="AG404" s="18">
        <v>94000</v>
      </c>
      <c r="AH404" s="18">
        <v>12000</v>
      </c>
      <c r="AI404" s="14" t="s">
        <v>44</v>
      </c>
    </row>
    <row r="405" spans="1:35" ht="16.5" customHeight="1">
      <c r="A405">
        <v>2244</v>
      </c>
      <c r="B405" s="12" t="str">
        <f t="shared" si="36"/>
        <v>OverStock</v>
      </c>
      <c r="C405" s="13" t="s">
        <v>64</v>
      </c>
      <c r="D405" s="14" t="s">
        <v>61</v>
      </c>
      <c r="E405" s="15">
        <f t="shared" si="37"/>
        <v>248</v>
      </c>
      <c r="F405" s="16" t="str">
        <f t="shared" si="38"/>
        <v>--</v>
      </c>
      <c r="G405" s="16">
        <f t="shared" si="39"/>
        <v>0</v>
      </c>
      <c r="H405" s="16" t="str">
        <f t="shared" si="40"/>
        <v>--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62000</v>
      </c>
      <c r="N405" s="19" t="s">
        <v>46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62000</v>
      </c>
      <c r="U405" s="18">
        <v>0</v>
      </c>
      <c r="V405" s="18">
        <v>0</v>
      </c>
      <c r="W405" s="18">
        <v>0</v>
      </c>
      <c r="X405" s="22">
        <v>62000</v>
      </c>
      <c r="Y405" s="16">
        <v>248</v>
      </c>
      <c r="Z405" s="23" t="s">
        <v>39</v>
      </c>
      <c r="AA405" s="22">
        <v>250</v>
      </c>
      <c r="AB405" s="18" t="s">
        <v>39</v>
      </c>
      <c r="AC405" s="24" t="s">
        <v>52</v>
      </c>
      <c r="AD405" s="25" t="str">
        <f t="shared" si="41"/>
        <v>E</v>
      </c>
      <c r="AE405" s="18">
        <v>0</v>
      </c>
      <c r="AF405" s="18">
        <v>0</v>
      </c>
      <c r="AG405" s="18">
        <v>0</v>
      </c>
      <c r="AH405" s="18">
        <v>0</v>
      </c>
      <c r="AI405" s="14" t="s">
        <v>44</v>
      </c>
    </row>
    <row r="406" spans="1:35" ht="16.5" customHeight="1">
      <c r="A406">
        <v>2245</v>
      </c>
      <c r="B406" s="12" t="str">
        <f t="shared" si="36"/>
        <v>Normal</v>
      </c>
      <c r="C406" s="13" t="s">
        <v>297</v>
      </c>
      <c r="D406" s="14" t="s">
        <v>61</v>
      </c>
      <c r="E406" s="15">
        <f t="shared" si="37"/>
        <v>2.4</v>
      </c>
      <c r="F406" s="16" t="str">
        <f t="shared" si="38"/>
        <v>--</v>
      </c>
      <c r="G406" s="16">
        <f t="shared" si="39"/>
        <v>0</v>
      </c>
      <c r="H406" s="16" t="str">
        <f t="shared" si="40"/>
        <v>--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18000</v>
      </c>
      <c r="N406" s="19" t="s">
        <v>46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18000</v>
      </c>
      <c r="U406" s="18">
        <v>0</v>
      </c>
      <c r="V406" s="18">
        <v>0</v>
      </c>
      <c r="W406" s="18">
        <v>0</v>
      </c>
      <c r="X406" s="22">
        <v>18000</v>
      </c>
      <c r="Y406" s="16">
        <v>2.4</v>
      </c>
      <c r="Z406" s="23" t="s">
        <v>39</v>
      </c>
      <c r="AA406" s="22">
        <v>7500</v>
      </c>
      <c r="AB406" s="18" t="s">
        <v>39</v>
      </c>
      <c r="AC406" s="24" t="s">
        <v>52</v>
      </c>
      <c r="AD406" s="25" t="str">
        <f t="shared" si="41"/>
        <v>E</v>
      </c>
      <c r="AE406" s="18">
        <v>0</v>
      </c>
      <c r="AF406" s="18">
        <v>0</v>
      </c>
      <c r="AG406" s="18">
        <v>0</v>
      </c>
      <c r="AH406" s="18">
        <v>0</v>
      </c>
      <c r="AI406" s="14" t="s">
        <v>44</v>
      </c>
    </row>
    <row r="407" spans="1:35" ht="16.5" customHeight="1">
      <c r="A407">
        <v>2246</v>
      </c>
      <c r="B407" s="12" t="str">
        <f t="shared" si="36"/>
        <v>OverStock</v>
      </c>
      <c r="C407" s="13" t="s">
        <v>302</v>
      </c>
      <c r="D407" s="14" t="s">
        <v>299</v>
      </c>
      <c r="E407" s="15">
        <f t="shared" si="37"/>
        <v>57</v>
      </c>
      <c r="F407" s="16" t="str">
        <f t="shared" si="38"/>
        <v>--</v>
      </c>
      <c r="G407" s="16">
        <f t="shared" si="39"/>
        <v>0</v>
      </c>
      <c r="H407" s="16" t="str">
        <f t="shared" si="40"/>
        <v>--</v>
      </c>
      <c r="I407" s="17" t="str">
        <f>IFERROR(VLOOKUP(C407,#REF!,8,FALSE),"")</f>
        <v/>
      </c>
      <c r="J407" s="18">
        <v>0</v>
      </c>
      <c r="K407" s="18">
        <v>0</v>
      </c>
      <c r="L407" s="17" t="str">
        <f>IFERROR(VLOOKUP(C407,#REF!,11,FALSE),"")</f>
        <v/>
      </c>
      <c r="M407" s="18">
        <v>171000</v>
      </c>
      <c r="N407" s="19" t="s">
        <v>300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171000</v>
      </c>
      <c r="U407" s="18">
        <v>0</v>
      </c>
      <c r="V407" s="18">
        <v>0</v>
      </c>
      <c r="W407" s="18">
        <v>0</v>
      </c>
      <c r="X407" s="22">
        <v>171000</v>
      </c>
      <c r="Y407" s="16">
        <v>57</v>
      </c>
      <c r="Z407" s="23" t="s">
        <v>39</v>
      </c>
      <c r="AA407" s="22">
        <v>3000</v>
      </c>
      <c r="AB407" s="18" t="s">
        <v>39</v>
      </c>
      <c r="AC407" s="24" t="s">
        <v>52</v>
      </c>
      <c r="AD407" s="25" t="str">
        <f t="shared" si="41"/>
        <v>E</v>
      </c>
      <c r="AE407" s="18">
        <v>0</v>
      </c>
      <c r="AF407" s="18">
        <v>0</v>
      </c>
      <c r="AG407" s="18">
        <v>0</v>
      </c>
      <c r="AH407" s="18">
        <v>0</v>
      </c>
      <c r="AI407" s="14" t="s">
        <v>44</v>
      </c>
    </row>
    <row r="408" spans="1:35" ht="16.5" customHeight="1">
      <c r="A408">
        <v>2248</v>
      </c>
      <c r="B408" s="12" t="str">
        <f t="shared" si="36"/>
        <v>None</v>
      </c>
      <c r="C408" s="13" t="s">
        <v>303</v>
      </c>
      <c r="D408" s="14" t="s">
        <v>299</v>
      </c>
      <c r="E408" s="15" t="str">
        <f t="shared" si="37"/>
        <v>前八週無拉料</v>
      </c>
      <c r="F408" s="16" t="str">
        <f t="shared" si="38"/>
        <v>--</v>
      </c>
      <c r="G408" s="16" t="str">
        <f t="shared" si="39"/>
        <v>--</v>
      </c>
      <c r="H408" s="16" t="str">
        <f t="shared" si="40"/>
        <v>--</v>
      </c>
      <c r="I408" s="17" t="str">
        <f>IFERROR(VLOOKUP(C408,#REF!,8,FALSE),"")</f>
        <v/>
      </c>
      <c r="J408" s="18">
        <v>0</v>
      </c>
      <c r="K408" s="18">
        <v>0</v>
      </c>
      <c r="L408" s="17" t="str">
        <f>IFERROR(VLOOKUP(C408,#REF!,11,FALSE),"")</f>
        <v/>
      </c>
      <c r="M408" s="18">
        <v>0</v>
      </c>
      <c r="N408" s="19" t="s">
        <v>300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0</v>
      </c>
      <c r="U408" s="18">
        <v>0</v>
      </c>
      <c r="V408" s="18">
        <v>0</v>
      </c>
      <c r="W408" s="18">
        <v>0</v>
      </c>
      <c r="X408" s="22">
        <v>0</v>
      </c>
      <c r="Y408" s="16" t="s">
        <v>39</v>
      </c>
      <c r="Z408" s="23" t="s">
        <v>39</v>
      </c>
      <c r="AA408" s="22">
        <v>0</v>
      </c>
      <c r="AB408" s="18" t="s">
        <v>39</v>
      </c>
      <c r="AC408" s="24" t="s">
        <v>52</v>
      </c>
      <c r="AD408" s="25" t="str">
        <f t="shared" si="41"/>
        <v>E</v>
      </c>
      <c r="AE408" s="18">
        <v>0</v>
      </c>
      <c r="AF408" s="18">
        <v>0</v>
      </c>
      <c r="AG408" s="18">
        <v>0</v>
      </c>
      <c r="AH408" s="18">
        <v>0</v>
      </c>
      <c r="AI408" s="14" t="s">
        <v>44</v>
      </c>
    </row>
    <row r="409" spans="1:35" ht="16.5" customHeight="1">
      <c r="A409">
        <v>2249</v>
      </c>
      <c r="B409" s="12" t="str">
        <f t="shared" si="36"/>
        <v>Normal</v>
      </c>
      <c r="C409" s="13" t="s">
        <v>304</v>
      </c>
      <c r="D409" s="14" t="s">
        <v>299</v>
      </c>
      <c r="E409" s="15">
        <f t="shared" si="37"/>
        <v>4.9000000000000004</v>
      </c>
      <c r="F409" s="16" t="str">
        <f t="shared" si="38"/>
        <v>--</v>
      </c>
      <c r="G409" s="16">
        <f t="shared" si="39"/>
        <v>0</v>
      </c>
      <c r="H409" s="16" t="str">
        <f t="shared" si="40"/>
        <v>--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35500</v>
      </c>
      <c r="N409" s="19" t="s">
        <v>300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35500</v>
      </c>
      <c r="U409" s="18">
        <v>0</v>
      </c>
      <c r="V409" s="18">
        <v>0</v>
      </c>
      <c r="W409" s="18">
        <v>0</v>
      </c>
      <c r="X409" s="22">
        <v>35500</v>
      </c>
      <c r="Y409" s="16">
        <v>4.9000000000000004</v>
      </c>
      <c r="Z409" s="23" t="s">
        <v>39</v>
      </c>
      <c r="AA409" s="22">
        <v>7200</v>
      </c>
      <c r="AB409" s="18" t="s">
        <v>39</v>
      </c>
      <c r="AC409" s="24" t="s">
        <v>52</v>
      </c>
      <c r="AD409" s="25" t="str">
        <f t="shared" si="41"/>
        <v>E</v>
      </c>
      <c r="AE409" s="18">
        <v>0</v>
      </c>
      <c r="AF409" s="18">
        <v>0</v>
      </c>
      <c r="AG409" s="18">
        <v>0</v>
      </c>
      <c r="AH409" s="18">
        <v>0</v>
      </c>
      <c r="AI409" s="14" t="s">
        <v>44</v>
      </c>
    </row>
    <row r="410" spans="1:35" ht="16.5" customHeight="1">
      <c r="A410">
        <v>2250</v>
      </c>
      <c r="B410" s="12" t="str">
        <f t="shared" si="36"/>
        <v>Normal</v>
      </c>
      <c r="C410" s="13" t="s">
        <v>306</v>
      </c>
      <c r="D410" s="14" t="s">
        <v>307</v>
      </c>
      <c r="E410" s="15">
        <f t="shared" si="37"/>
        <v>0</v>
      </c>
      <c r="F410" s="16" t="str">
        <f t="shared" si="38"/>
        <v>--</v>
      </c>
      <c r="G410" s="16">
        <f t="shared" si="39"/>
        <v>0</v>
      </c>
      <c r="H410" s="16" t="str">
        <f t="shared" si="40"/>
        <v>--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0</v>
      </c>
      <c r="N410" s="19" t="s">
        <v>300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0</v>
      </c>
      <c r="U410" s="18">
        <v>0</v>
      </c>
      <c r="V410" s="18">
        <v>0</v>
      </c>
      <c r="W410" s="18">
        <v>0</v>
      </c>
      <c r="X410" s="22">
        <v>0</v>
      </c>
      <c r="Y410" s="16">
        <v>0</v>
      </c>
      <c r="Z410" s="23" t="s">
        <v>39</v>
      </c>
      <c r="AA410" s="22">
        <v>23</v>
      </c>
      <c r="AB410" s="18" t="s">
        <v>39</v>
      </c>
      <c r="AC410" s="24" t="s">
        <v>52</v>
      </c>
      <c r="AD410" s="25" t="str">
        <f t="shared" si="41"/>
        <v>E</v>
      </c>
      <c r="AE410" s="18">
        <v>0</v>
      </c>
      <c r="AF410" s="18">
        <v>0</v>
      </c>
      <c r="AG410" s="18">
        <v>0</v>
      </c>
      <c r="AH410" s="18">
        <v>0</v>
      </c>
      <c r="AI410" s="14" t="s">
        <v>44</v>
      </c>
    </row>
    <row r="411" spans="1:35" ht="16.5" customHeight="1">
      <c r="A411">
        <v>2251</v>
      </c>
      <c r="B411" s="12" t="str">
        <f t="shared" si="36"/>
        <v>Normal</v>
      </c>
      <c r="C411" s="13" t="s">
        <v>308</v>
      </c>
      <c r="D411" s="14" t="s">
        <v>299</v>
      </c>
      <c r="E411" s="15">
        <f t="shared" si="37"/>
        <v>2</v>
      </c>
      <c r="F411" s="16" t="str">
        <f t="shared" si="38"/>
        <v>--</v>
      </c>
      <c r="G411" s="16">
        <f t="shared" si="39"/>
        <v>0</v>
      </c>
      <c r="H411" s="16" t="str">
        <f t="shared" si="40"/>
        <v>--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4000</v>
      </c>
      <c r="N411" s="19" t="s">
        <v>300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4000</v>
      </c>
      <c r="U411" s="18">
        <v>0</v>
      </c>
      <c r="V411" s="18">
        <v>0</v>
      </c>
      <c r="W411" s="18">
        <v>0</v>
      </c>
      <c r="X411" s="22">
        <v>4000</v>
      </c>
      <c r="Y411" s="16">
        <v>2</v>
      </c>
      <c r="Z411" s="23" t="s">
        <v>39</v>
      </c>
      <c r="AA411" s="22">
        <v>2000</v>
      </c>
      <c r="AB411" s="18" t="s">
        <v>39</v>
      </c>
      <c r="AC411" s="24" t="s">
        <v>52</v>
      </c>
      <c r="AD411" s="25" t="str">
        <f t="shared" si="41"/>
        <v>E</v>
      </c>
      <c r="AE411" s="18">
        <v>0</v>
      </c>
      <c r="AF411" s="18">
        <v>0</v>
      </c>
      <c r="AG411" s="18">
        <v>0</v>
      </c>
      <c r="AH411" s="18">
        <v>0</v>
      </c>
      <c r="AI411" s="14" t="s">
        <v>44</v>
      </c>
    </row>
    <row r="412" spans="1:35" ht="16.5" customHeight="1">
      <c r="A412">
        <v>2252</v>
      </c>
      <c r="B412" s="12" t="str">
        <f t="shared" si="36"/>
        <v>Normal</v>
      </c>
      <c r="C412" s="13" t="s">
        <v>309</v>
      </c>
      <c r="D412" s="14" t="s">
        <v>310</v>
      </c>
      <c r="E412" s="15">
        <f t="shared" si="37"/>
        <v>1.8</v>
      </c>
      <c r="F412" s="16">
        <f t="shared" si="38"/>
        <v>4.7</v>
      </c>
      <c r="G412" s="16">
        <f t="shared" si="39"/>
        <v>12</v>
      </c>
      <c r="H412" s="16">
        <f t="shared" si="40"/>
        <v>31.8</v>
      </c>
      <c r="I412" s="17" t="str">
        <f>IFERROR(VLOOKUP(C412,#REF!,8,FALSE),"")</f>
        <v/>
      </c>
      <c r="J412" s="18">
        <v>162000</v>
      </c>
      <c r="K412" s="18">
        <v>90000</v>
      </c>
      <c r="L412" s="17" t="str">
        <f>IFERROR(VLOOKUP(C412,#REF!,11,FALSE),"")</f>
        <v/>
      </c>
      <c r="M412" s="18">
        <v>24000</v>
      </c>
      <c r="N412" s="19" t="s">
        <v>300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24000</v>
      </c>
      <c r="U412" s="18">
        <v>0</v>
      </c>
      <c r="V412" s="18">
        <v>0</v>
      </c>
      <c r="W412" s="18">
        <v>0</v>
      </c>
      <c r="X412" s="22">
        <v>186000</v>
      </c>
      <c r="Y412" s="16">
        <v>13.8</v>
      </c>
      <c r="Z412" s="23">
        <v>36.5</v>
      </c>
      <c r="AA412" s="22">
        <v>13500</v>
      </c>
      <c r="AB412" s="18">
        <v>5092</v>
      </c>
      <c r="AC412" s="24">
        <v>0.4</v>
      </c>
      <c r="AD412" s="25">
        <f t="shared" si="41"/>
        <v>50</v>
      </c>
      <c r="AE412" s="18">
        <v>40449</v>
      </c>
      <c r="AF412" s="18">
        <v>5376</v>
      </c>
      <c r="AG412" s="18">
        <v>2300</v>
      </c>
      <c r="AH412" s="18">
        <v>0</v>
      </c>
      <c r="AI412" s="14" t="s">
        <v>44</v>
      </c>
    </row>
    <row r="413" spans="1:35" ht="16.5" customHeight="1">
      <c r="A413">
        <v>2253</v>
      </c>
      <c r="B413" s="12" t="str">
        <f t="shared" si="36"/>
        <v>OverStock</v>
      </c>
      <c r="C413" s="13" t="s">
        <v>312</v>
      </c>
      <c r="D413" s="14" t="s">
        <v>310</v>
      </c>
      <c r="E413" s="15">
        <f t="shared" si="37"/>
        <v>1.4</v>
      </c>
      <c r="F413" s="16">
        <f t="shared" si="38"/>
        <v>4.8</v>
      </c>
      <c r="G413" s="16">
        <f t="shared" si="39"/>
        <v>33.5</v>
      </c>
      <c r="H413" s="16">
        <f t="shared" si="40"/>
        <v>110.9</v>
      </c>
      <c r="I413" s="17" t="str">
        <f>IFERROR(VLOOKUP(C413,#REF!,8,FALSE),"")</f>
        <v/>
      </c>
      <c r="J413" s="18">
        <v>1257000</v>
      </c>
      <c r="K413" s="18">
        <v>267000</v>
      </c>
      <c r="L413" s="17" t="str">
        <f>IFERROR(VLOOKUP(C413,#REF!,11,FALSE),"")</f>
        <v/>
      </c>
      <c r="M413" s="18">
        <v>54000</v>
      </c>
      <c r="N413" s="19" t="s">
        <v>313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54000</v>
      </c>
      <c r="U413" s="18">
        <v>0</v>
      </c>
      <c r="V413" s="18">
        <v>0</v>
      </c>
      <c r="W413" s="18">
        <v>0</v>
      </c>
      <c r="X413" s="22">
        <v>1311000</v>
      </c>
      <c r="Y413" s="16">
        <v>35</v>
      </c>
      <c r="Z413" s="23">
        <v>115.7</v>
      </c>
      <c r="AA413" s="22">
        <v>37500</v>
      </c>
      <c r="AB413" s="18">
        <v>11333</v>
      </c>
      <c r="AC413" s="24">
        <v>0.3</v>
      </c>
      <c r="AD413" s="25">
        <f t="shared" si="41"/>
        <v>50</v>
      </c>
      <c r="AE413" s="18">
        <v>36000</v>
      </c>
      <c r="AF413" s="18">
        <v>63000</v>
      </c>
      <c r="AG413" s="18">
        <v>54000</v>
      </c>
      <c r="AH413" s="18">
        <v>18000</v>
      </c>
      <c r="AI413" s="14" t="s">
        <v>44</v>
      </c>
    </row>
    <row r="414" spans="1:35" ht="16.5" customHeight="1">
      <c r="A414">
        <v>2255</v>
      </c>
      <c r="B414" s="12" t="str">
        <f t="shared" si="36"/>
        <v>ZeroZero</v>
      </c>
      <c r="C414" s="13" t="s">
        <v>315</v>
      </c>
      <c r="D414" s="14" t="s">
        <v>310</v>
      </c>
      <c r="E414" s="15" t="str">
        <f t="shared" si="37"/>
        <v>前八週無拉料</v>
      </c>
      <c r="F414" s="16" t="str">
        <f t="shared" si="38"/>
        <v>--</v>
      </c>
      <c r="G414" s="16" t="str">
        <f t="shared" si="39"/>
        <v>--</v>
      </c>
      <c r="H414" s="16" t="str">
        <f t="shared" si="40"/>
        <v>--</v>
      </c>
      <c r="I414" s="17" t="str">
        <f>IFERROR(VLOOKUP(C414,#REF!,8,FALSE),"")</f>
        <v/>
      </c>
      <c r="J414" s="18">
        <v>18000</v>
      </c>
      <c r="K414" s="18">
        <v>0</v>
      </c>
      <c r="L414" s="17" t="str">
        <f>IFERROR(VLOOKUP(C414,#REF!,11,FALSE),"")</f>
        <v/>
      </c>
      <c r="M414" s="18">
        <v>0</v>
      </c>
      <c r="N414" s="19" t="s">
        <v>316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0</v>
      </c>
      <c r="U414" s="18">
        <v>0</v>
      </c>
      <c r="V414" s="18">
        <v>0</v>
      </c>
      <c r="W414" s="18">
        <v>0</v>
      </c>
      <c r="X414" s="22">
        <v>18000</v>
      </c>
      <c r="Y414" s="16" t="s">
        <v>39</v>
      </c>
      <c r="Z414" s="23" t="s">
        <v>39</v>
      </c>
      <c r="AA414" s="22">
        <v>0</v>
      </c>
      <c r="AB414" s="18" t="s">
        <v>39</v>
      </c>
      <c r="AC414" s="24" t="s">
        <v>52</v>
      </c>
      <c r="AD414" s="25" t="str">
        <f t="shared" si="41"/>
        <v>E</v>
      </c>
      <c r="AE414" s="18">
        <v>0</v>
      </c>
      <c r="AF414" s="18">
        <v>0</v>
      </c>
      <c r="AG414" s="18">
        <v>0</v>
      </c>
      <c r="AH414" s="18">
        <v>0</v>
      </c>
      <c r="AI414" s="14" t="s">
        <v>44</v>
      </c>
    </row>
    <row r="415" spans="1:35" ht="16.5" customHeight="1">
      <c r="A415">
        <v>2256</v>
      </c>
      <c r="B415" s="12" t="str">
        <f t="shared" si="36"/>
        <v>OverStock</v>
      </c>
      <c r="C415" s="13" t="s">
        <v>321</v>
      </c>
      <c r="D415" s="14" t="s">
        <v>310</v>
      </c>
      <c r="E415" s="15">
        <f t="shared" si="37"/>
        <v>53.3</v>
      </c>
      <c r="F415" s="16">
        <f t="shared" si="38"/>
        <v>87.1</v>
      </c>
      <c r="G415" s="16">
        <f t="shared" si="39"/>
        <v>0</v>
      </c>
      <c r="H415" s="16">
        <f t="shared" si="40"/>
        <v>0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120000</v>
      </c>
      <c r="N415" s="19" t="s">
        <v>300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99000</v>
      </c>
      <c r="U415" s="18">
        <v>0</v>
      </c>
      <c r="V415" s="18">
        <v>21000</v>
      </c>
      <c r="W415" s="18">
        <v>0</v>
      </c>
      <c r="X415" s="22">
        <v>120000</v>
      </c>
      <c r="Y415" s="16">
        <v>53.3</v>
      </c>
      <c r="Z415" s="23">
        <v>87.1</v>
      </c>
      <c r="AA415" s="22">
        <v>2250</v>
      </c>
      <c r="AB415" s="18">
        <v>1378</v>
      </c>
      <c r="AC415" s="24">
        <v>0.6</v>
      </c>
      <c r="AD415" s="25">
        <f t="shared" si="41"/>
        <v>100</v>
      </c>
      <c r="AE415" s="18">
        <v>2799</v>
      </c>
      <c r="AF415" s="18">
        <v>9600</v>
      </c>
      <c r="AG415" s="18">
        <v>8800</v>
      </c>
      <c r="AH415" s="18">
        <v>9600</v>
      </c>
      <c r="AI415" s="14" t="s">
        <v>44</v>
      </c>
    </row>
    <row r="416" spans="1:35" ht="16.5" customHeight="1">
      <c r="A416">
        <v>2257</v>
      </c>
      <c r="B416" s="12" t="str">
        <f t="shared" si="36"/>
        <v>OverStock</v>
      </c>
      <c r="C416" s="13" t="s">
        <v>322</v>
      </c>
      <c r="D416" s="14" t="s">
        <v>310</v>
      </c>
      <c r="E416" s="15">
        <f t="shared" si="37"/>
        <v>0</v>
      </c>
      <c r="F416" s="16">
        <f t="shared" si="38"/>
        <v>0</v>
      </c>
      <c r="G416" s="16">
        <f t="shared" si="39"/>
        <v>597.29999999999995</v>
      </c>
      <c r="H416" s="16">
        <f t="shared" si="40"/>
        <v>20.9</v>
      </c>
      <c r="I416" s="17" t="str">
        <f>IFERROR(VLOOKUP(C416,#REF!,8,FALSE),"")</f>
        <v/>
      </c>
      <c r="J416" s="18">
        <v>672000</v>
      </c>
      <c r="K416" s="18">
        <v>0</v>
      </c>
      <c r="L416" s="17" t="str">
        <f>IFERROR(VLOOKUP(C416,#REF!,11,FALSE),"")</f>
        <v/>
      </c>
      <c r="M416" s="18">
        <v>0</v>
      </c>
      <c r="N416" s="19" t="s">
        <v>300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0</v>
      </c>
      <c r="U416" s="18">
        <v>0</v>
      </c>
      <c r="V416" s="18">
        <v>0</v>
      </c>
      <c r="W416" s="18">
        <v>0</v>
      </c>
      <c r="X416" s="22">
        <v>672000</v>
      </c>
      <c r="Y416" s="16">
        <v>597.29999999999995</v>
      </c>
      <c r="Z416" s="23">
        <v>20.9</v>
      </c>
      <c r="AA416" s="22">
        <v>1125</v>
      </c>
      <c r="AB416" s="18">
        <v>32180</v>
      </c>
      <c r="AC416" s="24">
        <v>28.6</v>
      </c>
      <c r="AD416" s="25">
        <f t="shared" si="41"/>
        <v>150</v>
      </c>
      <c r="AE416" s="18">
        <v>135619</v>
      </c>
      <c r="AF416" s="18">
        <v>154000</v>
      </c>
      <c r="AG416" s="18">
        <v>28000</v>
      </c>
      <c r="AH416" s="18">
        <v>6000</v>
      </c>
      <c r="AI416" s="14" t="s">
        <v>44</v>
      </c>
    </row>
    <row r="417" spans="1:35" ht="16.5" customHeight="1">
      <c r="A417">
        <v>2258</v>
      </c>
      <c r="B417" s="12" t="str">
        <f t="shared" si="36"/>
        <v>None</v>
      </c>
      <c r="C417" s="13" t="s">
        <v>323</v>
      </c>
      <c r="D417" s="14" t="s">
        <v>310</v>
      </c>
      <c r="E417" s="15" t="str">
        <f t="shared" si="37"/>
        <v>前八週無拉料</v>
      </c>
      <c r="F417" s="16" t="str">
        <f t="shared" si="38"/>
        <v>--</v>
      </c>
      <c r="G417" s="16" t="str">
        <f t="shared" si="39"/>
        <v>--</v>
      </c>
      <c r="H417" s="16" t="str">
        <f t="shared" si="40"/>
        <v>--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0</v>
      </c>
      <c r="N417" s="19" t="s">
        <v>300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0</v>
      </c>
      <c r="U417" s="18">
        <v>0</v>
      </c>
      <c r="V417" s="18">
        <v>0</v>
      </c>
      <c r="W417" s="18">
        <v>0</v>
      </c>
      <c r="X417" s="22">
        <v>0</v>
      </c>
      <c r="Y417" s="16" t="s">
        <v>39</v>
      </c>
      <c r="Z417" s="23" t="s">
        <v>39</v>
      </c>
      <c r="AA417" s="22">
        <v>0</v>
      </c>
      <c r="AB417" s="18" t="s">
        <v>39</v>
      </c>
      <c r="AC417" s="24" t="s">
        <v>52</v>
      </c>
      <c r="AD417" s="25" t="str">
        <f t="shared" si="41"/>
        <v>E</v>
      </c>
      <c r="AE417" s="18">
        <v>0</v>
      </c>
      <c r="AF417" s="18">
        <v>0</v>
      </c>
      <c r="AG417" s="18">
        <v>0</v>
      </c>
      <c r="AH417" s="18">
        <v>0</v>
      </c>
      <c r="AI417" s="14" t="s">
        <v>44</v>
      </c>
    </row>
    <row r="418" spans="1:35" ht="16.5" customHeight="1">
      <c r="A418">
        <v>2259</v>
      </c>
      <c r="B418" s="12" t="str">
        <f t="shared" si="36"/>
        <v>OverStock</v>
      </c>
      <c r="C418" s="13" t="s">
        <v>326</v>
      </c>
      <c r="D418" s="14" t="s">
        <v>310</v>
      </c>
      <c r="E418" s="15">
        <f t="shared" si="37"/>
        <v>56.7</v>
      </c>
      <c r="F418" s="16" t="str">
        <f t="shared" si="38"/>
        <v>--</v>
      </c>
      <c r="G418" s="16">
        <f t="shared" si="39"/>
        <v>0</v>
      </c>
      <c r="H418" s="16" t="str">
        <f t="shared" si="40"/>
        <v>--</v>
      </c>
      <c r="I418" s="17" t="str">
        <f>IFERROR(VLOOKUP(C418,#REF!,8,FALSE),"")</f>
        <v/>
      </c>
      <c r="J418" s="18">
        <v>0</v>
      </c>
      <c r="K418" s="18">
        <v>0</v>
      </c>
      <c r="L418" s="17" t="str">
        <f>IFERROR(VLOOKUP(C418,#REF!,11,FALSE),"")</f>
        <v/>
      </c>
      <c r="M418" s="18">
        <v>936000</v>
      </c>
      <c r="N418" s="19" t="s">
        <v>325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933000</v>
      </c>
      <c r="U418" s="18">
        <v>0</v>
      </c>
      <c r="V418" s="18">
        <v>3000</v>
      </c>
      <c r="W418" s="18">
        <v>0</v>
      </c>
      <c r="X418" s="22">
        <v>936000</v>
      </c>
      <c r="Y418" s="16">
        <v>56.7</v>
      </c>
      <c r="Z418" s="23" t="s">
        <v>39</v>
      </c>
      <c r="AA418" s="22">
        <v>16500</v>
      </c>
      <c r="AB418" s="18" t="s">
        <v>39</v>
      </c>
      <c r="AC418" s="24" t="s">
        <v>52</v>
      </c>
      <c r="AD418" s="25" t="str">
        <f t="shared" si="41"/>
        <v>E</v>
      </c>
      <c r="AE418" s="18">
        <v>0</v>
      </c>
      <c r="AF418" s="18">
        <v>0</v>
      </c>
      <c r="AG418" s="18">
        <v>0</v>
      </c>
      <c r="AH418" s="18">
        <v>0</v>
      </c>
      <c r="AI418" s="14" t="s">
        <v>44</v>
      </c>
    </row>
    <row r="419" spans="1:35" ht="16.5" customHeight="1">
      <c r="A419">
        <v>2261</v>
      </c>
      <c r="B419" s="12" t="str">
        <f t="shared" si="36"/>
        <v>OverStock</v>
      </c>
      <c r="C419" s="13" t="s">
        <v>330</v>
      </c>
      <c r="D419" s="14" t="s">
        <v>310</v>
      </c>
      <c r="E419" s="15">
        <f t="shared" si="37"/>
        <v>5.7</v>
      </c>
      <c r="F419" s="16">
        <f t="shared" si="38"/>
        <v>37.4</v>
      </c>
      <c r="G419" s="16">
        <f t="shared" si="39"/>
        <v>20.9</v>
      </c>
      <c r="H419" s="16">
        <f t="shared" si="40"/>
        <v>136.6</v>
      </c>
      <c r="I419" s="17" t="str">
        <f>IFERROR(VLOOKUP(C419,#REF!,8,FALSE),"")</f>
        <v/>
      </c>
      <c r="J419" s="18">
        <v>768000</v>
      </c>
      <c r="K419" s="18">
        <v>0</v>
      </c>
      <c r="L419" s="17" t="str">
        <f>IFERROR(VLOOKUP(C419,#REF!,11,FALSE),"")</f>
        <v/>
      </c>
      <c r="M419" s="18">
        <v>210000</v>
      </c>
      <c r="N419" s="19" t="s">
        <v>318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207000</v>
      </c>
      <c r="U419" s="18">
        <v>3000</v>
      </c>
      <c r="V419" s="18">
        <v>0</v>
      </c>
      <c r="W419" s="18">
        <v>0</v>
      </c>
      <c r="X419" s="22">
        <v>978000</v>
      </c>
      <c r="Y419" s="16">
        <v>26.6</v>
      </c>
      <c r="Z419" s="23">
        <v>174</v>
      </c>
      <c r="AA419" s="22">
        <v>36750</v>
      </c>
      <c r="AB419" s="18">
        <v>5622</v>
      </c>
      <c r="AC419" s="24">
        <v>0.2</v>
      </c>
      <c r="AD419" s="25">
        <f t="shared" si="41"/>
        <v>50</v>
      </c>
      <c r="AE419" s="18">
        <v>13898</v>
      </c>
      <c r="AF419" s="18">
        <v>36703</v>
      </c>
      <c r="AG419" s="18">
        <v>145697</v>
      </c>
      <c r="AH419" s="18">
        <v>39981</v>
      </c>
      <c r="AI419" s="14" t="s">
        <v>44</v>
      </c>
    </row>
    <row r="420" spans="1:35" ht="16.5" customHeight="1">
      <c r="A420">
        <v>8814</v>
      </c>
      <c r="B420" s="12" t="str">
        <f t="shared" si="36"/>
        <v>Normal</v>
      </c>
      <c r="C420" s="13" t="s">
        <v>335</v>
      </c>
      <c r="D420" s="14" t="s">
        <v>310</v>
      </c>
      <c r="E420" s="15">
        <f t="shared" si="37"/>
        <v>0.6</v>
      </c>
      <c r="F420" s="16" t="str">
        <f t="shared" si="38"/>
        <v>--</v>
      </c>
      <c r="G420" s="16">
        <f t="shared" si="39"/>
        <v>0</v>
      </c>
      <c r="H420" s="16" t="str">
        <f t="shared" si="40"/>
        <v>--</v>
      </c>
      <c r="I420" s="17" t="str">
        <f>IFERROR(VLOOKUP(C420,#REF!,8,FALSE),"")</f>
        <v/>
      </c>
      <c r="J420" s="18">
        <v>0</v>
      </c>
      <c r="K420" s="18">
        <v>0</v>
      </c>
      <c r="L420" s="17" t="str">
        <f>IFERROR(VLOOKUP(C420,#REF!,11,FALSE),"")</f>
        <v/>
      </c>
      <c r="M420" s="18">
        <v>12000</v>
      </c>
      <c r="N420" s="19" t="s">
        <v>320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12000</v>
      </c>
      <c r="U420" s="18">
        <v>0</v>
      </c>
      <c r="V420" s="18">
        <v>0</v>
      </c>
      <c r="W420" s="18">
        <v>0</v>
      </c>
      <c r="X420" s="22">
        <v>12000</v>
      </c>
      <c r="Y420" s="16">
        <v>0.6</v>
      </c>
      <c r="Z420" s="23" t="s">
        <v>39</v>
      </c>
      <c r="AA420" s="22">
        <v>21375</v>
      </c>
      <c r="AB420" s="18" t="s">
        <v>39</v>
      </c>
      <c r="AC420" s="24" t="s">
        <v>52</v>
      </c>
      <c r="AD420" s="25" t="str">
        <f t="shared" si="41"/>
        <v>E</v>
      </c>
      <c r="AE420" s="18">
        <v>0</v>
      </c>
      <c r="AF420" s="18">
        <v>0</v>
      </c>
      <c r="AG420" s="18">
        <v>0</v>
      </c>
      <c r="AH420" s="18">
        <v>0</v>
      </c>
      <c r="AI420" s="14" t="s">
        <v>44</v>
      </c>
    </row>
    <row r="421" spans="1:35" ht="16.5" customHeight="1">
      <c r="A421">
        <v>2262</v>
      </c>
      <c r="B421" s="12" t="str">
        <f t="shared" si="36"/>
        <v>OverStock</v>
      </c>
      <c r="C421" s="13" t="s">
        <v>336</v>
      </c>
      <c r="D421" s="14" t="s">
        <v>310</v>
      </c>
      <c r="E421" s="15">
        <f t="shared" si="37"/>
        <v>0.8</v>
      </c>
      <c r="F421" s="16">
        <f t="shared" si="38"/>
        <v>0.8</v>
      </c>
      <c r="G421" s="16">
        <f t="shared" si="39"/>
        <v>48.4</v>
      </c>
      <c r="H421" s="16">
        <f t="shared" si="40"/>
        <v>44.9</v>
      </c>
      <c r="I421" s="17" t="str">
        <f>IFERROR(VLOOKUP(C421,#REF!,8,FALSE),"")</f>
        <v/>
      </c>
      <c r="J421" s="18">
        <v>8574000</v>
      </c>
      <c r="K421" s="18">
        <v>2802000</v>
      </c>
      <c r="L421" s="17" t="str">
        <f>IFERROR(VLOOKUP(C421,#REF!,11,FALSE),"")</f>
        <v/>
      </c>
      <c r="M421" s="18">
        <v>144000</v>
      </c>
      <c r="N421" s="19" t="s">
        <v>337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57000</v>
      </c>
      <c r="U421" s="18">
        <v>0</v>
      </c>
      <c r="V421" s="18">
        <v>87000</v>
      </c>
      <c r="W421" s="18">
        <v>0</v>
      </c>
      <c r="X421" s="22">
        <v>8718000</v>
      </c>
      <c r="Y421" s="16">
        <v>49.3</v>
      </c>
      <c r="Z421" s="23">
        <v>45.6</v>
      </c>
      <c r="AA421" s="22">
        <v>177000</v>
      </c>
      <c r="AB421" s="18">
        <v>191155</v>
      </c>
      <c r="AC421" s="24">
        <v>1.1000000000000001</v>
      </c>
      <c r="AD421" s="25">
        <f t="shared" si="41"/>
        <v>100</v>
      </c>
      <c r="AE421" s="18">
        <v>951714</v>
      </c>
      <c r="AF421" s="18">
        <v>768674</v>
      </c>
      <c r="AG421" s="18">
        <v>541404</v>
      </c>
      <c r="AH421" s="18">
        <v>527208</v>
      </c>
      <c r="AI421" s="14" t="s">
        <v>44</v>
      </c>
    </row>
    <row r="422" spans="1:35" ht="16.5" customHeight="1">
      <c r="A422">
        <v>3992</v>
      </c>
      <c r="B422" s="12" t="str">
        <f t="shared" si="36"/>
        <v>Normal</v>
      </c>
      <c r="C422" s="13" t="s">
        <v>339</v>
      </c>
      <c r="D422" s="14" t="s">
        <v>310</v>
      </c>
      <c r="E422" s="15">
        <f t="shared" si="37"/>
        <v>2.6</v>
      </c>
      <c r="F422" s="16" t="str">
        <f t="shared" si="38"/>
        <v>--</v>
      </c>
      <c r="G422" s="16">
        <f t="shared" si="39"/>
        <v>3.7</v>
      </c>
      <c r="H422" s="16" t="str">
        <f t="shared" si="40"/>
        <v>--</v>
      </c>
      <c r="I422" s="17" t="str">
        <f>IFERROR(VLOOKUP(C422,#REF!,8,FALSE),"")</f>
        <v/>
      </c>
      <c r="J422" s="18">
        <v>210000</v>
      </c>
      <c r="K422" s="18">
        <v>0</v>
      </c>
      <c r="L422" s="17" t="str">
        <f>IFERROR(VLOOKUP(C422,#REF!,11,FALSE),"")</f>
        <v/>
      </c>
      <c r="M422" s="18">
        <v>144000</v>
      </c>
      <c r="N422" s="19" t="s">
        <v>340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144000</v>
      </c>
      <c r="U422" s="18">
        <v>0</v>
      </c>
      <c r="V422" s="18">
        <v>0</v>
      </c>
      <c r="W422" s="18">
        <v>0</v>
      </c>
      <c r="X422" s="22">
        <v>354000</v>
      </c>
      <c r="Y422" s="16">
        <v>6.3</v>
      </c>
      <c r="Z422" s="23" t="s">
        <v>39</v>
      </c>
      <c r="AA422" s="22">
        <v>56250</v>
      </c>
      <c r="AB422" s="18" t="s">
        <v>39</v>
      </c>
      <c r="AC422" s="24" t="s">
        <v>52</v>
      </c>
      <c r="AD422" s="25" t="str">
        <f t="shared" si="41"/>
        <v>E</v>
      </c>
      <c r="AE422" s="18">
        <v>0</v>
      </c>
      <c r="AF422" s="18">
        <v>0</v>
      </c>
      <c r="AG422" s="18">
        <v>0</v>
      </c>
      <c r="AH422" s="18">
        <v>0</v>
      </c>
      <c r="AI422" s="14" t="s">
        <v>44</v>
      </c>
    </row>
    <row r="423" spans="1:35" ht="16.5" customHeight="1">
      <c r="A423">
        <v>3991</v>
      </c>
      <c r="B423" s="12" t="str">
        <f t="shared" si="36"/>
        <v>ZeroZero</v>
      </c>
      <c r="C423" s="13" t="s">
        <v>343</v>
      </c>
      <c r="D423" s="14" t="s">
        <v>310</v>
      </c>
      <c r="E423" s="15" t="str">
        <f t="shared" si="37"/>
        <v>前八週無拉料</v>
      </c>
      <c r="F423" s="16" t="str">
        <f t="shared" si="38"/>
        <v>--</v>
      </c>
      <c r="G423" s="16" t="str">
        <f t="shared" si="39"/>
        <v>--</v>
      </c>
      <c r="H423" s="16" t="str">
        <f t="shared" si="40"/>
        <v>--</v>
      </c>
      <c r="I423" s="17" t="str">
        <f>IFERROR(VLOOKUP(C423,#REF!,8,FALSE),"")</f>
        <v/>
      </c>
      <c r="J423" s="18">
        <v>0</v>
      </c>
      <c r="K423" s="18">
        <v>0</v>
      </c>
      <c r="L423" s="17" t="str">
        <f>IFERROR(VLOOKUP(C423,#REF!,11,FALSE),"")</f>
        <v/>
      </c>
      <c r="M423" s="18">
        <v>30000</v>
      </c>
      <c r="N423" s="19" t="s">
        <v>300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30000</v>
      </c>
      <c r="U423" s="18">
        <v>0</v>
      </c>
      <c r="V423" s="18">
        <v>0</v>
      </c>
      <c r="W423" s="18">
        <v>0</v>
      </c>
      <c r="X423" s="22">
        <v>30000</v>
      </c>
      <c r="Y423" s="16" t="s">
        <v>39</v>
      </c>
      <c r="Z423" s="23" t="s">
        <v>39</v>
      </c>
      <c r="AA423" s="22">
        <v>0</v>
      </c>
      <c r="AB423" s="18" t="s">
        <v>39</v>
      </c>
      <c r="AC423" s="24" t="s">
        <v>52</v>
      </c>
      <c r="AD423" s="25" t="str">
        <f t="shared" si="41"/>
        <v>E</v>
      </c>
      <c r="AE423" s="18">
        <v>0</v>
      </c>
      <c r="AF423" s="18">
        <v>0</v>
      </c>
      <c r="AG423" s="18">
        <v>0</v>
      </c>
      <c r="AH423" s="18">
        <v>0</v>
      </c>
      <c r="AI423" s="14" t="s">
        <v>44</v>
      </c>
    </row>
    <row r="424" spans="1:35" ht="16.5" customHeight="1">
      <c r="A424">
        <v>2266</v>
      </c>
      <c r="B424" s="12" t="str">
        <f t="shared" si="36"/>
        <v>Normal</v>
      </c>
      <c r="C424" s="13" t="s">
        <v>344</v>
      </c>
      <c r="D424" s="14" t="s">
        <v>310</v>
      </c>
      <c r="E424" s="15">
        <f t="shared" si="37"/>
        <v>8</v>
      </c>
      <c r="F424" s="16">
        <f t="shared" si="38"/>
        <v>4.2</v>
      </c>
      <c r="G424" s="16">
        <f t="shared" si="39"/>
        <v>0</v>
      </c>
      <c r="H424" s="16">
        <f t="shared" si="40"/>
        <v>0</v>
      </c>
      <c r="I424" s="17" t="str">
        <f>IFERROR(VLOOKUP(C424,#REF!,8,FALSE),"")</f>
        <v/>
      </c>
      <c r="J424" s="18">
        <v>0</v>
      </c>
      <c r="K424" s="18">
        <v>0</v>
      </c>
      <c r="L424" s="17" t="str">
        <f>IFERROR(VLOOKUP(C424,#REF!,11,FALSE),"")</f>
        <v/>
      </c>
      <c r="M424" s="18">
        <v>9000</v>
      </c>
      <c r="N424" s="19" t="s">
        <v>300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0</v>
      </c>
      <c r="U424" s="18">
        <v>0</v>
      </c>
      <c r="V424" s="18">
        <v>9000</v>
      </c>
      <c r="W424" s="18">
        <v>0</v>
      </c>
      <c r="X424" s="22">
        <v>9000</v>
      </c>
      <c r="Y424" s="16">
        <v>8</v>
      </c>
      <c r="Z424" s="23">
        <v>4.2</v>
      </c>
      <c r="AA424" s="22">
        <v>1125</v>
      </c>
      <c r="AB424" s="18">
        <v>2145</v>
      </c>
      <c r="AC424" s="24">
        <v>1.9</v>
      </c>
      <c r="AD424" s="25">
        <f t="shared" si="41"/>
        <v>100</v>
      </c>
      <c r="AE424" s="18">
        <v>2400</v>
      </c>
      <c r="AF424" s="18">
        <v>16900</v>
      </c>
      <c r="AG424" s="18">
        <v>10700</v>
      </c>
      <c r="AH424" s="18">
        <v>13500</v>
      </c>
      <c r="AI424" s="14" t="s">
        <v>44</v>
      </c>
    </row>
    <row r="425" spans="1:35" ht="16.5" customHeight="1">
      <c r="A425">
        <v>2267</v>
      </c>
      <c r="B425" s="12" t="str">
        <f t="shared" si="36"/>
        <v>OverStock</v>
      </c>
      <c r="C425" s="13" t="s">
        <v>346</v>
      </c>
      <c r="D425" s="14" t="s">
        <v>310</v>
      </c>
      <c r="E425" s="15">
        <f t="shared" si="37"/>
        <v>0</v>
      </c>
      <c r="F425" s="16">
        <f t="shared" si="38"/>
        <v>0</v>
      </c>
      <c r="G425" s="16">
        <f t="shared" si="39"/>
        <v>593.29999999999995</v>
      </c>
      <c r="H425" s="16">
        <f t="shared" si="40"/>
        <v>68.5</v>
      </c>
      <c r="I425" s="17" t="str">
        <f>IFERROR(VLOOKUP(C425,#REF!,8,FALSE),"")</f>
        <v/>
      </c>
      <c r="J425" s="18">
        <v>1335000</v>
      </c>
      <c r="K425" s="18">
        <v>99000</v>
      </c>
      <c r="L425" s="17" t="str">
        <f>IFERROR(VLOOKUP(C425,#REF!,11,FALSE),"")</f>
        <v/>
      </c>
      <c r="M425" s="18">
        <v>0</v>
      </c>
      <c r="N425" s="19" t="s">
        <v>300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0</v>
      </c>
      <c r="U425" s="18">
        <v>0</v>
      </c>
      <c r="V425" s="18">
        <v>0</v>
      </c>
      <c r="W425" s="18">
        <v>0</v>
      </c>
      <c r="X425" s="22">
        <v>1335000</v>
      </c>
      <c r="Y425" s="16">
        <v>593.29999999999995</v>
      </c>
      <c r="Z425" s="23">
        <v>68.5</v>
      </c>
      <c r="AA425" s="22">
        <v>2250</v>
      </c>
      <c r="AB425" s="18">
        <v>19500</v>
      </c>
      <c r="AC425" s="24">
        <v>8.6999999999999993</v>
      </c>
      <c r="AD425" s="25">
        <f t="shared" si="41"/>
        <v>150</v>
      </c>
      <c r="AE425" s="18">
        <v>49500</v>
      </c>
      <c r="AF425" s="18">
        <v>126000</v>
      </c>
      <c r="AG425" s="18">
        <v>145500</v>
      </c>
      <c r="AH425" s="18">
        <v>178100</v>
      </c>
      <c r="AI425" s="14" t="s">
        <v>44</v>
      </c>
    </row>
    <row r="426" spans="1:35" ht="16.5" customHeight="1">
      <c r="A426">
        <v>2268</v>
      </c>
      <c r="B426" s="12" t="str">
        <f t="shared" si="36"/>
        <v>Normal</v>
      </c>
      <c r="C426" s="13" t="s">
        <v>347</v>
      </c>
      <c r="D426" s="14" t="s">
        <v>310</v>
      </c>
      <c r="E426" s="15">
        <f t="shared" si="37"/>
        <v>0</v>
      </c>
      <c r="F426" s="16" t="str">
        <f t="shared" si="38"/>
        <v>--</v>
      </c>
      <c r="G426" s="16">
        <f t="shared" si="39"/>
        <v>0</v>
      </c>
      <c r="H426" s="16" t="str">
        <f t="shared" si="40"/>
        <v>--</v>
      </c>
      <c r="I426" s="17" t="str">
        <f>IFERROR(VLOOKUP(C426,#REF!,8,FALSE),"")</f>
        <v/>
      </c>
      <c r="J426" s="18">
        <v>0</v>
      </c>
      <c r="K426" s="18">
        <v>0</v>
      </c>
      <c r="L426" s="17" t="str">
        <f>IFERROR(VLOOKUP(C426,#REF!,11,FALSE),"")</f>
        <v/>
      </c>
      <c r="M426" s="18">
        <v>0</v>
      </c>
      <c r="N426" s="19" t="s">
        <v>39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0</v>
      </c>
      <c r="U426" s="18">
        <v>0</v>
      </c>
      <c r="V426" s="18">
        <v>0</v>
      </c>
      <c r="W426" s="18">
        <v>0</v>
      </c>
      <c r="X426" s="22">
        <v>0</v>
      </c>
      <c r="Y426" s="16">
        <v>0</v>
      </c>
      <c r="Z426" s="23" t="s">
        <v>39</v>
      </c>
      <c r="AA426" s="22">
        <v>375</v>
      </c>
      <c r="AB426" s="18" t="s">
        <v>39</v>
      </c>
      <c r="AC426" s="24" t="s">
        <v>52</v>
      </c>
      <c r="AD426" s="25" t="str">
        <f t="shared" si="41"/>
        <v>E</v>
      </c>
      <c r="AE426" s="18">
        <v>0</v>
      </c>
      <c r="AF426" s="18">
        <v>0</v>
      </c>
      <c r="AG426" s="18">
        <v>0</v>
      </c>
      <c r="AH426" s="18">
        <v>0</v>
      </c>
      <c r="AI426" s="14" t="s">
        <v>44</v>
      </c>
    </row>
    <row r="427" spans="1:35" ht="16.5" customHeight="1">
      <c r="A427">
        <v>2269</v>
      </c>
      <c r="B427" s="12" t="str">
        <f t="shared" si="36"/>
        <v>OverStock</v>
      </c>
      <c r="C427" s="13" t="s">
        <v>348</v>
      </c>
      <c r="D427" s="14" t="s">
        <v>310</v>
      </c>
      <c r="E427" s="15">
        <f t="shared" si="37"/>
        <v>0</v>
      </c>
      <c r="F427" s="16" t="str">
        <f t="shared" si="38"/>
        <v>--</v>
      </c>
      <c r="G427" s="16">
        <f t="shared" si="39"/>
        <v>28</v>
      </c>
      <c r="H427" s="16" t="str">
        <f t="shared" si="40"/>
        <v>--</v>
      </c>
      <c r="I427" s="17" t="str">
        <f>IFERROR(VLOOKUP(C427,#REF!,8,FALSE),"")</f>
        <v/>
      </c>
      <c r="J427" s="18">
        <v>420000</v>
      </c>
      <c r="K427" s="18">
        <v>123000</v>
      </c>
      <c r="L427" s="17" t="str">
        <f>IFERROR(VLOOKUP(C427,#REF!,11,FALSE),"")</f>
        <v/>
      </c>
      <c r="M427" s="18">
        <v>0</v>
      </c>
      <c r="N427" s="19" t="s">
        <v>300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0</v>
      </c>
      <c r="U427" s="18">
        <v>0</v>
      </c>
      <c r="V427" s="18">
        <v>0</v>
      </c>
      <c r="W427" s="18">
        <v>0</v>
      </c>
      <c r="X427" s="22">
        <v>420000</v>
      </c>
      <c r="Y427" s="16">
        <v>28</v>
      </c>
      <c r="Z427" s="23" t="s">
        <v>39</v>
      </c>
      <c r="AA427" s="22">
        <v>15000</v>
      </c>
      <c r="AB427" s="18" t="s">
        <v>39</v>
      </c>
      <c r="AC427" s="24" t="s">
        <v>52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44</v>
      </c>
    </row>
    <row r="428" spans="1:35" ht="16.5" customHeight="1">
      <c r="A428">
        <v>4933</v>
      </c>
      <c r="B428" s="12" t="str">
        <f t="shared" si="36"/>
        <v>None</v>
      </c>
      <c r="C428" s="13" t="s">
        <v>349</v>
      </c>
      <c r="D428" s="14" t="s">
        <v>310</v>
      </c>
      <c r="E428" s="15" t="str">
        <f t="shared" si="37"/>
        <v>前八週無拉料</v>
      </c>
      <c r="F428" s="16" t="str">
        <f t="shared" si="38"/>
        <v>--</v>
      </c>
      <c r="G428" s="16" t="str">
        <f t="shared" si="39"/>
        <v>--</v>
      </c>
      <c r="H428" s="16" t="str">
        <f t="shared" si="40"/>
        <v>--</v>
      </c>
      <c r="I428" s="17" t="str">
        <f>IFERROR(VLOOKUP(C428,#REF!,8,FALSE),"")</f>
        <v/>
      </c>
      <c r="J428" s="18">
        <v>0</v>
      </c>
      <c r="K428" s="18">
        <v>0</v>
      </c>
      <c r="L428" s="17" t="str">
        <f>IFERROR(VLOOKUP(C428,#REF!,11,FALSE),"")</f>
        <v/>
      </c>
      <c r="M428" s="18">
        <v>0</v>
      </c>
      <c r="N428" s="19" t="s">
        <v>300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0</v>
      </c>
      <c r="U428" s="18">
        <v>0</v>
      </c>
      <c r="V428" s="18">
        <v>0</v>
      </c>
      <c r="W428" s="18">
        <v>0</v>
      </c>
      <c r="X428" s="22">
        <v>0</v>
      </c>
      <c r="Y428" s="16" t="s">
        <v>39</v>
      </c>
      <c r="Z428" s="23" t="s">
        <v>39</v>
      </c>
      <c r="AA428" s="22">
        <v>0</v>
      </c>
      <c r="AB428" s="18" t="s">
        <v>39</v>
      </c>
      <c r="AC428" s="24" t="s">
        <v>52</v>
      </c>
      <c r="AD428" s="25" t="str">
        <f t="shared" si="41"/>
        <v>E</v>
      </c>
      <c r="AE428" s="18">
        <v>0</v>
      </c>
      <c r="AF428" s="18">
        <v>0</v>
      </c>
      <c r="AG428" s="18">
        <v>0</v>
      </c>
      <c r="AH428" s="18">
        <v>0</v>
      </c>
      <c r="AI428" s="14" t="s">
        <v>44</v>
      </c>
    </row>
    <row r="429" spans="1:35" ht="16.5" customHeight="1">
      <c r="A429">
        <v>2271</v>
      </c>
      <c r="B429" s="12" t="str">
        <f t="shared" si="36"/>
        <v>ZeroZero</v>
      </c>
      <c r="C429" s="13" t="s">
        <v>351</v>
      </c>
      <c r="D429" s="14" t="s">
        <v>310</v>
      </c>
      <c r="E429" s="15" t="str">
        <f t="shared" si="37"/>
        <v>前八週無拉料</v>
      </c>
      <c r="F429" s="16" t="str">
        <f t="shared" si="38"/>
        <v>--</v>
      </c>
      <c r="G429" s="16" t="str">
        <f t="shared" si="39"/>
        <v>--</v>
      </c>
      <c r="H429" s="16" t="str">
        <f t="shared" si="40"/>
        <v>--</v>
      </c>
      <c r="I429" s="17" t="str">
        <f>IFERROR(VLOOKUP(C429,#REF!,8,FALSE),"")</f>
        <v/>
      </c>
      <c r="J429" s="18">
        <v>24000</v>
      </c>
      <c r="K429" s="18">
        <v>0</v>
      </c>
      <c r="L429" s="17" t="str">
        <f>IFERROR(VLOOKUP(C429,#REF!,11,FALSE),"")</f>
        <v/>
      </c>
      <c r="M429" s="18">
        <v>39000</v>
      </c>
      <c r="N429" s="19" t="s">
        <v>320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39000</v>
      </c>
      <c r="U429" s="18">
        <v>0</v>
      </c>
      <c r="V429" s="18">
        <v>0</v>
      </c>
      <c r="W429" s="18">
        <v>0</v>
      </c>
      <c r="X429" s="22">
        <v>63000</v>
      </c>
      <c r="Y429" s="16" t="s">
        <v>39</v>
      </c>
      <c r="Z429" s="23" t="s">
        <v>39</v>
      </c>
      <c r="AA429" s="22">
        <v>0</v>
      </c>
      <c r="AB429" s="18" t="s">
        <v>39</v>
      </c>
      <c r="AC429" s="24" t="s">
        <v>52</v>
      </c>
      <c r="AD429" s="25" t="str">
        <f t="shared" si="41"/>
        <v>E</v>
      </c>
      <c r="AE429" s="18">
        <v>0</v>
      </c>
      <c r="AF429" s="18">
        <v>0</v>
      </c>
      <c r="AG429" s="18">
        <v>0</v>
      </c>
      <c r="AH429" s="18">
        <v>0</v>
      </c>
      <c r="AI429" s="14" t="s">
        <v>44</v>
      </c>
    </row>
    <row r="430" spans="1:35" ht="16.5" customHeight="1">
      <c r="A430">
        <v>5639</v>
      </c>
      <c r="B430" s="12" t="str">
        <f t="shared" si="36"/>
        <v>Normal</v>
      </c>
      <c r="C430" s="13" t="s">
        <v>352</v>
      </c>
      <c r="D430" s="14" t="s">
        <v>310</v>
      </c>
      <c r="E430" s="15">
        <f t="shared" si="37"/>
        <v>16</v>
      </c>
      <c r="F430" s="16" t="str">
        <f t="shared" si="38"/>
        <v>--</v>
      </c>
      <c r="G430" s="16">
        <f t="shared" si="39"/>
        <v>0</v>
      </c>
      <c r="H430" s="16" t="str">
        <f t="shared" si="40"/>
        <v>--</v>
      </c>
      <c r="I430" s="17" t="str">
        <f>IFERROR(VLOOKUP(C430,#REF!,8,FALSE),"")</f>
        <v/>
      </c>
      <c r="J430" s="18">
        <v>0</v>
      </c>
      <c r="K430" s="18">
        <v>0</v>
      </c>
      <c r="L430" s="17" t="str">
        <f>IFERROR(VLOOKUP(C430,#REF!,11,FALSE),"")</f>
        <v/>
      </c>
      <c r="M430" s="18">
        <v>6000</v>
      </c>
      <c r="N430" s="19" t="s">
        <v>300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6000</v>
      </c>
      <c r="U430" s="18">
        <v>0</v>
      </c>
      <c r="V430" s="18">
        <v>0</v>
      </c>
      <c r="W430" s="18">
        <v>0</v>
      </c>
      <c r="X430" s="22">
        <v>6000</v>
      </c>
      <c r="Y430" s="16">
        <v>16</v>
      </c>
      <c r="Z430" s="23" t="s">
        <v>39</v>
      </c>
      <c r="AA430" s="22">
        <v>375</v>
      </c>
      <c r="AB430" s="18" t="s">
        <v>39</v>
      </c>
      <c r="AC430" s="24" t="s">
        <v>52</v>
      </c>
      <c r="AD430" s="25" t="str">
        <f t="shared" si="41"/>
        <v>E</v>
      </c>
      <c r="AE430" s="18">
        <v>0</v>
      </c>
      <c r="AF430" s="18">
        <v>0</v>
      </c>
      <c r="AG430" s="18">
        <v>0</v>
      </c>
      <c r="AH430" s="18">
        <v>0</v>
      </c>
      <c r="AI430" s="14" t="s">
        <v>44</v>
      </c>
    </row>
    <row r="431" spans="1:35" ht="16.5" customHeight="1">
      <c r="A431">
        <v>2273</v>
      </c>
      <c r="B431" s="12" t="str">
        <f t="shared" si="36"/>
        <v>Normal</v>
      </c>
      <c r="C431" s="13" t="s">
        <v>353</v>
      </c>
      <c r="D431" s="14" t="s">
        <v>310</v>
      </c>
      <c r="E431" s="15">
        <f t="shared" si="37"/>
        <v>1.6</v>
      </c>
      <c r="F431" s="16">
        <f t="shared" si="38"/>
        <v>2.2999999999999998</v>
      </c>
      <c r="G431" s="16">
        <f t="shared" si="39"/>
        <v>11.2</v>
      </c>
      <c r="H431" s="16">
        <f t="shared" si="40"/>
        <v>15.9</v>
      </c>
      <c r="I431" s="17" t="str">
        <f>IFERROR(VLOOKUP(C431,#REF!,8,FALSE),"")</f>
        <v/>
      </c>
      <c r="J431" s="18">
        <v>105000</v>
      </c>
      <c r="K431" s="18">
        <v>69000</v>
      </c>
      <c r="L431" s="17" t="str">
        <f>IFERROR(VLOOKUP(C431,#REF!,11,FALSE),"")</f>
        <v/>
      </c>
      <c r="M431" s="18">
        <v>15000</v>
      </c>
      <c r="N431" s="19" t="s">
        <v>300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0</v>
      </c>
      <c r="U431" s="18">
        <v>0</v>
      </c>
      <c r="V431" s="18">
        <v>15000</v>
      </c>
      <c r="W431" s="18">
        <v>0</v>
      </c>
      <c r="X431" s="22">
        <v>120000</v>
      </c>
      <c r="Y431" s="16">
        <v>12.8</v>
      </c>
      <c r="Z431" s="23">
        <v>18.100000000000001</v>
      </c>
      <c r="AA431" s="22">
        <v>9375</v>
      </c>
      <c r="AB431" s="18">
        <v>6622</v>
      </c>
      <c r="AC431" s="24">
        <v>0.7</v>
      </c>
      <c r="AD431" s="25">
        <f t="shared" si="41"/>
        <v>100</v>
      </c>
      <c r="AE431" s="18">
        <v>30400</v>
      </c>
      <c r="AF431" s="18">
        <v>29200</v>
      </c>
      <c r="AG431" s="18">
        <v>18600</v>
      </c>
      <c r="AH431" s="18">
        <v>16700</v>
      </c>
      <c r="AI431" s="14" t="s">
        <v>44</v>
      </c>
    </row>
    <row r="432" spans="1:35" ht="16.5" customHeight="1">
      <c r="A432">
        <v>2274</v>
      </c>
      <c r="B432" s="12" t="str">
        <f t="shared" si="36"/>
        <v>OverStock</v>
      </c>
      <c r="C432" s="13" t="s">
        <v>355</v>
      </c>
      <c r="D432" s="14" t="s">
        <v>310</v>
      </c>
      <c r="E432" s="15">
        <f t="shared" si="37"/>
        <v>28.6</v>
      </c>
      <c r="F432" s="16" t="str">
        <f t="shared" si="38"/>
        <v>--</v>
      </c>
      <c r="G432" s="16">
        <f t="shared" si="39"/>
        <v>0</v>
      </c>
      <c r="H432" s="16" t="str">
        <f t="shared" si="40"/>
        <v>--</v>
      </c>
      <c r="I432" s="17" t="str">
        <f>IFERROR(VLOOKUP(C432,#REF!,8,FALSE),"")</f>
        <v/>
      </c>
      <c r="J432" s="18">
        <v>0</v>
      </c>
      <c r="K432" s="18">
        <v>0</v>
      </c>
      <c r="L432" s="17" t="str">
        <f>IFERROR(VLOOKUP(C432,#REF!,11,FALSE),"")</f>
        <v/>
      </c>
      <c r="M432" s="18">
        <v>75000</v>
      </c>
      <c r="N432" s="19" t="s">
        <v>340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75000</v>
      </c>
      <c r="U432" s="18">
        <v>0</v>
      </c>
      <c r="V432" s="18">
        <v>0</v>
      </c>
      <c r="W432" s="18">
        <v>0</v>
      </c>
      <c r="X432" s="22">
        <v>75000</v>
      </c>
      <c r="Y432" s="16">
        <v>28.6</v>
      </c>
      <c r="Z432" s="23" t="s">
        <v>39</v>
      </c>
      <c r="AA432" s="22">
        <v>2625</v>
      </c>
      <c r="AB432" s="18">
        <v>0</v>
      </c>
      <c r="AC432" s="24" t="s">
        <v>52</v>
      </c>
      <c r="AD432" s="25" t="str">
        <f t="shared" si="41"/>
        <v>E</v>
      </c>
      <c r="AE432" s="18">
        <v>0</v>
      </c>
      <c r="AF432" s="18">
        <v>0</v>
      </c>
      <c r="AG432" s="18">
        <v>0</v>
      </c>
      <c r="AH432" s="18">
        <v>0</v>
      </c>
      <c r="AI432" s="14" t="s">
        <v>44</v>
      </c>
    </row>
    <row r="433" spans="1:35" ht="16.5" customHeight="1">
      <c r="A433">
        <v>2275</v>
      </c>
      <c r="B433" s="12" t="str">
        <f t="shared" si="36"/>
        <v>OverStock</v>
      </c>
      <c r="C433" s="13" t="s">
        <v>356</v>
      </c>
      <c r="D433" s="14" t="s">
        <v>310</v>
      </c>
      <c r="E433" s="15">
        <f t="shared" si="37"/>
        <v>5.5</v>
      </c>
      <c r="F433" s="16">
        <f t="shared" si="38"/>
        <v>24.3</v>
      </c>
      <c r="G433" s="16">
        <f t="shared" si="39"/>
        <v>27.1</v>
      </c>
      <c r="H433" s="16">
        <f t="shared" si="40"/>
        <v>119.5</v>
      </c>
      <c r="I433" s="17" t="str">
        <f>IFERROR(VLOOKUP(C433,#REF!,8,FALSE),"")</f>
        <v/>
      </c>
      <c r="J433" s="18">
        <v>1137000</v>
      </c>
      <c r="K433" s="18">
        <v>177000</v>
      </c>
      <c r="L433" s="17" t="str">
        <f>IFERROR(VLOOKUP(C433,#REF!,11,FALSE),"")</f>
        <v/>
      </c>
      <c r="M433" s="18">
        <v>231000</v>
      </c>
      <c r="N433" s="19" t="s">
        <v>318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213000</v>
      </c>
      <c r="U433" s="18">
        <v>0</v>
      </c>
      <c r="V433" s="18">
        <v>18000</v>
      </c>
      <c r="W433" s="18">
        <v>0</v>
      </c>
      <c r="X433" s="22">
        <v>1368000</v>
      </c>
      <c r="Y433" s="16">
        <v>32.6</v>
      </c>
      <c r="Z433" s="23">
        <v>143.80000000000001</v>
      </c>
      <c r="AA433" s="22">
        <v>42000</v>
      </c>
      <c r="AB433" s="18">
        <v>9511</v>
      </c>
      <c r="AC433" s="24">
        <v>0.2</v>
      </c>
      <c r="AD433" s="25">
        <f t="shared" si="41"/>
        <v>50</v>
      </c>
      <c r="AE433" s="18">
        <v>83104</v>
      </c>
      <c r="AF433" s="18">
        <v>2496</v>
      </c>
      <c r="AG433" s="18">
        <v>46240</v>
      </c>
      <c r="AH433" s="18">
        <v>0</v>
      </c>
      <c r="AI433" s="14" t="s">
        <v>44</v>
      </c>
    </row>
    <row r="434" spans="1:35" ht="16.5" customHeight="1">
      <c r="A434">
        <v>2276</v>
      </c>
      <c r="B434" s="12" t="str">
        <f t="shared" si="36"/>
        <v>OverStock</v>
      </c>
      <c r="C434" s="13" t="s">
        <v>357</v>
      </c>
      <c r="D434" s="14" t="s">
        <v>310</v>
      </c>
      <c r="E434" s="15">
        <f t="shared" si="37"/>
        <v>25.6</v>
      </c>
      <c r="F434" s="16" t="str">
        <f t="shared" si="38"/>
        <v>--</v>
      </c>
      <c r="G434" s="16">
        <f t="shared" si="39"/>
        <v>0</v>
      </c>
      <c r="H434" s="16" t="str">
        <f t="shared" si="40"/>
        <v>--</v>
      </c>
      <c r="I434" s="17" t="str">
        <f>IFERROR(VLOOKUP(C434,#REF!,8,FALSE),"")</f>
        <v/>
      </c>
      <c r="J434" s="18">
        <v>0</v>
      </c>
      <c r="K434" s="18">
        <v>0</v>
      </c>
      <c r="L434" s="17" t="str">
        <f>IFERROR(VLOOKUP(C434,#REF!,11,FALSE),"")</f>
        <v/>
      </c>
      <c r="M434" s="18">
        <v>48000</v>
      </c>
      <c r="N434" s="19" t="s">
        <v>318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45000</v>
      </c>
      <c r="U434" s="18">
        <v>0</v>
      </c>
      <c r="V434" s="18">
        <v>3000</v>
      </c>
      <c r="W434" s="18">
        <v>0</v>
      </c>
      <c r="X434" s="22">
        <v>48000</v>
      </c>
      <c r="Y434" s="16">
        <v>25.6</v>
      </c>
      <c r="Z434" s="23" t="s">
        <v>39</v>
      </c>
      <c r="AA434" s="22">
        <v>1875</v>
      </c>
      <c r="AB434" s="18" t="s">
        <v>39</v>
      </c>
      <c r="AC434" s="24" t="s">
        <v>52</v>
      </c>
      <c r="AD434" s="25" t="str">
        <f t="shared" si="41"/>
        <v>E</v>
      </c>
      <c r="AE434" s="18">
        <v>0</v>
      </c>
      <c r="AF434" s="18">
        <v>0</v>
      </c>
      <c r="AG434" s="18">
        <v>0</v>
      </c>
      <c r="AH434" s="18">
        <v>0</v>
      </c>
      <c r="AI434" s="14" t="s">
        <v>44</v>
      </c>
    </row>
    <row r="435" spans="1:35" ht="16.5" customHeight="1">
      <c r="A435">
        <v>2278</v>
      </c>
      <c r="B435" s="12" t="str">
        <f t="shared" si="36"/>
        <v>OverStock</v>
      </c>
      <c r="C435" s="13" t="s">
        <v>358</v>
      </c>
      <c r="D435" s="14" t="s">
        <v>310</v>
      </c>
      <c r="E435" s="15">
        <f t="shared" si="37"/>
        <v>64</v>
      </c>
      <c r="F435" s="16">
        <f t="shared" si="38"/>
        <v>16</v>
      </c>
      <c r="G435" s="16">
        <f t="shared" si="39"/>
        <v>0</v>
      </c>
      <c r="H435" s="16">
        <f t="shared" si="40"/>
        <v>0</v>
      </c>
      <c r="I435" s="17" t="str">
        <f>IFERROR(VLOOKUP(C435,#REF!,8,FALSE),"")</f>
        <v/>
      </c>
      <c r="J435" s="18">
        <v>0</v>
      </c>
      <c r="K435" s="18">
        <v>0</v>
      </c>
      <c r="L435" s="17" t="str">
        <f>IFERROR(VLOOKUP(C435,#REF!,11,FALSE),"")</f>
        <v/>
      </c>
      <c r="M435" s="18">
        <v>48000</v>
      </c>
      <c r="N435" s="19" t="s">
        <v>318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48000</v>
      </c>
      <c r="U435" s="18">
        <v>0</v>
      </c>
      <c r="V435" s="18">
        <v>0</v>
      </c>
      <c r="W435" s="18">
        <v>0</v>
      </c>
      <c r="X435" s="22">
        <v>48000</v>
      </c>
      <c r="Y435" s="16">
        <v>64</v>
      </c>
      <c r="Z435" s="23">
        <v>16</v>
      </c>
      <c r="AA435" s="22">
        <v>750</v>
      </c>
      <c r="AB435" s="18">
        <v>3000</v>
      </c>
      <c r="AC435" s="24">
        <v>4</v>
      </c>
      <c r="AD435" s="25">
        <f t="shared" si="41"/>
        <v>150</v>
      </c>
      <c r="AE435" s="18">
        <v>12000</v>
      </c>
      <c r="AF435" s="18">
        <v>15000</v>
      </c>
      <c r="AG435" s="18">
        <v>12000</v>
      </c>
      <c r="AH435" s="18">
        <v>9000</v>
      </c>
      <c r="AI435" s="14" t="s">
        <v>44</v>
      </c>
    </row>
    <row r="436" spans="1:35" ht="16.5" customHeight="1">
      <c r="A436">
        <v>2279</v>
      </c>
      <c r="B436" s="12" t="str">
        <f t="shared" si="36"/>
        <v>None</v>
      </c>
      <c r="C436" s="13" t="s">
        <v>362</v>
      </c>
      <c r="D436" s="14" t="s">
        <v>310</v>
      </c>
      <c r="E436" s="15" t="str">
        <f t="shared" si="37"/>
        <v>前八週無拉料</v>
      </c>
      <c r="F436" s="16" t="str">
        <f t="shared" si="38"/>
        <v>--</v>
      </c>
      <c r="G436" s="16" t="str">
        <f t="shared" si="39"/>
        <v>--</v>
      </c>
      <c r="H436" s="16" t="str">
        <f t="shared" si="40"/>
        <v>--</v>
      </c>
      <c r="I436" s="17" t="str">
        <f>IFERROR(VLOOKUP(C436,#REF!,8,FALSE),"")</f>
        <v/>
      </c>
      <c r="J436" s="18">
        <v>0</v>
      </c>
      <c r="K436" s="18">
        <v>0</v>
      </c>
      <c r="L436" s="17" t="str">
        <f>IFERROR(VLOOKUP(C436,#REF!,11,FALSE),"")</f>
        <v/>
      </c>
      <c r="M436" s="18">
        <v>0</v>
      </c>
      <c r="N436" s="19" t="s">
        <v>300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0</v>
      </c>
      <c r="U436" s="18">
        <v>0</v>
      </c>
      <c r="V436" s="18">
        <v>0</v>
      </c>
      <c r="W436" s="18">
        <v>0</v>
      </c>
      <c r="X436" s="22">
        <v>0</v>
      </c>
      <c r="Y436" s="16" t="s">
        <v>39</v>
      </c>
      <c r="Z436" s="23" t="s">
        <v>39</v>
      </c>
      <c r="AA436" s="22">
        <v>0</v>
      </c>
      <c r="AB436" s="18" t="s">
        <v>39</v>
      </c>
      <c r="AC436" s="24" t="s">
        <v>52</v>
      </c>
      <c r="AD436" s="25" t="str">
        <f t="shared" si="41"/>
        <v>E</v>
      </c>
      <c r="AE436" s="18">
        <v>0</v>
      </c>
      <c r="AF436" s="18">
        <v>0</v>
      </c>
      <c r="AG436" s="18">
        <v>0</v>
      </c>
      <c r="AH436" s="18">
        <v>0</v>
      </c>
      <c r="AI436" s="14" t="s">
        <v>44</v>
      </c>
    </row>
    <row r="437" spans="1:35" ht="16.5" customHeight="1">
      <c r="A437">
        <v>5694</v>
      </c>
      <c r="B437" s="12" t="str">
        <f t="shared" si="36"/>
        <v>OverStock</v>
      </c>
      <c r="C437" s="13" t="s">
        <v>363</v>
      </c>
      <c r="D437" s="14" t="s">
        <v>310</v>
      </c>
      <c r="E437" s="15">
        <f t="shared" si="37"/>
        <v>24.5</v>
      </c>
      <c r="F437" s="16" t="str">
        <f t="shared" si="38"/>
        <v>--</v>
      </c>
      <c r="G437" s="16">
        <f t="shared" si="39"/>
        <v>0</v>
      </c>
      <c r="H437" s="16" t="str">
        <f t="shared" si="40"/>
        <v>--</v>
      </c>
      <c r="I437" s="17" t="str">
        <f>IFERROR(VLOOKUP(C437,#REF!,8,FALSE),"")</f>
        <v/>
      </c>
      <c r="J437" s="18">
        <v>0</v>
      </c>
      <c r="K437" s="18">
        <v>0</v>
      </c>
      <c r="L437" s="17" t="str">
        <f>IFERROR(VLOOKUP(C437,#REF!,11,FALSE),"")</f>
        <v/>
      </c>
      <c r="M437" s="18">
        <v>276000</v>
      </c>
      <c r="N437" s="19" t="s">
        <v>300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276000</v>
      </c>
      <c r="U437" s="18">
        <v>0</v>
      </c>
      <c r="V437" s="18">
        <v>0</v>
      </c>
      <c r="W437" s="18">
        <v>0</v>
      </c>
      <c r="X437" s="22">
        <v>276000</v>
      </c>
      <c r="Y437" s="16">
        <v>24.5</v>
      </c>
      <c r="Z437" s="23" t="s">
        <v>39</v>
      </c>
      <c r="AA437" s="22">
        <v>11250</v>
      </c>
      <c r="AB437" s="18" t="s">
        <v>39</v>
      </c>
      <c r="AC437" s="24" t="s">
        <v>52</v>
      </c>
      <c r="AD437" s="25" t="str">
        <f t="shared" si="41"/>
        <v>E</v>
      </c>
      <c r="AE437" s="18">
        <v>0</v>
      </c>
      <c r="AF437" s="18">
        <v>0</v>
      </c>
      <c r="AG437" s="18">
        <v>0</v>
      </c>
      <c r="AH437" s="18">
        <v>0</v>
      </c>
      <c r="AI437" s="14" t="s">
        <v>44</v>
      </c>
    </row>
    <row r="438" spans="1:35" ht="16.5" customHeight="1">
      <c r="A438">
        <v>8999</v>
      </c>
      <c r="B438" s="12" t="str">
        <f t="shared" si="36"/>
        <v>Normal</v>
      </c>
      <c r="C438" s="13" t="s">
        <v>364</v>
      </c>
      <c r="D438" s="14" t="s">
        <v>310</v>
      </c>
      <c r="E438" s="15">
        <f t="shared" si="37"/>
        <v>0.3</v>
      </c>
      <c r="F438" s="16">
        <f t="shared" si="38"/>
        <v>1</v>
      </c>
      <c r="G438" s="16">
        <f t="shared" si="39"/>
        <v>0</v>
      </c>
      <c r="H438" s="16">
        <f t="shared" si="40"/>
        <v>0</v>
      </c>
      <c r="I438" s="17" t="str">
        <f>IFERROR(VLOOKUP(C438,#REF!,8,FALSE),"")</f>
        <v/>
      </c>
      <c r="J438" s="18">
        <v>0</v>
      </c>
      <c r="K438" s="18">
        <v>0</v>
      </c>
      <c r="L438" s="17" t="str">
        <f>IFERROR(VLOOKUP(C438,#REF!,11,FALSE),"")</f>
        <v/>
      </c>
      <c r="M438" s="18">
        <v>8000</v>
      </c>
      <c r="N438" s="19" t="s">
        <v>332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8000</v>
      </c>
      <c r="U438" s="18">
        <v>0</v>
      </c>
      <c r="V438" s="18">
        <v>0</v>
      </c>
      <c r="W438" s="18">
        <v>0</v>
      </c>
      <c r="X438" s="22">
        <v>8000</v>
      </c>
      <c r="Y438" s="16">
        <v>0.3</v>
      </c>
      <c r="Z438" s="23">
        <v>1</v>
      </c>
      <c r="AA438" s="22">
        <v>28500</v>
      </c>
      <c r="AB438" s="18">
        <v>8067</v>
      </c>
      <c r="AC438" s="24">
        <v>0.3</v>
      </c>
      <c r="AD438" s="25">
        <f t="shared" si="41"/>
        <v>50</v>
      </c>
      <c r="AE438" s="18">
        <v>69400</v>
      </c>
      <c r="AF438" s="18">
        <v>3200</v>
      </c>
      <c r="AG438" s="18">
        <v>0</v>
      </c>
      <c r="AH438" s="18">
        <v>0</v>
      </c>
      <c r="AI438" s="14" t="s">
        <v>44</v>
      </c>
    </row>
    <row r="439" spans="1:35" ht="16.5" customHeight="1">
      <c r="A439">
        <v>2280</v>
      </c>
      <c r="B439" s="12" t="str">
        <f t="shared" si="36"/>
        <v>OverStock</v>
      </c>
      <c r="C439" s="13" t="s">
        <v>366</v>
      </c>
      <c r="D439" s="14" t="s">
        <v>310</v>
      </c>
      <c r="E439" s="15">
        <f t="shared" si="37"/>
        <v>2.2000000000000002</v>
      </c>
      <c r="F439" s="16">
        <f t="shared" si="38"/>
        <v>6.2</v>
      </c>
      <c r="G439" s="16">
        <f t="shared" si="39"/>
        <v>18.399999999999999</v>
      </c>
      <c r="H439" s="16">
        <f t="shared" si="40"/>
        <v>51.3</v>
      </c>
      <c r="I439" s="17" t="str">
        <f>IFERROR(VLOOKUP(C439,#REF!,8,FALSE),"")</f>
        <v/>
      </c>
      <c r="J439" s="18">
        <v>498000</v>
      </c>
      <c r="K439" s="18">
        <v>24000</v>
      </c>
      <c r="L439" s="17" t="str">
        <f>IFERROR(VLOOKUP(C439,#REF!,11,FALSE),"")</f>
        <v/>
      </c>
      <c r="M439" s="18">
        <v>60000</v>
      </c>
      <c r="N439" s="19" t="s">
        <v>318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60000</v>
      </c>
      <c r="U439" s="18">
        <v>0</v>
      </c>
      <c r="V439" s="18">
        <v>0</v>
      </c>
      <c r="W439" s="18">
        <v>0</v>
      </c>
      <c r="X439" s="22">
        <v>558000</v>
      </c>
      <c r="Y439" s="16">
        <v>20.7</v>
      </c>
      <c r="Z439" s="23">
        <v>57.5</v>
      </c>
      <c r="AA439" s="22">
        <v>27000</v>
      </c>
      <c r="AB439" s="18">
        <v>9707</v>
      </c>
      <c r="AC439" s="24">
        <v>0.4</v>
      </c>
      <c r="AD439" s="25">
        <f t="shared" si="41"/>
        <v>50</v>
      </c>
      <c r="AE439" s="18">
        <v>84370</v>
      </c>
      <c r="AF439" s="18">
        <v>3000</v>
      </c>
      <c r="AG439" s="18">
        <v>0</v>
      </c>
      <c r="AH439" s="18">
        <v>0</v>
      </c>
      <c r="AI439" s="14" t="s">
        <v>44</v>
      </c>
    </row>
    <row r="440" spans="1:35" ht="16.5" customHeight="1">
      <c r="A440">
        <v>2281</v>
      </c>
      <c r="B440" s="12" t="str">
        <f t="shared" si="36"/>
        <v>None</v>
      </c>
      <c r="C440" s="13" t="s">
        <v>367</v>
      </c>
      <c r="D440" s="14" t="s">
        <v>310</v>
      </c>
      <c r="E440" s="15" t="str">
        <f t="shared" si="37"/>
        <v>前八週無拉料</v>
      </c>
      <c r="F440" s="16" t="str">
        <f t="shared" si="38"/>
        <v>--</v>
      </c>
      <c r="G440" s="16" t="str">
        <f t="shared" si="39"/>
        <v>--</v>
      </c>
      <c r="H440" s="16" t="str">
        <f t="shared" si="40"/>
        <v>--</v>
      </c>
      <c r="I440" s="17" t="str">
        <f>IFERROR(VLOOKUP(C440,#REF!,8,FALSE),"")</f>
        <v/>
      </c>
      <c r="J440" s="18">
        <v>0</v>
      </c>
      <c r="K440" s="18">
        <v>0</v>
      </c>
      <c r="L440" s="17" t="str">
        <f>IFERROR(VLOOKUP(C440,#REF!,11,FALSE),"")</f>
        <v/>
      </c>
      <c r="M440" s="18">
        <v>0</v>
      </c>
      <c r="N440" s="19" t="s">
        <v>300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0</v>
      </c>
      <c r="U440" s="18">
        <v>0</v>
      </c>
      <c r="V440" s="18">
        <v>0</v>
      </c>
      <c r="W440" s="18">
        <v>0</v>
      </c>
      <c r="X440" s="22">
        <v>0</v>
      </c>
      <c r="Y440" s="16" t="s">
        <v>39</v>
      </c>
      <c r="Z440" s="23" t="s">
        <v>39</v>
      </c>
      <c r="AA440" s="22">
        <v>0</v>
      </c>
      <c r="AB440" s="18" t="s">
        <v>39</v>
      </c>
      <c r="AC440" s="24" t="s">
        <v>52</v>
      </c>
      <c r="AD440" s="25" t="str">
        <f t="shared" si="41"/>
        <v>E</v>
      </c>
      <c r="AE440" s="18">
        <v>0</v>
      </c>
      <c r="AF440" s="18">
        <v>0</v>
      </c>
      <c r="AG440" s="18">
        <v>0</v>
      </c>
      <c r="AH440" s="18">
        <v>0</v>
      </c>
      <c r="AI440" s="14" t="s">
        <v>44</v>
      </c>
    </row>
    <row r="441" spans="1:35" ht="16.5" customHeight="1">
      <c r="A441">
        <v>2282</v>
      </c>
      <c r="B441" s="12" t="str">
        <f t="shared" si="36"/>
        <v>OverStock</v>
      </c>
      <c r="C441" s="13" t="s">
        <v>368</v>
      </c>
      <c r="D441" s="14" t="s">
        <v>310</v>
      </c>
      <c r="E441" s="15">
        <f t="shared" si="37"/>
        <v>7</v>
      </c>
      <c r="F441" s="16">
        <f t="shared" si="38"/>
        <v>11</v>
      </c>
      <c r="G441" s="16">
        <f t="shared" si="39"/>
        <v>20.9</v>
      </c>
      <c r="H441" s="16">
        <f t="shared" si="40"/>
        <v>33.1</v>
      </c>
      <c r="I441" s="17" t="str">
        <f>IFERROR(VLOOKUP(C441,#REF!,8,FALSE),"")</f>
        <v/>
      </c>
      <c r="J441" s="18">
        <v>1593000</v>
      </c>
      <c r="K441" s="18">
        <v>60000</v>
      </c>
      <c r="L441" s="17" t="str">
        <f>IFERROR(VLOOKUP(C441,#REF!,11,FALSE),"")</f>
        <v/>
      </c>
      <c r="M441" s="18">
        <v>531000</v>
      </c>
      <c r="N441" s="19" t="s">
        <v>300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279000</v>
      </c>
      <c r="U441" s="18">
        <v>0</v>
      </c>
      <c r="V441" s="18">
        <v>252000</v>
      </c>
      <c r="W441" s="18">
        <v>0</v>
      </c>
      <c r="X441" s="22">
        <v>2124000</v>
      </c>
      <c r="Y441" s="16">
        <v>27.9</v>
      </c>
      <c r="Z441" s="23">
        <v>44.2</v>
      </c>
      <c r="AA441" s="22">
        <v>76125</v>
      </c>
      <c r="AB441" s="18">
        <v>48089</v>
      </c>
      <c r="AC441" s="24">
        <v>0.6</v>
      </c>
      <c r="AD441" s="25">
        <f t="shared" si="41"/>
        <v>100</v>
      </c>
      <c r="AE441" s="18">
        <v>216700</v>
      </c>
      <c r="AF441" s="18">
        <v>216100</v>
      </c>
      <c r="AG441" s="18">
        <v>214600</v>
      </c>
      <c r="AH441" s="18">
        <v>185700</v>
      </c>
      <c r="AI441" s="14" t="s">
        <v>44</v>
      </c>
    </row>
    <row r="442" spans="1:35" ht="16.5" customHeight="1">
      <c r="A442">
        <v>4929</v>
      </c>
      <c r="B442" s="12" t="str">
        <f t="shared" si="36"/>
        <v>OverStock</v>
      </c>
      <c r="C442" s="13" t="s">
        <v>371</v>
      </c>
      <c r="D442" s="14" t="s">
        <v>310</v>
      </c>
      <c r="E442" s="15">
        <f t="shared" si="37"/>
        <v>27.7</v>
      </c>
      <c r="F442" s="16">
        <f t="shared" si="38"/>
        <v>135</v>
      </c>
      <c r="G442" s="16">
        <f t="shared" si="39"/>
        <v>0</v>
      </c>
      <c r="H442" s="16">
        <f t="shared" si="40"/>
        <v>0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135000</v>
      </c>
      <c r="N442" s="19" t="s">
        <v>318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135000</v>
      </c>
      <c r="U442" s="18">
        <v>0</v>
      </c>
      <c r="V442" s="18">
        <v>0</v>
      </c>
      <c r="W442" s="18">
        <v>0</v>
      </c>
      <c r="X442" s="22">
        <v>135000</v>
      </c>
      <c r="Y442" s="16">
        <v>27.7</v>
      </c>
      <c r="Z442" s="23">
        <v>135</v>
      </c>
      <c r="AA442" s="22">
        <v>4875</v>
      </c>
      <c r="AB442" s="18">
        <v>1000</v>
      </c>
      <c r="AC442" s="24">
        <v>0.2</v>
      </c>
      <c r="AD442" s="25">
        <f t="shared" si="41"/>
        <v>50</v>
      </c>
      <c r="AE442" s="18">
        <v>0</v>
      </c>
      <c r="AF442" s="18">
        <v>9000</v>
      </c>
      <c r="AG442" s="18">
        <v>30000</v>
      </c>
      <c r="AH442" s="18">
        <v>0</v>
      </c>
      <c r="AI442" s="14" t="s">
        <v>44</v>
      </c>
    </row>
    <row r="443" spans="1:35" ht="16.5" customHeight="1">
      <c r="A443">
        <v>2284</v>
      </c>
      <c r="B443" s="12" t="str">
        <f t="shared" si="36"/>
        <v>OverStock</v>
      </c>
      <c r="C443" s="13" t="s">
        <v>376</v>
      </c>
      <c r="D443" s="14" t="s">
        <v>310</v>
      </c>
      <c r="E443" s="15">
        <f t="shared" si="37"/>
        <v>0</v>
      </c>
      <c r="F443" s="16" t="str">
        <f t="shared" si="38"/>
        <v>--</v>
      </c>
      <c r="G443" s="16">
        <f t="shared" si="39"/>
        <v>56</v>
      </c>
      <c r="H443" s="16" t="str">
        <f t="shared" si="40"/>
        <v>--</v>
      </c>
      <c r="I443" s="17" t="str">
        <f>IFERROR(VLOOKUP(C443,#REF!,8,FALSE),"")</f>
        <v/>
      </c>
      <c r="J443" s="18">
        <v>252000</v>
      </c>
      <c r="K443" s="18">
        <v>45000</v>
      </c>
      <c r="L443" s="17" t="str">
        <f>IFERROR(VLOOKUP(C443,#REF!,11,FALSE),"")</f>
        <v/>
      </c>
      <c r="M443" s="18">
        <v>0</v>
      </c>
      <c r="N443" s="19" t="s">
        <v>300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0</v>
      </c>
      <c r="U443" s="18">
        <v>0</v>
      </c>
      <c r="V443" s="18">
        <v>0</v>
      </c>
      <c r="W443" s="18">
        <v>0</v>
      </c>
      <c r="X443" s="22">
        <v>252000</v>
      </c>
      <c r="Y443" s="16">
        <v>56</v>
      </c>
      <c r="Z443" s="23" t="s">
        <v>39</v>
      </c>
      <c r="AA443" s="22">
        <v>4500</v>
      </c>
      <c r="AB443" s="18" t="s">
        <v>39</v>
      </c>
      <c r="AC443" s="24" t="s">
        <v>52</v>
      </c>
      <c r="AD443" s="25" t="str">
        <f t="shared" si="41"/>
        <v>E</v>
      </c>
      <c r="AE443" s="18">
        <v>0</v>
      </c>
      <c r="AF443" s="18">
        <v>0</v>
      </c>
      <c r="AG443" s="18">
        <v>0</v>
      </c>
      <c r="AH443" s="18">
        <v>0</v>
      </c>
      <c r="AI443" s="14" t="s">
        <v>44</v>
      </c>
    </row>
    <row r="444" spans="1:35" ht="16.5" customHeight="1">
      <c r="A444">
        <v>5092</v>
      </c>
      <c r="B444" s="12" t="str">
        <f t="shared" si="36"/>
        <v>OverStock</v>
      </c>
      <c r="C444" s="13" t="s">
        <v>377</v>
      </c>
      <c r="D444" s="14" t="s">
        <v>310</v>
      </c>
      <c r="E444" s="15">
        <f t="shared" si="37"/>
        <v>6.8</v>
      </c>
      <c r="F444" s="16">
        <f t="shared" si="38"/>
        <v>7.4</v>
      </c>
      <c r="G444" s="16">
        <f t="shared" si="39"/>
        <v>32.200000000000003</v>
      </c>
      <c r="H444" s="16">
        <f t="shared" si="40"/>
        <v>35</v>
      </c>
      <c r="I444" s="17" t="str">
        <f>IFERROR(VLOOKUP(C444,#REF!,8,FALSE),"")</f>
        <v/>
      </c>
      <c r="J444" s="18">
        <v>1716000</v>
      </c>
      <c r="K444" s="18">
        <v>306000</v>
      </c>
      <c r="L444" s="17" t="str">
        <f>IFERROR(VLOOKUP(C444,#REF!,11,FALSE),"")</f>
        <v/>
      </c>
      <c r="M444" s="18">
        <v>363000</v>
      </c>
      <c r="N444" s="19" t="s">
        <v>370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363000</v>
      </c>
      <c r="U444" s="18">
        <v>0</v>
      </c>
      <c r="V444" s="18">
        <v>0</v>
      </c>
      <c r="W444" s="18">
        <v>0</v>
      </c>
      <c r="X444" s="22">
        <v>2079000</v>
      </c>
      <c r="Y444" s="16">
        <v>39</v>
      </c>
      <c r="Z444" s="23">
        <v>42.4</v>
      </c>
      <c r="AA444" s="22">
        <v>53250</v>
      </c>
      <c r="AB444" s="18">
        <v>49000</v>
      </c>
      <c r="AC444" s="24">
        <v>0.9</v>
      </c>
      <c r="AD444" s="25">
        <f t="shared" si="41"/>
        <v>100</v>
      </c>
      <c r="AE444" s="18">
        <v>15000</v>
      </c>
      <c r="AF444" s="18">
        <v>321000</v>
      </c>
      <c r="AG444" s="18">
        <v>300000</v>
      </c>
      <c r="AH444" s="18">
        <v>261000</v>
      </c>
      <c r="AI444" s="14" t="s">
        <v>44</v>
      </c>
    </row>
    <row r="445" spans="1:35" ht="16.5" customHeight="1">
      <c r="A445">
        <v>2285</v>
      </c>
      <c r="B445" s="12" t="str">
        <f t="shared" si="36"/>
        <v>ZeroZero</v>
      </c>
      <c r="C445" s="13" t="s">
        <v>380</v>
      </c>
      <c r="D445" s="14" t="s">
        <v>310</v>
      </c>
      <c r="E445" s="15" t="str">
        <f t="shared" si="37"/>
        <v>前八週無拉料</v>
      </c>
      <c r="F445" s="16" t="str">
        <f t="shared" si="38"/>
        <v>--</v>
      </c>
      <c r="G445" s="16" t="str">
        <f t="shared" si="39"/>
        <v>--</v>
      </c>
      <c r="H445" s="16" t="str">
        <f t="shared" si="40"/>
        <v>--</v>
      </c>
      <c r="I445" s="17" t="str">
        <f>IFERROR(VLOOKUP(C445,#REF!,8,FALSE),"")</f>
        <v/>
      </c>
      <c r="J445" s="18">
        <v>201000</v>
      </c>
      <c r="K445" s="18">
        <v>57000</v>
      </c>
      <c r="L445" s="17" t="str">
        <f>IFERROR(VLOOKUP(C445,#REF!,11,FALSE),"")</f>
        <v/>
      </c>
      <c r="M445" s="18">
        <v>8900</v>
      </c>
      <c r="N445" s="19" t="s">
        <v>300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8900</v>
      </c>
      <c r="U445" s="18">
        <v>0</v>
      </c>
      <c r="V445" s="18">
        <v>0</v>
      </c>
      <c r="W445" s="18">
        <v>0</v>
      </c>
      <c r="X445" s="22">
        <v>209900</v>
      </c>
      <c r="Y445" s="16" t="s">
        <v>39</v>
      </c>
      <c r="Z445" s="23" t="s">
        <v>39</v>
      </c>
      <c r="AA445" s="22">
        <v>0</v>
      </c>
      <c r="AB445" s="18" t="s">
        <v>39</v>
      </c>
      <c r="AC445" s="24" t="s">
        <v>52</v>
      </c>
      <c r="AD445" s="25" t="str">
        <f t="shared" si="41"/>
        <v>E</v>
      </c>
      <c r="AE445" s="18">
        <v>0</v>
      </c>
      <c r="AF445" s="18">
        <v>0</v>
      </c>
      <c r="AG445" s="18">
        <v>0</v>
      </c>
      <c r="AH445" s="18">
        <v>0</v>
      </c>
      <c r="AI445" s="14" t="s">
        <v>44</v>
      </c>
    </row>
    <row r="446" spans="1:35" ht="16.5" customHeight="1">
      <c r="A446">
        <v>2286</v>
      </c>
      <c r="B446" s="12" t="str">
        <f t="shared" si="36"/>
        <v>Normal</v>
      </c>
      <c r="C446" s="13" t="s">
        <v>382</v>
      </c>
      <c r="D446" s="14" t="s">
        <v>310</v>
      </c>
      <c r="E446" s="15">
        <f t="shared" si="37"/>
        <v>0.7</v>
      </c>
      <c r="F446" s="16" t="str">
        <f t="shared" si="38"/>
        <v>--</v>
      </c>
      <c r="G446" s="16">
        <f t="shared" si="39"/>
        <v>0</v>
      </c>
      <c r="H446" s="16" t="str">
        <f t="shared" si="40"/>
        <v>--</v>
      </c>
      <c r="I446" s="17" t="str">
        <f>IFERROR(VLOOKUP(C446,#REF!,8,FALSE),"")</f>
        <v/>
      </c>
      <c r="J446" s="18">
        <v>0</v>
      </c>
      <c r="K446" s="18">
        <v>0</v>
      </c>
      <c r="L446" s="17" t="str">
        <f>IFERROR(VLOOKUP(C446,#REF!,11,FALSE),"")</f>
        <v/>
      </c>
      <c r="M446" s="18">
        <v>33000</v>
      </c>
      <c r="N446" s="19" t="s">
        <v>325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33000</v>
      </c>
      <c r="U446" s="18">
        <v>0</v>
      </c>
      <c r="V446" s="18">
        <v>0</v>
      </c>
      <c r="W446" s="18">
        <v>0</v>
      </c>
      <c r="X446" s="22">
        <v>33000</v>
      </c>
      <c r="Y446" s="16">
        <v>0.7</v>
      </c>
      <c r="Z446" s="23" t="s">
        <v>39</v>
      </c>
      <c r="AA446" s="22">
        <v>46125</v>
      </c>
      <c r="AB446" s="18" t="s">
        <v>39</v>
      </c>
      <c r="AC446" s="24" t="s">
        <v>52</v>
      </c>
      <c r="AD446" s="25" t="str">
        <f t="shared" si="41"/>
        <v>E</v>
      </c>
      <c r="AE446" s="18">
        <v>0</v>
      </c>
      <c r="AF446" s="18">
        <v>0</v>
      </c>
      <c r="AG446" s="18">
        <v>0</v>
      </c>
      <c r="AH446" s="18">
        <v>0</v>
      </c>
      <c r="AI446" s="14" t="s">
        <v>44</v>
      </c>
    </row>
    <row r="447" spans="1:35" ht="16.5" customHeight="1">
      <c r="A447">
        <v>2287</v>
      </c>
      <c r="B447" s="12" t="str">
        <f t="shared" si="36"/>
        <v>Normal</v>
      </c>
      <c r="C447" s="13" t="s">
        <v>384</v>
      </c>
      <c r="D447" s="14" t="s">
        <v>310</v>
      </c>
      <c r="E447" s="15">
        <f t="shared" si="37"/>
        <v>4</v>
      </c>
      <c r="F447" s="16">
        <f t="shared" si="38"/>
        <v>9</v>
      </c>
      <c r="G447" s="16">
        <f t="shared" si="39"/>
        <v>0</v>
      </c>
      <c r="H447" s="16">
        <f t="shared" si="40"/>
        <v>0</v>
      </c>
      <c r="I447" s="17" t="str">
        <f>IFERROR(VLOOKUP(C447,#REF!,8,FALSE),"")</f>
        <v/>
      </c>
      <c r="J447" s="18">
        <v>0</v>
      </c>
      <c r="K447" s="18">
        <v>0</v>
      </c>
      <c r="L447" s="17" t="str">
        <f>IFERROR(VLOOKUP(C447,#REF!,11,FALSE),"")</f>
        <v/>
      </c>
      <c r="M447" s="18">
        <v>3000</v>
      </c>
      <c r="N447" s="19" t="s">
        <v>340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3000</v>
      </c>
      <c r="U447" s="18">
        <v>0</v>
      </c>
      <c r="V447" s="18">
        <v>0</v>
      </c>
      <c r="W447" s="18">
        <v>0</v>
      </c>
      <c r="X447" s="22">
        <v>3000</v>
      </c>
      <c r="Y447" s="16">
        <v>4</v>
      </c>
      <c r="Z447" s="23">
        <v>9</v>
      </c>
      <c r="AA447" s="22">
        <v>750</v>
      </c>
      <c r="AB447" s="18">
        <v>333</v>
      </c>
      <c r="AC447" s="24">
        <v>0.4</v>
      </c>
      <c r="AD447" s="25">
        <f t="shared" si="41"/>
        <v>50</v>
      </c>
      <c r="AE447" s="18">
        <v>0</v>
      </c>
      <c r="AF447" s="18">
        <v>3000</v>
      </c>
      <c r="AG447" s="18">
        <v>0</v>
      </c>
      <c r="AH447" s="18">
        <v>0</v>
      </c>
      <c r="AI447" s="14" t="s">
        <v>44</v>
      </c>
    </row>
    <row r="448" spans="1:35" ht="16.5" customHeight="1">
      <c r="A448">
        <v>2288</v>
      </c>
      <c r="B448" s="12" t="str">
        <f t="shared" si="36"/>
        <v>FCST</v>
      </c>
      <c r="C448" s="13" t="s">
        <v>385</v>
      </c>
      <c r="D448" s="14" t="s">
        <v>310</v>
      </c>
      <c r="E448" s="15" t="str">
        <f t="shared" si="37"/>
        <v>前八週無拉料</v>
      </c>
      <c r="F448" s="16">
        <f t="shared" si="38"/>
        <v>6.3</v>
      </c>
      <c r="G448" s="16" t="str">
        <f t="shared" si="39"/>
        <v>--</v>
      </c>
      <c r="H448" s="16">
        <f t="shared" si="40"/>
        <v>11.7</v>
      </c>
      <c r="I448" s="17" t="str">
        <f>IFERROR(VLOOKUP(C448,#REF!,8,FALSE),"")</f>
        <v/>
      </c>
      <c r="J448" s="18">
        <v>78000</v>
      </c>
      <c r="K448" s="18">
        <v>0</v>
      </c>
      <c r="L448" s="17" t="str">
        <f>IFERROR(VLOOKUP(C448,#REF!,11,FALSE),"")</f>
        <v/>
      </c>
      <c r="M448" s="18">
        <v>42000</v>
      </c>
      <c r="N448" s="19" t="s">
        <v>300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42000</v>
      </c>
      <c r="U448" s="18">
        <v>0</v>
      </c>
      <c r="V448" s="18">
        <v>0</v>
      </c>
      <c r="W448" s="18">
        <v>0</v>
      </c>
      <c r="X448" s="22">
        <v>120000</v>
      </c>
      <c r="Y448" s="16" t="s">
        <v>39</v>
      </c>
      <c r="Z448" s="23">
        <v>18</v>
      </c>
      <c r="AA448" s="22">
        <v>0</v>
      </c>
      <c r="AB448" s="18">
        <v>6680</v>
      </c>
      <c r="AC448" s="24" t="s">
        <v>43</v>
      </c>
      <c r="AD448" s="25" t="str">
        <f t="shared" si="41"/>
        <v>F</v>
      </c>
      <c r="AE448" s="18">
        <v>19432</v>
      </c>
      <c r="AF448" s="18">
        <v>40684</v>
      </c>
      <c r="AG448" s="18">
        <v>11268</v>
      </c>
      <c r="AH448" s="18">
        <v>11588</v>
      </c>
      <c r="AI448" s="14" t="s">
        <v>44</v>
      </c>
    </row>
    <row r="449" spans="1:35" ht="16.5" customHeight="1">
      <c r="A449">
        <v>8825</v>
      </c>
      <c r="B449" s="12" t="str">
        <f t="shared" si="36"/>
        <v>Normal</v>
      </c>
      <c r="C449" s="13" t="s">
        <v>387</v>
      </c>
      <c r="D449" s="14" t="s">
        <v>310</v>
      </c>
      <c r="E449" s="15">
        <f t="shared" si="37"/>
        <v>0.6</v>
      </c>
      <c r="F449" s="16">
        <f t="shared" si="38"/>
        <v>3</v>
      </c>
      <c r="G449" s="16">
        <f t="shared" si="39"/>
        <v>9.1</v>
      </c>
      <c r="H449" s="16">
        <f t="shared" si="40"/>
        <v>48</v>
      </c>
      <c r="I449" s="17" t="str">
        <f>IFERROR(VLOOKUP(C449,#REF!,8,FALSE),"")</f>
        <v/>
      </c>
      <c r="J449" s="18">
        <v>48000</v>
      </c>
      <c r="K449" s="18">
        <v>9000</v>
      </c>
      <c r="L449" s="17" t="str">
        <f>IFERROR(VLOOKUP(C449,#REF!,11,FALSE),"")</f>
        <v/>
      </c>
      <c r="M449" s="18">
        <v>3000</v>
      </c>
      <c r="N449" s="19" t="s">
        <v>300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0</v>
      </c>
      <c r="U449" s="18">
        <v>0</v>
      </c>
      <c r="V449" s="18">
        <v>3000</v>
      </c>
      <c r="W449" s="18">
        <v>0</v>
      </c>
      <c r="X449" s="22">
        <v>51000</v>
      </c>
      <c r="Y449" s="16">
        <v>9.6999999999999993</v>
      </c>
      <c r="Z449" s="23">
        <v>51</v>
      </c>
      <c r="AA449" s="22">
        <v>5250</v>
      </c>
      <c r="AB449" s="18">
        <v>1000</v>
      </c>
      <c r="AC449" s="24">
        <v>0.2</v>
      </c>
      <c r="AD449" s="25">
        <f t="shared" si="41"/>
        <v>50</v>
      </c>
      <c r="AE449" s="18">
        <v>6000</v>
      </c>
      <c r="AF449" s="18">
        <v>3000</v>
      </c>
      <c r="AG449" s="18">
        <v>8849</v>
      </c>
      <c r="AH449" s="18">
        <v>0</v>
      </c>
      <c r="AI449" s="14" t="s">
        <v>44</v>
      </c>
    </row>
    <row r="450" spans="1:35" ht="16.5" customHeight="1">
      <c r="A450">
        <v>2289</v>
      </c>
      <c r="B450" s="12" t="str">
        <f t="shared" si="36"/>
        <v>OverStock</v>
      </c>
      <c r="C450" s="13" t="s">
        <v>388</v>
      </c>
      <c r="D450" s="14" t="s">
        <v>310</v>
      </c>
      <c r="E450" s="15">
        <f t="shared" si="37"/>
        <v>27.3</v>
      </c>
      <c r="F450" s="16" t="str">
        <f t="shared" si="38"/>
        <v>--</v>
      </c>
      <c r="G450" s="16">
        <f t="shared" si="39"/>
        <v>0</v>
      </c>
      <c r="H450" s="16" t="str">
        <f t="shared" si="40"/>
        <v>--</v>
      </c>
      <c r="I450" s="17" t="str">
        <f>IFERROR(VLOOKUP(C450,#REF!,8,FALSE),"")</f>
        <v/>
      </c>
      <c r="J450" s="18">
        <v>0</v>
      </c>
      <c r="K450" s="18">
        <v>0</v>
      </c>
      <c r="L450" s="17" t="str">
        <f>IFERROR(VLOOKUP(C450,#REF!,11,FALSE),"")</f>
        <v/>
      </c>
      <c r="M450" s="18">
        <v>10240</v>
      </c>
      <c r="N450" s="19" t="s">
        <v>300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10240</v>
      </c>
      <c r="U450" s="18">
        <v>0</v>
      </c>
      <c r="V450" s="18">
        <v>0</v>
      </c>
      <c r="W450" s="18">
        <v>0</v>
      </c>
      <c r="X450" s="22">
        <v>10240</v>
      </c>
      <c r="Y450" s="16">
        <v>27.3</v>
      </c>
      <c r="Z450" s="23" t="s">
        <v>39</v>
      </c>
      <c r="AA450" s="22">
        <v>375</v>
      </c>
      <c r="AB450" s="18" t="s">
        <v>39</v>
      </c>
      <c r="AC450" s="24" t="s">
        <v>52</v>
      </c>
      <c r="AD450" s="25" t="str">
        <f t="shared" si="41"/>
        <v>E</v>
      </c>
      <c r="AE450" s="18">
        <v>0</v>
      </c>
      <c r="AF450" s="18">
        <v>0</v>
      </c>
      <c r="AG450" s="18">
        <v>0</v>
      </c>
      <c r="AH450" s="18">
        <v>0</v>
      </c>
      <c r="AI450" s="14" t="s">
        <v>44</v>
      </c>
    </row>
    <row r="451" spans="1:35" ht="16.5" customHeight="1">
      <c r="A451">
        <v>2290</v>
      </c>
      <c r="B451" s="12" t="str">
        <f t="shared" si="36"/>
        <v>OverStock</v>
      </c>
      <c r="C451" s="13" t="s">
        <v>389</v>
      </c>
      <c r="D451" s="14" t="s">
        <v>310</v>
      </c>
      <c r="E451" s="15">
        <f t="shared" si="37"/>
        <v>8</v>
      </c>
      <c r="F451" s="16" t="str">
        <f t="shared" si="38"/>
        <v>--</v>
      </c>
      <c r="G451" s="16">
        <f t="shared" si="39"/>
        <v>16</v>
      </c>
      <c r="H451" s="16" t="str">
        <f t="shared" si="40"/>
        <v>--</v>
      </c>
      <c r="I451" s="17" t="str">
        <f>IFERROR(VLOOKUP(C451,#REF!,8,FALSE),"")</f>
        <v/>
      </c>
      <c r="J451" s="18">
        <v>6000</v>
      </c>
      <c r="K451" s="18">
        <v>6000</v>
      </c>
      <c r="L451" s="17" t="str">
        <f>IFERROR(VLOOKUP(C451,#REF!,11,FALSE),"")</f>
        <v/>
      </c>
      <c r="M451" s="18">
        <v>3000</v>
      </c>
      <c r="N451" s="19" t="s">
        <v>300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3000</v>
      </c>
      <c r="U451" s="18">
        <v>0</v>
      </c>
      <c r="V451" s="18">
        <v>0</v>
      </c>
      <c r="W451" s="18">
        <v>0</v>
      </c>
      <c r="X451" s="22">
        <v>9000</v>
      </c>
      <c r="Y451" s="16">
        <v>24</v>
      </c>
      <c r="Z451" s="23" t="s">
        <v>39</v>
      </c>
      <c r="AA451" s="22">
        <v>375</v>
      </c>
      <c r="AB451" s="18" t="s">
        <v>39</v>
      </c>
      <c r="AC451" s="24" t="s">
        <v>52</v>
      </c>
      <c r="AD451" s="25" t="str">
        <f t="shared" si="41"/>
        <v>E</v>
      </c>
      <c r="AE451" s="18">
        <v>0</v>
      </c>
      <c r="AF451" s="18">
        <v>0</v>
      </c>
      <c r="AG451" s="18">
        <v>0</v>
      </c>
      <c r="AH451" s="18">
        <v>0</v>
      </c>
      <c r="AI451" s="14" t="s">
        <v>44</v>
      </c>
    </row>
    <row r="452" spans="1:35" ht="16.5" customHeight="1">
      <c r="A452">
        <v>2291</v>
      </c>
      <c r="B452" s="12" t="str">
        <f t="shared" ref="B452:B515" si="42">IF(OR(AA452=0,LEN(AA452)=0)*OR(AB452=0,LEN(AB452)=0),IF(X452&gt;0,"ZeroZero","None"),IF(IF(LEN(Y452)=0,0,Y452)&gt;16,"OverStock",IF(AA452=0,"FCST","Normal")))</f>
        <v>None</v>
      </c>
      <c r="C452" s="13" t="s">
        <v>391</v>
      </c>
      <c r="D452" s="14" t="s">
        <v>310</v>
      </c>
      <c r="E452" s="15" t="str">
        <f t="shared" ref="E452:E515" si="43">IF(AA452=0,"前八週無拉料",ROUND(M452/AA452,1))</f>
        <v>前八週無拉料</v>
      </c>
      <c r="F452" s="16" t="str">
        <f t="shared" ref="F452:F515" si="44">IF(OR(AB452=0,LEN(AB452)=0),"--",ROUND(M452/AB452,1))</f>
        <v>--</v>
      </c>
      <c r="G452" s="16" t="str">
        <f t="shared" ref="G452:G515" si="45">IF(AA452=0,"--",ROUND(J452/AA452,1))</f>
        <v>--</v>
      </c>
      <c r="H452" s="16" t="str">
        <f t="shared" ref="H452:H515" si="46">IF(OR(AB452=0,LEN(AB452)=0),"--",ROUND(J452/AB452,1))</f>
        <v>--</v>
      </c>
      <c r="I452" s="17" t="str">
        <f>IFERROR(VLOOKUP(C452,#REF!,8,FALSE),"")</f>
        <v/>
      </c>
      <c r="J452" s="18">
        <v>0</v>
      </c>
      <c r="K452" s="18">
        <v>0</v>
      </c>
      <c r="L452" s="17" t="str">
        <f>IFERROR(VLOOKUP(C452,#REF!,11,FALSE),"")</f>
        <v/>
      </c>
      <c r="M452" s="18">
        <v>0</v>
      </c>
      <c r="N452" s="19" t="s">
        <v>320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0</v>
      </c>
      <c r="U452" s="18">
        <v>0</v>
      </c>
      <c r="V452" s="18">
        <v>0</v>
      </c>
      <c r="W452" s="18">
        <v>0</v>
      </c>
      <c r="X452" s="22">
        <v>0</v>
      </c>
      <c r="Y452" s="16" t="s">
        <v>39</v>
      </c>
      <c r="Z452" s="23" t="s">
        <v>39</v>
      </c>
      <c r="AA452" s="22">
        <v>0</v>
      </c>
      <c r="AB452" s="18" t="s">
        <v>39</v>
      </c>
      <c r="AC452" s="24" t="s">
        <v>52</v>
      </c>
      <c r="AD452" s="25" t="str">
        <f t="shared" ref="AD452:AD515" si="47">IF($AC452="E","E",IF($AC452="F","F",IF($AC452&lt;0.5,50,IF($AC452&lt;2,100,150))))</f>
        <v>E</v>
      </c>
      <c r="AE452" s="18">
        <v>0</v>
      </c>
      <c r="AF452" s="18">
        <v>0</v>
      </c>
      <c r="AG452" s="18">
        <v>0</v>
      </c>
      <c r="AH452" s="18">
        <v>0</v>
      </c>
      <c r="AI452" s="14" t="s">
        <v>44</v>
      </c>
    </row>
    <row r="453" spans="1:35" ht="16.5" customHeight="1">
      <c r="A453">
        <v>2292</v>
      </c>
      <c r="B453" s="12" t="str">
        <f t="shared" si="42"/>
        <v>None</v>
      </c>
      <c r="C453" s="13" t="s">
        <v>392</v>
      </c>
      <c r="D453" s="14" t="s">
        <v>310</v>
      </c>
      <c r="E453" s="15" t="str">
        <f t="shared" si="43"/>
        <v>前八週無拉料</v>
      </c>
      <c r="F453" s="16" t="str">
        <f t="shared" si="44"/>
        <v>--</v>
      </c>
      <c r="G453" s="16" t="str">
        <f t="shared" si="45"/>
        <v>--</v>
      </c>
      <c r="H453" s="16" t="str">
        <f t="shared" si="46"/>
        <v>--</v>
      </c>
      <c r="I453" s="17" t="str">
        <f>IFERROR(VLOOKUP(C453,#REF!,8,FALSE),"")</f>
        <v/>
      </c>
      <c r="J453" s="18">
        <v>0</v>
      </c>
      <c r="K453" s="18">
        <v>0</v>
      </c>
      <c r="L453" s="17" t="str">
        <f>IFERROR(VLOOKUP(C453,#REF!,11,FALSE),"")</f>
        <v/>
      </c>
      <c r="M453" s="18">
        <v>0</v>
      </c>
      <c r="N453" s="19" t="s">
        <v>318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0</v>
      </c>
      <c r="U453" s="18">
        <v>0</v>
      </c>
      <c r="V453" s="18">
        <v>0</v>
      </c>
      <c r="W453" s="18">
        <v>0</v>
      </c>
      <c r="X453" s="22">
        <v>0</v>
      </c>
      <c r="Y453" s="16" t="s">
        <v>39</v>
      </c>
      <c r="Z453" s="23" t="s">
        <v>39</v>
      </c>
      <c r="AA453" s="22">
        <v>0</v>
      </c>
      <c r="AB453" s="18" t="s">
        <v>39</v>
      </c>
      <c r="AC453" s="24" t="s">
        <v>52</v>
      </c>
      <c r="AD453" s="25" t="str">
        <f t="shared" si="47"/>
        <v>E</v>
      </c>
      <c r="AE453" s="18">
        <v>0</v>
      </c>
      <c r="AF453" s="18">
        <v>0</v>
      </c>
      <c r="AG453" s="18">
        <v>0</v>
      </c>
      <c r="AH453" s="18">
        <v>0</v>
      </c>
      <c r="AI453" s="14" t="s">
        <v>44</v>
      </c>
    </row>
    <row r="454" spans="1:35" ht="16.5" customHeight="1">
      <c r="A454">
        <v>5644</v>
      </c>
      <c r="B454" s="12" t="str">
        <f t="shared" si="42"/>
        <v>OverStock</v>
      </c>
      <c r="C454" s="13" t="s">
        <v>396</v>
      </c>
      <c r="D454" s="14" t="s">
        <v>310</v>
      </c>
      <c r="E454" s="15">
        <f t="shared" si="43"/>
        <v>8</v>
      </c>
      <c r="F454" s="16" t="str">
        <f t="shared" si="44"/>
        <v>--</v>
      </c>
      <c r="G454" s="16">
        <f t="shared" si="45"/>
        <v>16</v>
      </c>
      <c r="H454" s="16" t="str">
        <f t="shared" si="46"/>
        <v>--</v>
      </c>
      <c r="I454" s="17" t="str">
        <f>IFERROR(VLOOKUP(C454,#REF!,8,FALSE),"")</f>
        <v/>
      </c>
      <c r="J454" s="18">
        <v>6000</v>
      </c>
      <c r="K454" s="18">
        <v>0</v>
      </c>
      <c r="L454" s="17" t="str">
        <f>IFERROR(VLOOKUP(C454,#REF!,11,FALSE),"")</f>
        <v/>
      </c>
      <c r="M454" s="18">
        <v>3000</v>
      </c>
      <c r="N454" s="19" t="s">
        <v>370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3000</v>
      </c>
      <c r="U454" s="18">
        <v>0</v>
      </c>
      <c r="V454" s="18">
        <v>0</v>
      </c>
      <c r="W454" s="18">
        <v>0</v>
      </c>
      <c r="X454" s="22">
        <v>9000</v>
      </c>
      <c r="Y454" s="16">
        <v>24</v>
      </c>
      <c r="Z454" s="23" t="s">
        <v>39</v>
      </c>
      <c r="AA454" s="22">
        <v>375</v>
      </c>
      <c r="AB454" s="18" t="s">
        <v>39</v>
      </c>
      <c r="AC454" s="24" t="s">
        <v>52</v>
      </c>
      <c r="AD454" s="25" t="str">
        <f t="shared" si="47"/>
        <v>E</v>
      </c>
      <c r="AE454" s="18">
        <v>0</v>
      </c>
      <c r="AF454" s="18">
        <v>0</v>
      </c>
      <c r="AG454" s="18">
        <v>0</v>
      </c>
      <c r="AH454" s="18">
        <v>0</v>
      </c>
      <c r="AI454" s="14" t="s">
        <v>44</v>
      </c>
    </row>
    <row r="455" spans="1:35" ht="16.5" customHeight="1">
      <c r="A455">
        <v>2293</v>
      </c>
      <c r="B455" s="12" t="str">
        <f t="shared" si="42"/>
        <v>Normal</v>
      </c>
      <c r="C455" s="13" t="s">
        <v>399</v>
      </c>
      <c r="D455" s="14" t="s">
        <v>310</v>
      </c>
      <c r="E455" s="15">
        <f t="shared" si="43"/>
        <v>8</v>
      </c>
      <c r="F455" s="16">
        <f t="shared" si="44"/>
        <v>3</v>
      </c>
      <c r="G455" s="16">
        <f t="shared" si="45"/>
        <v>0</v>
      </c>
      <c r="H455" s="16">
        <f t="shared" si="46"/>
        <v>0</v>
      </c>
      <c r="I455" s="17" t="str">
        <f>IFERROR(VLOOKUP(C455,#REF!,8,FALSE),"")</f>
        <v/>
      </c>
      <c r="J455" s="18">
        <v>0</v>
      </c>
      <c r="K455" s="18">
        <v>0</v>
      </c>
      <c r="L455" s="17" t="str">
        <f>IFERROR(VLOOKUP(C455,#REF!,11,FALSE),"")</f>
        <v/>
      </c>
      <c r="M455" s="18">
        <v>3000</v>
      </c>
      <c r="N455" s="19" t="s">
        <v>300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3000</v>
      </c>
      <c r="U455" s="18">
        <v>0</v>
      </c>
      <c r="V455" s="18">
        <v>0</v>
      </c>
      <c r="W455" s="18">
        <v>0</v>
      </c>
      <c r="X455" s="22">
        <v>3000</v>
      </c>
      <c r="Y455" s="16">
        <v>8</v>
      </c>
      <c r="Z455" s="23">
        <v>3</v>
      </c>
      <c r="AA455" s="22">
        <v>375</v>
      </c>
      <c r="AB455" s="18">
        <v>1000</v>
      </c>
      <c r="AC455" s="24">
        <v>2.7</v>
      </c>
      <c r="AD455" s="25">
        <f t="shared" si="47"/>
        <v>150</v>
      </c>
      <c r="AE455" s="18">
        <v>0</v>
      </c>
      <c r="AF455" s="18">
        <v>9000</v>
      </c>
      <c r="AG455" s="18">
        <v>0</v>
      </c>
      <c r="AH455" s="18">
        <v>0</v>
      </c>
      <c r="AI455" s="14" t="s">
        <v>44</v>
      </c>
    </row>
    <row r="456" spans="1:35" ht="16.5" customHeight="1">
      <c r="A456">
        <v>5637</v>
      </c>
      <c r="B456" s="12" t="str">
        <f t="shared" si="42"/>
        <v>OverStock</v>
      </c>
      <c r="C456" s="13" t="s">
        <v>400</v>
      </c>
      <c r="D456" s="14" t="s">
        <v>310</v>
      </c>
      <c r="E456" s="15">
        <f t="shared" si="43"/>
        <v>2.9</v>
      </c>
      <c r="F456" s="16">
        <f t="shared" si="44"/>
        <v>1.9</v>
      </c>
      <c r="G456" s="16">
        <f t="shared" si="45"/>
        <v>89</v>
      </c>
      <c r="H456" s="16">
        <f t="shared" si="46"/>
        <v>57.5</v>
      </c>
      <c r="I456" s="17" t="str">
        <f>IFERROR(VLOOKUP(C456,#REF!,8,FALSE),"")</f>
        <v/>
      </c>
      <c r="J456" s="18">
        <v>7341000</v>
      </c>
      <c r="K456" s="18">
        <v>1143000</v>
      </c>
      <c r="L456" s="17" t="str">
        <f>IFERROR(VLOOKUP(C456,#REF!,11,FALSE),"")</f>
        <v/>
      </c>
      <c r="M456" s="18">
        <v>240000</v>
      </c>
      <c r="N456" s="19" t="s">
        <v>313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240000</v>
      </c>
      <c r="U456" s="18">
        <v>0</v>
      </c>
      <c r="V456" s="18">
        <v>0</v>
      </c>
      <c r="W456" s="18">
        <v>0</v>
      </c>
      <c r="X456" s="22">
        <v>7581000</v>
      </c>
      <c r="Y456" s="16">
        <v>91.9</v>
      </c>
      <c r="Z456" s="23">
        <v>59.4</v>
      </c>
      <c r="AA456" s="22">
        <v>82500</v>
      </c>
      <c r="AB456" s="18">
        <v>127666</v>
      </c>
      <c r="AC456" s="24">
        <v>1.5</v>
      </c>
      <c r="AD456" s="25">
        <f t="shared" si="47"/>
        <v>100</v>
      </c>
      <c r="AE456" s="18">
        <v>549000</v>
      </c>
      <c r="AF456" s="18">
        <v>600000</v>
      </c>
      <c r="AG456" s="18">
        <v>1302000</v>
      </c>
      <c r="AH456" s="18">
        <v>369000</v>
      </c>
      <c r="AI456" s="14" t="s">
        <v>44</v>
      </c>
    </row>
    <row r="457" spans="1:35" ht="16.5" customHeight="1">
      <c r="A457">
        <v>2294</v>
      </c>
      <c r="B457" s="12" t="str">
        <f t="shared" si="42"/>
        <v>FCST</v>
      </c>
      <c r="C457" s="13" t="s">
        <v>401</v>
      </c>
      <c r="D457" s="14" t="s">
        <v>310</v>
      </c>
      <c r="E457" s="15" t="str">
        <f t="shared" si="43"/>
        <v>前八週無拉料</v>
      </c>
      <c r="F457" s="16">
        <f t="shared" si="44"/>
        <v>0</v>
      </c>
      <c r="G457" s="16" t="str">
        <f t="shared" si="45"/>
        <v>--</v>
      </c>
      <c r="H457" s="16">
        <f t="shared" si="46"/>
        <v>0</v>
      </c>
      <c r="I457" s="17" t="str">
        <f>IFERROR(VLOOKUP(C457,#REF!,8,FALSE),"")</f>
        <v/>
      </c>
      <c r="J457" s="18">
        <v>0</v>
      </c>
      <c r="K457" s="18">
        <v>0</v>
      </c>
      <c r="L457" s="17" t="str">
        <f>IFERROR(VLOOKUP(C457,#REF!,11,FALSE),"")</f>
        <v/>
      </c>
      <c r="M457" s="18">
        <v>0</v>
      </c>
      <c r="N457" s="19" t="s">
        <v>300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0</v>
      </c>
      <c r="U457" s="18">
        <v>0</v>
      </c>
      <c r="V457" s="18">
        <v>0</v>
      </c>
      <c r="W457" s="18">
        <v>0</v>
      </c>
      <c r="X457" s="22">
        <v>0</v>
      </c>
      <c r="Y457" s="16" t="s">
        <v>39</v>
      </c>
      <c r="Z457" s="23">
        <v>0</v>
      </c>
      <c r="AA457" s="22">
        <v>0</v>
      </c>
      <c r="AB457" s="18">
        <v>667</v>
      </c>
      <c r="AC457" s="24" t="s">
        <v>43</v>
      </c>
      <c r="AD457" s="25" t="str">
        <f t="shared" si="47"/>
        <v>F</v>
      </c>
      <c r="AE457" s="18">
        <v>3000</v>
      </c>
      <c r="AF457" s="18">
        <v>3000</v>
      </c>
      <c r="AG457" s="18">
        <v>3000</v>
      </c>
      <c r="AH457" s="18">
        <v>0</v>
      </c>
      <c r="AI457" s="14" t="s">
        <v>44</v>
      </c>
    </row>
    <row r="458" spans="1:35" ht="16.5" customHeight="1">
      <c r="A458">
        <v>2297</v>
      </c>
      <c r="B458" s="12" t="str">
        <f t="shared" si="42"/>
        <v>OverStock</v>
      </c>
      <c r="C458" s="13" t="s">
        <v>402</v>
      </c>
      <c r="D458" s="14" t="s">
        <v>310</v>
      </c>
      <c r="E458" s="15">
        <f t="shared" si="43"/>
        <v>64</v>
      </c>
      <c r="F458" s="16">
        <f t="shared" si="44"/>
        <v>72</v>
      </c>
      <c r="G458" s="16">
        <f t="shared" si="45"/>
        <v>4</v>
      </c>
      <c r="H458" s="16">
        <f t="shared" si="46"/>
        <v>4.5</v>
      </c>
      <c r="I458" s="17" t="str">
        <f>IFERROR(VLOOKUP(C458,#REF!,8,FALSE),"")</f>
        <v/>
      </c>
      <c r="J458" s="18">
        <v>6000</v>
      </c>
      <c r="K458" s="18">
        <v>6000</v>
      </c>
      <c r="L458" s="17" t="str">
        <f>IFERROR(VLOOKUP(C458,#REF!,11,FALSE),"")</f>
        <v/>
      </c>
      <c r="M458" s="18">
        <v>96000</v>
      </c>
      <c r="N458" s="19" t="s">
        <v>403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96000</v>
      </c>
      <c r="U458" s="18">
        <v>0</v>
      </c>
      <c r="V458" s="18">
        <v>0</v>
      </c>
      <c r="W458" s="18">
        <v>0</v>
      </c>
      <c r="X458" s="22">
        <v>102000</v>
      </c>
      <c r="Y458" s="16">
        <v>68</v>
      </c>
      <c r="Z458" s="23">
        <v>76.5</v>
      </c>
      <c r="AA458" s="22">
        <v>1500</v>
      </c>
      <c r="AB458" s="18">
        <v>1333</v>
      </c>
      <c r="AC458" s="24">
        <v>0.9</v>
      </c>
      <c r="AD458" s="25">
        <f t="shared" si="47"/>
        <v>100</v>
      </c>
      <c r="AE458" s="18">
        <v>6000</v>
      </c>
      <c r="AF458" s="18">
        <v>6000</v>
      </c>
      <c r="AG458" s="18">
        <v>15000</v>
      </c>
      <c r="AH458" s="18">
        <v>0</v>
      </c>
      <c r="AI458" s="14" t="s">
        <v>44</v>
      </c>
    </row>
    <row r="459" spans="1:35" ht="16.5" customHeight="1">
      <c r="A459">
        <v>2298</v>
      </c>
      <c r="B459" s="12" t="str">
        <f t="shared" si="42"/>
        <v>Normal</v>
      </c>
      <c r="C459" s="13" t="s">
        <v>405</v>
      </c>
      <c r="D459" s="14" t="s">
        <v>310</v>
      </c>
      <c r="E459" s="15">
        <f t="shared" si="43"/>
        <v>8</v>
      </c>
      <c r="F459" s="16" t="str">
        <f t="shared" si="44"/>
        <v>--</v>
      </c>
      <c r="G459" s="16">
        <f t="shared" si="45"/>
        <v>0</v>
      </c>
      <c r="H459" s="16" t="str">
        <f t="shared" si="46"/>
        <v>--</v>
      </c>
      <c r="I459" s="17" t="str">
        <f>IFERROR(VLOOKUP(C459,#REF!,8,FALSE),"")</f>
        <v/>
      </c>
      <c r="J459" s="18">
        <v>0</v>
      </c>
      <c r="K459" s="18">
        <v>0</v>
      </c>
      <c r="L459" s="17" t="str">
        <f>IFERROR(VLOOKUP(C459,#REF!,11,FALSE),"")</f>
        <v/>
      </c>
      <c r="M459" s="18">
        <v>3000</v>
      </c>
      <c r="N459" s="19" t="s">
        <v>318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3000</v>
      </c>
      <c r="U459" s="18">
        <v>0</v>
      </c>
      <c r="V459" s="18">
        <v>0</v>
      </c>
      <c r="W459" s="18">
        <v>0</v>
      </c>
      <c r="X459" s="22">
        <v>3000</v>
      </c>
      <c r="Y459" s="16">
        <v>8</v>
      </c>
      <c r="Z459" s="23" t="s">
        <v>39</v>
      </c>
      <c r="AA459" s="22">
        <v>375</v>
      </c>
      <c r="AB459" s="18" t="s">
        <v>39</v>
      </c>
      <c r="AC459" s="24" t="s">
        <v>52</v>
      </c>
      <c r="AD459" s="25" t="str">
        <f t="shared" si="47"/>
        <v>E</v>
      </c>
      <c r="AE459" s="18">
        <v>0</v>
      </c>
      <c r="AF459" s="18">
        <v>0</v>
      </c>
      <c r="AG459" s="18">
        <v>0</v>
      </c>
      <c r="AH459" s="18">
        <v>0</v>
      </c>
      <c r="AI459" s="14" t="s">
        <v>44</v>
      </c>
    </row>
    <row r="460" spans="1:35" ht="16.5" customHeight="1">
      <c r="A460">
        <v>4920</v>
      </c>
      <c r="B460" s="12" t="str">
        <f t="shared" si="42"/>
        <v>ZeroZero</v>
      </c>
      <c r="C460" s="13" t="s">
        <v>406</v>
      </c>
      <c r="D460" s="14" t="s">
        <v>310</v>
      </c>
      <c r="E460" s="15" t="str">
        <f t="shared" si="43"/>
        <v>前八週無拉料</v>
      </c>
      <c r="F460" s="16" t="str">
        <f t="shared" si="44"/>
        <v>--</v>
      </c>
      <c r="G460" s="16" t="str">
        <f t="shared" si="45"/>
        <v>--</v>
      </c>
      <c r="H460" s="16" t="str">
        <f t="shared" si="46"/>
        <v>--</v>
      </c>
      <c r="I460" s="17" t="str">
        <f>IFERROR(VLOOKUP(C460,#REF!,8,FALSE),"")</f>
        <v/>
      </c>
      <c r="J460" s="18">
        <v>3000</v>
      </c>
      <c r="K460" s="18">
        <v>3000</v>
      </c>
      <c r="L460" s="17" t="str">
        <f>IFERROR(VLOOKUP(C460,#REF!,11,FALSE),"")</f>
        <v/>
      </c>
      <c r="M460" s="18">
        <v>0</v>
      </c>
      <c r="N460" s="19" t="s">
        <v>340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0</v>
      </c>
      <c r="U460" s="18">
        <v>0</v>
      </c>
      <c r="V460" s="18">
        <v>0</v>
      </c>
      <c r="W460" s="18">
        <v>0</v>
      </c>
      <c r="X460" s="22">
        <v>3000</v>
      </c>
      <c r="Y460" s="16" t="s">
        <v>39</v>
      </c>
      <c r="Z460" s="23" t="s">
        <v>39</v>
      </c>
      <c r="AA460" s="22">
        <v>0</v>
      </c>
      <c r="AB460" s="18" t="s">
        <v>39</v>
      </c>
      <c r="AC460" s="24" t="s">
        <v>52</v>
      </c>
      <c r="AD460" s="25" t="str">
        <f t="shared" si="47"/>
        <v>E</v>
      </c>
      <c r="AE460" s="18">
        <v>0</v>
      </c>
      <c r="AF460" s="18">
        <v>0</v>
      </c>
      <c r="AG460" s="18">
        <v>0</v>
      </c>
      <c r="AH460" s="18">
        <v>0</v>
      </c>
      <c r="AI460" s="14" t="s">
        <v>44</v>
      </c>
    </row>
    <row r="461" spans="1:35" ht="16.5" customHeight="1">
      <c r="A461">
        <v>2299</v>
      </c>
      <c r="B461" s="12" t="str">
        <f t="shared" si="42"/>
        <v>OverStock</v>
      </c>
      <c r="C461" s="13" t="s">
        <v>407</v>
      </c>
      <c r="D461" s="14" t="s">
        <v>310</v>
      </c>
      <c r="E461" s="15">
        <f t="shared" si="43"/>
        <v>3.3</v>
      </c>
      <c r="F461" s="16" t="str">
        <f t="shared" si="44"/>
        <v>--</v>
      </c>
      <c r="G461" s="16">
        <f t="shared" si="45"/>
        <v>28.5</v>
      </c>
      <c r="H461" s="16" t="str">
        <f t="shared" si="46"/>
        <v>--</v>
      </c>
      <c r="I461" s="17" t="str">
        <f>IFERROR(VLOOKUP(C461,#REF!,8,FALSE),"")</f>
        <v/>
      </c>
      <c r="J461" s="18">
        <v>1101000</v>
      </c>
      <c r="K461" s="18">
        <v>189000</v>
      </c>
      <c r="L461" s="17" t="str">
        <f>IFERROR(VLOOKUP(C461,#REF!,11,FALSE),"")</f>
        <v/>
      </c>
      <c r="M461" s="18">
        <v>126000</v>
      </c>
      <c r="N461" s="19" t="s">
        <v>340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126000</v>
      </c>
      <c r="U461" s="18">
        <v>0</v>
      </c>
      <c r="V461" s="18">
        <v>0</v>
      </c>
      <c r="W461" s="18">
        <v>0</v>
      </c>
      <c r="X461" s="22">
        <v>1227000</v>
      </c>
      <c r="Y461" s="16">
        <v>31.8</v>
      </c>
      <c r="Z461" s="23" t="s">
        <v>39</v>
      </c>
      <c r="AA461" s="22">
        <v>38625</v>
      </c>
      <c r="AB461" s="18">
        <v>0</v>
      </c>
      <c r="AC461" s="24" t="s">
        <v>52</v>
      </c>
      <c r="AD461" s="25" t="str">
        <f t="shared" si="47"/>
        <v>E</v>
      </c>
      <c r="AE461" s="18">
        <v>0</v>
      </c>
      <c r="AF461" s="18">
        <v>0</v>
      </c>
      <c r="AG461" s="18">
        <v>1908000</v>
      </c>
      <c r="AH461" s="18">
        <v>6000</v>
      </c>
      <c r="AI461" s="14" t="s">
        <v>44</v>
      </c>
    </row>
    <row r="462" spans="1:35" ht="16.5" customHeight="1">
      <c r="A462">
        <v>2300</v>
      </c>
      <c r="B462" s="12" t="str">
        <f t="shared" si="42"/>
        <v>OverStock</v>
      </c>
      <c r="C462" s="13" t="s">
        <v>408</v>
      </c>
      <c r="D462" s="14" t="s">
        <v>310</v>
      </c>
      <c r="E462" s="15">
        <f t="shared" si="43"/>
        <v>0</v>
      </c>
      <c r="F462" s="16">
        <f t="shared" si="44"/>
        <v>0</v>
      </c>
      <c r="G462" s="16">
        <f t="shared" si="45"/>
        <v>67.400000000000006</v>
      </c>
      <c r="H462" s="16">
        <f t="shared" si="46"/>
        <v>75.900000000000006</v>
      </c>
      <c r="I462" s="17" t="str">
        <f>IFERROR(VLOOKUP(C462,#REF!,8,FALSE),"")</f>
        <v/>
      </c>
      <c r="J462" s="18">
        <v>47200</v>
      </c>
      <c r="K462" s="18">
        <v>7200</v>
      </c>
      <c r="L462" s="17" t="str">
        <f>IFERROR(VLOOKUP(C462,#REF!,11,FALSE),"")</f>
        <v/>
      </c>
      <c r="M462" s="18">
        <v>0</v>
      </c>
      <c r="N462" s="19" t="s">
        <v>409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47200</v>
      </c>
      <c r="Y462" s="16">
        <v>67.400000000000006</v>
      </c>
      <c r="Z462" s="23">
        <v>75.900000000000006</v>
      </c>
      <c r="AA462" s="22">
        <v>700</v>
      </c>
      <c r="AB462" s="18">
        <v>622</v>
      </c>
      <c r="AC462" s="24">
        <v>0.9</v>
      </c>
      <c r="AD462" s="25">
        <f t="shared" si="47"/>
        <v>100</v>
      </c>
      <c r="AE462" s="18">
        <v>12000</v>
      </c>
      <c r="AF462" s="18">
        <v>4800</v>
      </c>
      <c r="AG462" s="18">
        <v>6400</v>
      </c>
      <c r="AH462" s="18">
        <v>0</v>
      </c>
      <c r="AI462" s="14" t="s">
        <v>44</v>
      </c>
    </row>
    <row r="463" spans="1:35" ht="16.5" customHeight="1">
      <c r="A463">
        <v>2301</v>
      </c>
      <c r="B463" s="12" t="str">
        <f t="shared" si="42"/>
        <v>FCST</v>
      </c>
      <c r="C463" s="13" t="s">
        <v>410</v>
      </c>
      <c r="D463" s="14" t="s">
        <v>310</v>
      </c>
      <c r="E463" s="15" t="str">
        <f t="shared" si="43"/>
        <v>前八週無拉料</v>
      </c>
      <c r="F463" s="16">
        <f t="shared" si="44"/>
        <v>0</v>
      </c>
      <c r="G463" s="16" t="str">
        <f t="shared" si="45"/>
        <v>--</v>
      </c>
      <c r="H463" s="16">
        <f t="shared" si="46"/>
        <v>6</v>
      </c>
      <c r="I463" s="17" t="str">
        <f>IFERROR(VLOOKUP(C463,#REF!,8,FALSE),"")</f>
        <v/>
      </c>
      <c r="J463" s="18">
        <v>1600</v>
      </c>
      <c r="K463" s="18">
        <v>0</v>
      </c>
      <c r="L463" s="17" t="str">
        <f>IFERROR(VLOOKUP(C463,#REF!,11,FALSE),"")</f>
        <v/>
      </c>
      <c r="M463" s="18">
        <v>0</v>
      </c>
      <c r="N463" s="19" t="s">
        <v>340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0</v>
      </c>
      <c r="U463" s="18">
        <v>0</v>
      </c>
      <c r="V463" s="18">
        <v>0</v>
      </c>
      <c r="W463" s="18">
        <v>0</v>
      </c>
      <c r="X463" s="22">
        <v>1600</v>
      </c>
      <c r="Y463" s="16" t="s">
        <v>39</v>
      </c>
      <c r="Z463" s="23">
        <v>6</v>
      </c>
      <c r="AA463" s="22">
        <v>0</v>
      </c>
      <c r="AB463" s="18">
        <v>267</v>
      </c>
      <c r="AC463" s="24" t="s">
        <v>43</v>
      </c>
      <c r="AD463" s="25" t="str">
        <f t="shared" si="47"/>
        <v>F</v>
      </c>
      <c r="AE463" s="18">
        <v>2400</v>
      </c>
      <c r="AF463" s="18">
        <v>0</v>
      </c>
      <c r="AG463" s="18">
        <v>0</v>
      </c>
      <c r="AH463" s="18">
        <v>0</v>
      </c>
      <c r="AI463" s="14" t="s">
        <v>44</v>
      </c>
    </row>
    <row r="464" spans="1:35" ht="16.5" customHeight="1">
      <c r="A464">
        <v>5620</v>
      </c>
      <c r="B464" s="12" t="str">
        <f t="shared" si="42"/>
        <v>FCST</v>
      </c>
      <c r="C464" s="13" t="s">
        <v>411</v>
      </c>
      <c r="D464" s="14" t="s">
        <v>310</v>
      </c>
      <c r="E464" s="15" t="str">
        <f t="shared" si="43"/>
        <v>前八週無拉料</v>
      </c>
      <c r="F464" s="16">
        <f t="shared" si="44"/>
        <v>0</v>
      </c>
      <c r="G464" s="16" t="str">
        <f t="shared" si="45"/>
        <v>--</v>
      </c>
      <c r="H464" s="16">
        <f t="shared" si="46"/>
        <v>0</v>
      </c>
      <c r="I464" s="17" t="str">
        <f>IFERROR(VLOOKUP(C464,#REF!,8,FALSE),"")</f>
        <v/>
      </c>
      <c r="J464" s="18">
        <v>0</v>
      </c>
      <c r="K464" s="18">
        <v>0</v>
      </c>
      <c r="L464" s="17" t="str">
        <f>IFERROR(VLOOKUP(C464,#REF!,11,FALSE),"")</f>
        <v/>
      </c>
      <c r="M464" s="18">
        <v>0</v>
      </c>
      <c r="N464" s="19" t="s">
        <v>340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0</v>
      </c>
      <c r="U464" s="18">
        <v>0</v>
      </c>
      <c r="V464" s="18">
        <v>0</v>
      </c>
      <c r="W464" s="18">
        <v>0</v>
      </c>
      <c r="X464" s="22">
        <v>0</v>
      </c>
      <c r="Y464" s="16" t="s">
        <v>39</v>
      </c>
      <c r="Z464" s="23">
        <v>0</v>
      </c>
      <c r="AA464" s="22">
        <v>0</v>
      </c>
      <c r="AB464" s="18">
        <v>22</v>
      </c>
      <c r="AC464" s="24" t="s">
        <v>43</v>
      </c>
      <c r="AD464" s="25" t="str">
        <f t="shared" si="47"/>
        <v>F</v>
      </c>
      <c r="AE464" s="18">
        <v>200</v>
      </c>
      <c r="AF464" s="18">
        <v>0</v>
      </c>
      <c r="AG464" s="18">
        <v>0</v>
      </c>
      <c r="AH464" s="18">
        <v>0</v>
      </c>
      <c r="AI464" s="14" t="s">
        <v>44</v>
      </c>
    </row>
    <row r="465" spans="1:35" ht="16.5" customHeight="1">
      <c r="A465">
        <v>2303</v>
      </c>
      <c r="B465" s="12" t="str">
        <f t="shared" si="42"/>
        <v>Normal</v>
      </c>
      <c r="C465" s="13" t="s">
        <v>412</v>
      </c>
      <c r="D465" s="14" t="s">
        <v>310</v>
      </c>
      <c r="E465" s="15">
        <f t="shared" si="43"/>
        <v>0</v>
      </c>
      <c r="F465" s="16" t="str">
        <f t="shared" si="44"/>
        <v>--</v>
      </c>
      <c r="G465" s="16">
        <f t="shared" si="45"/>
        <v>11.1</v>
      </c>
      <c r="H465" s="16" t="str">
        <f t="shared" si="46"/>
        <v>--</v>
      </c>
      <c r="I465" s="17" t="str">
        <f>IFERROR(VLOOKUP(C465,#REF!,8,FALSE),"")</f>
        <v/>
      </c>
      <c r="J465" s="18">
        <v>2500</v>
      </c>
      <c r="K465" s="18">
        <v>0</v>
      </c>
      <c r="L465" s="17" t="str">
        <f>IFERROR(VLOOKUP(C465,#REF!,11,FALSE),"")</f>
        <v/>
      </c>
      <c r="M465" s="18">
        <v>0</v>
      </c>
      <c r="N465" s="19" t="s">
        <v>340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0</v>
      </c>
      <c r="U465" s="18">
        <v>0</v>
      </c>
      <c r="V465" s="18">
        <v>0</v>
      </c>
      <c r="W465" s="18">
        <v>0</v>
      </c>
      <c r="X465" s="22">
        <v>2500</v>
      </c>
      <c r="Y465" s="16">
        <v>11.1</v>
      </c>
      <c r="Z465" s="23" t="s">
        <v>39</v>
      </c>
      <c r="AA465" s="22">
        <v>225</v>
      </c>
      <c r="AB465" s="18" t="s">
        <v>39</v>
      </c>
      <c r="AC465" s="24" t="s">
        <v>52</v>
      </c>
      <c r="AD465" s="25" t="str">
        <f t="shared" si="47"/>
        <v>E</v>
      </c>
      <c r="AE465" s="18">
        <v>0</v>
      </c>
      <c r="AF465" s="18">
        <v>0</v>
      </c>
      <c r="AG465" s="18">
        <v>0</v>
      </c>
      <c r="AH465" s="18">
        <v>0</v>
      </c>
      <c r="AI465" s="14" t="s">
        <v>44</v>
      </c>
    </row>
    <row r="466" spans="1:35" ht="16.5" customHeight="1">
      <c r="A466">
        <v>8937</v>
      </c>
      <c r="B466" s="12" t="str">
        <f t="shared" si="42"/>
        <v>None</v>
      </c>
      <c r="C466" s="13" t="s">
        <v>413</v>
      </c>
      <c r="D466" s="14" t="s">
        <v>310</v>
      </c>
      <c r="E466" s="15" t="str">
        <f t="shared" si="43"/>
        <v>前八週無拉料</v>
      </c>
      <c r="F466" s="16" t="str">
        <f t="shared" si="44"/>
        <v>--</v>
      </c>
      <c r="G466" s="16" t="str">
        <f t="shared" si="45"/>
        <v>--</v>
      </c>
      <c r="H466" s="16" t="str">
        <f t="shared" si="46"/>
        <v>--</v>
      </c>
      <c r="I466" s="17" t="str">
        <f>IFERROR(VLOOKUP(C466,#REF!,8,FALSE),"")</f>
        <v/>
      </c>
      <c r="J466" s="18">
        <v>0</v>
      </c>
      <c r="K466" s="18">
        <v>0</v>
      </c>
      <c r="L466" s="17" t="str">
        <f>IFERROR(VLOOKUP(C466,#REF!,11,FALSE),"")</f>
        <v/>
      </c>
      <c r="M466" s="18">
        <v>0</v>
      </c>
      <c r="N466" s="19" t="s">
        <v>300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0</v>
      </c>
      <c r="U466" s="18">
        <v>0</v>
      </c>
      <c r="V466" s="18">
        <v>0</v>
      </c>
      <c r="W466" s="18">
        <v>0</v>
      </c>
      <c r="X466" s="22">
        <v>0</v>
      </c>
      <c r="Y466" s="16" t="s">
        <v>39</v>
      </c>
      <c r="Z466" s="23" t="s">
        <v>39</v>
      </c>
      <c r="AA466" s="22">
        <v>0</v>
      </c>
      <c r="AB466" s="18">
        <v>0</v>
      </c>
      <c r="AC466" s="24" t="s">
        <v>52</v>
      </c>
      <c r="AD466" s="25" t="str">
        <f t="shared" si="47"/>
        <v>E</v>
      </c>
      <c r="AE466" s="18">
        <v>0</v>
      </c>
      <c r="AF466" s="18">
        <v>0</v>
      </c>
      <c r="AG466" s="18">
        <v>0</v>
      </c>
      <c r="AH466" s="18">
        <v>0</v>
      </c>
      <c r="AI466" s="14" t="s">
        <v>44</v>
      </c>
    </row>
    <row r="467" spans="1:35" ht="16.5" customHeight="1">
      <c r="A467">
        <v>3981</v>
      </c>
      <c r="B467" s="12" t="str">
        <f t="shared" si="42"/>
        <v>Normal</v>
      </c>
      <c r="C467" s="13" t="s">
        <v>415</v>
      </c>
      <c r="D467" s="14" t="s">
        <v>310</v>
      </c>
      <c r="E467" s="15">
        <f t="shared" si="43"/>
        <v>4</v>
      </c>
      <c r="F467" s="16">
        <f t="shared" si="44"/>
        <v>3.9</v>
      </c>
      <c r="G467" s="16">
        <f t="shared" si="45"/>
        <v>0</v>
      </c>
      <c r="H467" s="16">
        <f t="shared" si="46"/>
        <v>0</v>
      </c>
      <c r="I467" s="17" t="str">
        <f>IFERROR(VLOOKUP(C467,#REF!,8,FALSE),"")</f>
        <v/>
      </c>
      <c r="J467" s="18">
        <v>0</v>
      </c>
      <c r="K467" s="18">
        <v>0</v>
      </c>
      <c r="L467" s="17" t="str">
        <f>IFERROR(VLOOKUP(C467,#REF!,11,FALSE),"")</f>
        <v/>
      </c>
      <c r="M467" s="18">
        <v>10000</v>
      </c>
      <c r="N467" s="19" t="s">
        <v>300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10000</v>
      </c>
      <c r="U467" s="18">
        <v>0</v>
      </c>
      <c r="V467" s="18">
        <v>0</v>
      </c>
      <c r="W467" s="18">
        <v>0</v>
      </c>
      <c r="X467" s="22">
        <v>10000</v>
      </c>
      <c r="Y467" s="16">
        <v>4</v>
      </c>
      <c r="Z467" s="23">
        <v>3.9</v>
      </c>
      <c r="AA467" s="22">
        <v>2500</v>
      </c>
      <c r="AB467" s="18">
        <v>2575</v>
      </c>
      <c r="AC467" s="24">
        <v>1</v>
      </c>
      <c r="AD467" s="25">
        <f t="shared" si="47"/>
        <v>100</v>
      </c>
      <c r="AE467" s="18">
        <v>18114</v>
      </c>
      <c r="AF467" s="18">
        <v>5064</v>
      </c>
      <c r="AG467" s="18">
        <v>3760</v>
      </c>
      <c r="AH467" s="18">
        <v>2168</v>
      </c>
      <c r="AI467" s="14" t="s">
        <v>44</v>
      </c>
    </row>
    <row r="468" spans="1:35" ht="16.5" customHeight="1">
      <c r="A468">
        <v>2304</v>
      </c>
      <c r="B468" s="12" t="str">
        <f t="shared" si="42"/>
        <v>ZeroZero</v>
      </c>
      <c r="C468" s="13" t="s">
        <v>416</v>
      </c>
      <c r="D468" s="14" t="s">
        <v>310</v>
      </c>
      <c r="E468" s="15" t="str">
        <f t="shared" si="43"/>
        <v>前八週無拉料</v>
      </c>
      <c r="F468" s="16" t="str">
        <f t="shared" si="44"/>
        <v>--</v>
      </c>
      <c r="G468" s="16" t="str">
        <f t="shared" si="45"/>
        <v>--</v>
      </c>
      <c r="H468" s="16" t="str">
        <f t="shared" si="46"/>
        <v>--</v>
      </c>
      <c r="I468" s="17" t="str">
        <f>IFERROR(VLOOKUP(C468,#REF!,8,FALSE),"")</f>
        <v/>
      </c>
      <c r="J468" s="18">
        <v>2500</v>
      </c>
      <c r="K468" s="18">
        <v>0</v>
      </c>
      <c r="L468" s="17" t="str">
        <f>IFERROR(VLOOKUP(C468,#REF!,11,FALSE),"")</f>
        <v/>
      </c>
      <c r="M468" s="18">
        <v>0</v>
      </c>
      <c r="N468" s="19" t="s">
        <v>300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0</v>
      </c>
      <c r="U468" s="18">
        <v>0</v>
      </c>
      <c r="V468" s="18">
        <v>0</v>
      </c>
      <c r="W468" s="18">
        <v>0</v>
      </c>
      <c r="X468" s="22">
        <v>2500</v>
      </c>
      <c r="Y468" s="16" t="s">
        <v>39</v>
      </c>
      <c r="Z468" s="23" t="s">
        <v>39</v>
      </c>
      <c r="AA468" s="22">
        <v>0</v>
      </c>
      <c r="AB468" s="18" t="s">
        <v>39</v>
      </c>
      <c r="AC468" s="24" t="s">
        <v>52</v>
      </c>
      <c r="AD468" s="25" t="str">
        <f t="shared" si="47"/>
        <v>E</v>
      </c>
      <c r="AE468" s="18">
        <v>0</v>
      </c>
      <c r="AF468" s="18">
        <v>0</v>
      </c>
      <c r="AG468" s="18">
        <v>0</v>
      </c>
      <c r="AH468" s="18">
        <v>0</v>
      </c>
      <c r="AI468" s="14" t="s">
        <v>44</v>
      </c>
    </row>
    <row r="469" spans="1:35" ht="16.5" customHeight="1">
      <c r="A469">
        <v>2305</v>
      </c>
      <c r="B469" s="12" t="str">
        <f t="shared" si="42"/>
        <v>FCST</v>
      </c>
      <c r="C469" s="13" t="s">
        <v>417</v>
      </c>
      <c r="D469" s="14" t="s">
        <v>310</v>
      </c>
      <c r="E469" s="15" t="str">
        <f t="shared" si="43"/>
        <v>前八週無拉料</v>
      </c>
      <c r="F469" s="16">
        <f t="shared" si="44"/>
        <v>0</v>
      </c>
      <c r="G469" s="16" t="str">
        <f t="shared" si="45"/>
        <v>--</v>
      </c>
      <c r="H469" s="16">
        <f t="shared" si="46"/>
        <v>254.4</v>
      </c>
      <c r="I469" s="17" t="str">
        <f>IFERROR(VLOOKUP(C469,#REF!,8,FALSE),"")</f>
        <v/>
      </c>
      <c r="J469" s="18">
        <v>87500</v>
      </c>
      <c r="K469" s="18">
        <v>87500</v>
      </c>
      <c r="L469" s="17" t="str">
        <f>IFERROR(VLOOKUP(C469,#REF!,11,FALSE),"")</f>
        <v/>
      </c>
      <c r="M469" s="18">
        <v>0</v>
      </c>
      <c r="N469" s="19" t="s">
        <v>300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87500</v>
      </c>
      <c r="Y469" s="16" t="s">
        <v>39</v>
      </c>
      <c r="Z469" s="23">
        <v>254.4</v>
      </c>
      <c r="AA469" s="22">
        <v>0</v>
      </c>
      <c r="AB469" s="18">
        <v>344</v>
      </c>
      <c r="AC469" s="24" t="s">
        <v>43</v>
      </c>
      <c r="AD469" s="25" t="str">
        <f t="shared" si="47"/>
        <v>F</v>
      </c>
      <c r="AE469" s="18">
        <v>3100</v>
      </c>
      <c r="AF469" s="18">
        <v>0</v>
      </c>
      <c r="AG469" s="18">
        <v>1060</v>
      </c>
      <c r="AH469" s="18">
        <v>0</v>
      </c>
      <c r="AI469" s="14" t="s">
        <v>44</v>
      </c>
    </row>
    <row r="470" spans="1:35" ht="16.5" customHeight="1">
      <c r="A470">
        <v>2306</v>
      </c>
      <c r="B470" s="12" t="str">
        <f t="shared" si="42"/>
        <v>OverStock</v>
      </c>
      <c r="C470" s="13" t="s">
        <v>418</v>
      </c>
      <c r="D470" s="14" t="s">
        <v>310</v>
      </c>
      <c r="E470" s="15">
        <f t="shared" si="43"/>
        <v>4.9000000000000004</v>
      </c>
      <c r="F470" s="16" t="str">
        <f t="shared" si="44"/>
        <v>--</v>
      </c>
      <c r="G470" s="16">
        <f t="shared" si="45"/>
        <v>22.9</v>
      </c>
      <c r="H470" s="16" t="str">
        <f t="shared" si="46"/>
        <v>--</v>
      </c>
      <c r="I470" s="17" t="str">
        <f>IFERROR(VLOOKUP(C470,#REF!,8,FALSE),"")</f>
        <v/>
      </c>
      <c r="J470" s="18">
        <v>100000</v>
      </c>
      <c r="K470" s="18">
        <v>50000</v>
      </c>
      <c r="L470" s="17" t="str">
        <f>IFERROR(VLOOKUP(C470,#REF!,11,FALSE),"")</f>
        <v/>
      </c>
      <c r="M470" s="18">
        <v>21500</v>
      </c>
      <c r="N470" s="19" t="s">
        <v>318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21500</v>
      </c>
      <c r="U470" s="18">
        <v>0</v>
      </c>
      <c r="V470" s="18">
        <v>0</v>
      </c>
      <c r="W470" s="18">
        <v>0</v>
      </c>
      <c r="X470" s="22">
        <v>121500</v>
      </c>
      <c r="Y470" s="16">
        <v>27.8</v>
      </c>
      <c r="Z470" s="23" t="s">
        <v>39</v>
      </c>
      <c r="AA470" s="22">
        <v>4375</v>
      </c>
      <c r="AB470" s="18" t="s">
        <v>39</v>
      </c>
      <c r="AC470" s="24" t="s">
        <v>52</v>
      </c>
      <c r="AD470" s="25" t="str">
        <f t="shared" si="47"/>
        <v>E</v>
      </c>
      <c r="AE470" s="18">
        <v>0</v>
      </c>
      <c r="AF470" s="18">
        <v>0</v>
      </c>
      <c r="AG470" s="18">
        <v>0</v>
      </c>
      <c r="AH470" s="18">
        <v>0</v>
      </c>
      <c r="AI470" s="14" t="s">
        <v>44</v>
      </c>
    </row>
    <row r="471" spans="1:35" ht="16.5" customHeight="1">
      <c r="A471">
        <v>4795</v>
      </c>
      <c r="B471" s="12" t="str">
        <f t="shared" si="42"/>
        <v>Normal</v>
      </c>
      <c r="C471" s="13" t="s">
        <v>419</v>
      </c>
      <c r="D471" s="14" t="s">
        <v>310</v>
      </c>
      <c r="E471" s="15">
        <f t="shared" si="43"/>
        <v>1.8</v>
      </c>
      <c r="F471" s="16">
        <f t="shared" si="44"/>
        <v>2.2999999999999998</v>
      </c>
      <c r="G471" s="16">
        <f t="shared" si="45"/>
        <v>14.2</v>
      </c>
      <c r="H471" s="16">
        <f t="shared" si="46"/>
        <v>17.8</v>
      </c>
      <c r="I471" s="17" t="str">
        <f>IFERROR(VLOOKUP(C471,#REF!,8,FALSE),"")</f>
        <v/>
      </c>
      <c r="J471" s="18">
        <v>137500</v>
      </c>
      <c r="K471" s="18">
        <v>127500</v>
      </c>
      <c r="L471" s="17" t="str">
        <f>IFERROR(VLOOKUP(C471,#REF!,11,FALSE),"")</f>
        <v/>
      </c>
      <c r="M471" s="18">
        <v>17500</v>
      </c>
      <c r="N471" s="19" t="s">
        <v>300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17500</v>
      </c>
      <c r="U471" s="18">
        <v>0</v>
      </c>
      <c r="V471" s="18">
        <v>0</v>
      </c>
      <c r="W471" s="18">
        <v>0</v>
      </c>
      <c r="X471" s="22">
        <v>155000</v>
      </c>
      <c r="Y471" s="16">
        <v>16</v>
      </c>
      <c r="Z471" s="23">
        <v>20.100000000000001</v>
      </c>
      <c r="AA471" s="22">
        <v>9688</v>
      </c>
      <c r="AB471" s="18">
        <v>7726</v>
      </c>
      <c r="AC471" s="24">
        <v>0.8</v>
      </c>
      <c r="AD471" s="25">
        <f t="shared" si="47"/>
        <v>100</v>
      </c>
      <c r="AE471" s="18">
        <v>54342</v>
      </c>
      <c r="AF471" s="18">
        <v>15192</v>
      </c>
      <c r="AG471" s="18">
        <v>11280</v>
      </c>
      <c r="AH471" s="18">
        <v>6504</v>
      </c>
      <c r="AI471" s="14" t="s">
        <v>44</v>
      </c>
    </row>
    <row r="472" spans="1:35" ht="16.5" customHeight="1">
      <c r="A472">
        <v>2307</v>
      </c>
      <c r="B472" s="12" t="str">
        <f t="shared" si="42"/>
        <v>OverStock</v>
      </c>
      <c r="C472" s="13" t="s">
        <v>422</v>
      </c>
      <c r="D472" s="14" t="s">
        <v>310</v>
      </c>
      <c r="E472" s="15">
        <f t="shared" si="43"/>
        <v>24</v>
      </c>
      <c r="F472" s="16" t="str">
        <f t="shared" si="44"/>
        <v>--</v>
      </c>
      <c r="G472" s="16">
        <f t="shared" si="45"/>
        <v>0</v>
      </c>
      <c r="H472" s="16" t="str">
        <f t="shared" si="46"/>
        <v>--</v>
      </c>
      <c r="I472" s="17" t="str">
        <f>IFERROR(VLOOKUP(C472,#REF!,8,FALSE),"")</f>
        <v/>
      </c>
      <c r="J472" s="18">
        <v>0</v>
      </c>
      <c r="K472" s="18">
        <v>0</v>
      </c>
      <c r="L472" s="17" t="str">
        <f>IFERROR(VLOOKUP(C472,#REF!,11,FALSE),"")</f>
        <v/>
      </c>
      <c r="M472" s="18">
        <v>7500</v>
      </c>
      <c r="N472" s="19" t="s">
        <v>300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7500</v>
      </c>
      <c r="U472" s="18">
        <v>0</v>
      </c>
      <c r="V472" s="18">
        <v>0</v>
      </c>
      <c r="W472" s="18">
        <v>0</v>
      </c>
      <c r="X472" s="22">
        <v>7500</v>
      </c>
      <c r="Y472" s="16">
        <v>24</v>
      </c>
      <c r="Z472" s="23" t="s">
        <v>39</v>
      </c>
      <c r="AA472" s="22">
        <v>313</v>
      </c>
      <c r="AB472" s="18" t="s">
        <v>39</v>
      </c>
      <c r="AC472" s="24" t="s">
        <v>52</v>
      </c>
      <c r="AD472" s="25" t="str">
        <f t="shared" si="47"/>
        <v>E</v>
      </c>
      <c r="AE472" s="18">
        <v>0</v>
      </c>
      <c r="AF472" s="18">
        <v>0</v>
      </c>
      <c r="AG472" s="18">
        <v>0</v>
      </c>
      <c r="AH472" s="18">
        <v>0</v>
      </c>
      <c r="AI472" s="14" t="s">
        <v>44</v>
      </c>
    </row>
    <row r="473" spans="1:35" ht="16.5" customHeight="1">
      <c r="A473">
        <v>2308</v>
      </c>
      <c r="B473" s="12" t="str">
        <f t="shared" si="42"/>
        <v>Normal</v>
      </c>
      <c r="C473" s="13" t="s">
        <v>423</v>
      </c>
      <c r="D473" s="14" t="s">
        <v>310</v>
      </c>
      <c r="E473" s="15">
        <f t="shared" si="43"/>
        <v>0</v>
      </c>
      <c r="F473" s="16" t="str">
        <f t="shared" si="44"/>
        <v>--</v>
      </c>
      <c r="G473" s="16">
        <f t="shared" si="45"/>
        <v>16</v>
      </c>
      <c r="H473" s="16" t="str">
        <f t="shared" si="46"/>
        <v>--</v>
      </c>
      <c r="I473" s="17" t="str">
        <f>IFERROR(VLOOKUP(C473,#REF!,8,FALSE),"")</f>
        <v/>
      </c>
      <c r="J473" s="18">
        <v>10000</v>
      </c>
      <c r="K473" s="18">
        <v>0</v>
      </c>
      <c r="L473" s="17" t="str">
        <f>IFERROR(VLOOKUP(C473,#REF!,11,FALSE),"")</f>
        <v/>
      </c>
      <c r="M473" s="18">
        <v>0</v>
      </c>
      <c r="N473" s="19" t="s">
        <v>318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0</v>
      </c>
      <c r="U473" s="18">
        <v>0</v>
      </c>
      <c r="V473" s="18">
        <v>0</v>
      </c>
      <c r="W473" s="18">
        <v>0</v>
      </c>
      <c r="X473" s="22">
        <v>10000</v>
      </c>
      <c r="Y473" s="16">
        <v>16</v>
      </c>
      <c r="Z473" s="23" t="s">
        <v>39</v>
      </c>
      <c r="AA473" s="22">
        <v>626</v>
      </c>
      <c r="AB473" s="18" t="s">
        <v>39</v>
      </c>
      <c r="AC473" s="24" t="s">
        <v>52</v>
      </c>
      <c r="AD473" s="25" t="str">
        <f t="shared" si="47"/>
        <v>E</v>
      </c>
      <c r="AE473" s="18">
        <v>0</v>
      </c>
      <c r="AF473" s="18">
        <v>0</v>
      </c>
      <c r="AG473" s="18">
        <v>0</v>
      </c>
      <c r="AH473" s="18">
        <v>0</v>
      </c>
      <c r="AI473" s="14" t="s">
        <v>44</v>
      </c>
    </row>
    <row r="474" spans="1:35" ht="16.5" customHeight="1">
      <c r="A474">
        <v>4804</v>
      </c>
      <c r="B474" s="12" t="str">
        <f t="shared" si="42"/>
        <v>Normal</v>
      </c>
      <c r="C474" s="13" t="s">
        <v>424</v>
      </c>
      <c r="D474" s="14" t="s">
        <v>310</v>
      </c>
      <c r="E474" s="15">
        <f t="shared" si="43"/>
        <v>0</v>
      </c>
      <c r="F474" s="16">
        <f t="shared" si="44"/>
        <v>0</v>
      </c>
      <c r="G474" s="16">
        <f t="shared" si="45"/>
        <v>12</v>
      </c>
      <c r="H474" s="16">
        <f t="shared" si="46"/>
        <v>1.6</v>
      </c>
      <c r="I474" s="17" t="str">
        <f>IFERROR(VLOOKUP(C474,#REF!,8,FALSE),"")</f>
        <v/>
      </c>
      <c r="J474" s="18">
        <v>7500</v>
      </c>
      <c r="K474" s="18">
        <v>0</v>
      </c>
      <c r="L474" s="17" t="str">
        <f>IFERROR(VLOOKUP(C474,#REF!,11,FALSE),"")</f>
        <v/>
      </c>
      <c r="M474" s="18">
        <v>0</v>
      </c>
      <c r="N474" s="19" t="s">
        <v>340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0</v>
      </c>
      <c r="U474" s="18">
        <v>0</v>
      </c>
      <c r="V474" s="18">
        <v>0</v>
      </c>
      <c r="W474" s="18">
        <v>0</v>
      </c>
      <c r="X474" s="22">
        <v>7500</v>
      </c>
      <c r="Y474" s="16">
        <v>12</v>
      </c>
      <c r="Z474" s="23">
        <v>1.6</v>
      </c>
      <c r="AA474" s="22">
        <v>625</v>
      </c>
      <c r="AB474" s="18">
        <v>4722</v>
      </c>
      <c r="AC474" s="24">
        <v>7.6</v>
      </c>
      <c r="AD474" s="25">
        <f t="shared" si="47"/>
        <v>150</v>
      </c>
      <c r="AE474" s="18">
        <v>0</v>
      </c>
      <c r="AF474" s="18">
        <v>42500</v>
      </c>
      <c r="AG474" s="18">
        <v>0</v>
      </c>
      <c r="AH474" s="18">
        <v>0</v>
      </c>
      <c r="AI474" s="14" t="s">
        <v>44</v>
      </c>
    </row>
    <row r="475" spans="1:35" ht="16.5" customHeight="1">
      <c r="A475">
        <v>2309</v>
      </c>
      <c r="B475" s="12" t="str">
        <f t="shared" si="42"/>
        <v>Normal</v>
      </c>
      <c r="C475" s="13" t="s">
        <v>425</v>
      </c>
      <c r="D475" s="14" t="s">
        <v>310</v>
      </c>
      <c r="E475" s="15">
        <f t="shared" si="43"/>
        <v>7.3</v>
      </c>
      <c r="F475" s="16" t="str">
        <f t="shared" si="44"/>
        <v>--</v>
      </c>
      <c r="G475" s="16">
        <f t="shared" si="45"/>
        <v>0</v>
      </c>
      <c r="H475" s="16" t="str">
        <f t="shared" si="46"/>
        <v>--</v>
      </c>
      <c r="I475" s="17" t="str">
        <f>IFERROR(VLOOKUP(C475,#REF!,8,FALSE),"")</f>
        <v/>
      </c>
      <c r="J475" s="18">
        <v>0</v>
      </c>
      <c r="K475" s="18">
        <v>0</v>
      </c>
      <c r="L475" s="17" t="str">
        <f>IFERROR(VLOOKUP(C475,#REF!,11,FALSE),"")</f>
        <v/>
      </c>
      <c r="M475" s="18">
        <v>15950</v>
      </c>
      <c r="N475" s="19" t="s">
        <v>332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15950</v>
      </c>
      <c r="U475" s="18">
        <v>0</v>
      </c>
      <c r="V475" s="18">
        <v>0</v>
      </c>
      <c r="W475" s="18">
        <v>0</v>
      </c>
      <c r="X475" s="22">
        <v>15950</v>
      </c>
      <c r="Y475" s="16">
        <v>7.3</v>
      </c>
      <c r="Z475" s="23" t="s">
        <v>39</v>
      </c>
      <c r="AA475" s="22">
        <v>2188</v>
      </c>
      <c r="AB475" s="18" t="s">
        <v>39</v>
      </c>
      <c r="AC475" s="24" t="s">
        <v>52</v>
      </c>
      <c r="AD475" s="25" t="str">
        <f t="shared" si="47"/>
        <v>E</v>
      </c>
      <c r="AE475" s="18">
        <v>0</v>
      </c>
      <c r="AF475" s="18">
        <v>0</v>
      </c>
      <c r="AG475" s="18">
        <v>0</v>
      </c>
      <c r="AH475" s="18">
        <v>0</v>
      </c>
      <c r="AI475" s="14" t="s">
        <v>44</v>
      </c>
    </row>
    <row r="476" spans="1:35" ht="16.5" customHeight="1">
      <c r="A476">
        <v>2310</v>
      </c>
      <c r="B476" s="12" t="str">
        <f t="shared" si="42"/>
        <v>ZeroZero</v>
      </c>
      <c r="C476" s="13" t="s">
        <v>426</v>
      </c>
      <c r="D476" s="14" t="s">
        <v>310</v>
      </c>
      <c r="E476" s="15" t="str">
        <f t="shared" si="43"/>
        <v>前八週無拉料</v>
      </c>
      <c r="F476" s="16" t="str">
        <f t="shared" si="44"/>
        <v>--</v>
      </c>
      <c r="G476" s="16" t="str">
        <f t="shared" si="45"/>
        <v>--</v>
      </c>
      <c r="H476" s="16" t="str">
        <f t="shared" si="46"/>
        <v>--</v>
      </c>
      <c r="I476" s="17" t="str">
        <f>IFERROR(VLOOKUP(C476,#REF!,8,FALSE),"")</f>
        <v/>
      </c>
      <c r="J476" s="18">
        <v>2500</v>
      </c>
      <c r="K476" s="18">
        <v>0</v>
      </c>
      <c r="L476" s="17" t="str">
        <f>IFERROR(VLOOKUP(C476,#REF!,11,FALSE),"")</f>
        <v/>
      </c>
      <c r="M476" s="18">
        <v>0</v>
      </c>
      <c r="N476" s="19" t="s">
        <v>300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0</v>
      </c>
      <c r="U476" s="18">
        <v>0</v>
      </c>
      <c r="V476" s="18">
        <v>0</v>
      </c>
      <c r="W476" s="18">
        <v>0</v>
      </c>
      <c r="X476" s="22">
        <v>2500</v>
      </c>
      <c r="Y476" s="16" t="s">
        <v>39</v>
      </c>
      <c r="Z476" s="23" t="s">
        <v>39</v>
      </c>
      <c r="AA476" s="22">
        <v>0</v>
      </c>
      <c r="AB476" s="18" t="s">
        <v>39</v>
      </c>
      <c r="AC476" s="24" t="s">
        <v>52</v>
      </c>
      <c r="AD476" s="25" t="str">
        <f t="shared" si="47"/>
        <v>E</v>
      </c>
      <c r="AE476" s="18">
        <v>0</v>
      </c>
      <c r="AF476" s="18">
        <v>0</v>
      </c>
      <c r="AG476" s="18">
        <v>0</v>
      </c>
      <c r="AH476" s="18">
        <v>0</v>
      </c>
      <c r="AI476" s="14" t="s">
        <v>44</v>
      </c>
    </row>
    <row r="477" spans="1:35" ht="16.5" customHeight="1">
      <c r="A477">
        <v>2311</v>
      </c>
      <c r="B477" s="12" t="str">
        <f t="shared" si="42"/>
        <v>OverStock</v>
      </c>
      <c r="C477" s="13" t="s">
        <v>427</v>
      </c>
      <c r="D477" s="14" t="s">
        <v>310</v>
      </c>
      <c r="E477" s="15">
        <f t="shared" si="43"/>
        <v>29.5</v>
      </c>
      <c r="F477" s="16" t="str">
        <f t="shared" si="44"/>
        <v>--</v>
      </c>
      <c r="G477" s="16">
        <f t="shared" si="45"/>
        <v>0</v>
      </c>
      <c r="H477" s="16" t="str">
        <f t="shared" si="46"/>
        <v>--</v>
      </c>
      <c r="I477" s="17" t="str">
        <f>IFERROR(VLOOKUP(C477,#REF!,8,FALSE),"")</f>
        <v/>
      </c>
      <c r="J477" s="18">
        <v>0</v>
      </c>
      <c r="K477" s="18">
        <v>0</v>
      </c>
      <c r="L477" s="17" t="str">
        <f>IFERROR(VLOOKUP(C477,#REF!,11,FALSE),"")</f>
        <v/>
      </c>
      <c r="M477" s="18">
        <v>64527</v>
      </c>
      <c r="N477" s="19" t="s">
        <v>332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64527</v>
      </c>
      <c r="U477" s="18">
        <v>0</v>
      </c>
      <c r="V477" s="18">
        <v>0</v>
      </c>
      <c r="W477" s="18">
        <v>0</v>
      </c>
      <c r="X477" s="22">
        <v>64527</v>
      </c>
      <c r="Y477" s="16">
        <v>29.5</v>
      </c>
      <c r="Z477" s="23" t="s">
        <v>39</v>
      </c>
      <c r="AA477" s="22">
        <v>2188</v>
      </c>
      <c r="AB477" s="18" t="s">
        <v>39</v>
      </c>
      <c r="AC477" s="24" t="s">
        <v>52</v>
      </c>
      <c r="AD477" s="25" t="str">
        <f t="shared" si="47"/>
        <v>E</v>
      </c>
      <c r="AE477" s="18">
        <v>0</v>
      </c>
      <c r="AF477" s="18">
        <v>0</v>
      </c>
      <c r="AG477" s="18">
        <v>0</v>
      </c>
      <c r="AH477" s="18">
        <v>0</v>
      </c>
      <c r="AI477" s="14" t="s">
        <v>44</v>
      </c>
    </row>
    <row r="478" spans="1:35" ht="16.5" customHeight="1">
      <c r="A478">
        <v>4799</v>
      </c>
      <c r="B478" s="12" t="str">
        <f t="shared" si="42"/>
        <v>Normal</v>
      </c>
      <c r="C478" s="13" t="s">
        <v>428</v>
      </c>
      <c r="D478" s="14" t="s">
        <v>310</v>
      </c>
      <c r="E478" s="15">
        <f t="shared" si="43"/>
        <v>0</v>
      </c>
      <c r="F478" s="16" t="str">
        <f t="shared" si="44"/>
        <v>--</v>
      </c>
      <c r="G478" s="16">
        <f t="shared" si="45"/>
        <v>0</v>
      </c>
      <c r="H478" s="16" t="str">
        <f t="shared" si="46"/>
        <v>--</v>
      </c>
      <c r="I478" s="17" t="str">
        <f>IFERROR(VLOOKUP(C478,#REF!,8,FALSE),"")</f>
        <v/>
      </c>
      <c r="J478" s="18">
        <v>0</v>
      </c>
      <c r="K478" s="18">
        <v>0</v>
      </c>
      <c r="L478" s="17" t="str">
        <f>IFERROR(VLOOKUP(C478,#REF!,11,FALSE),"")</f>
        <v/>
      </c>
      <c r="M478" s="18">
        <v>0</v>
      </c>
      <c r="N478" s="19" t="s">
        <v>300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0</v>
      </c>
      <c r="U478" s="18">
        <v>0</v>
      </c>
      <c r="V478" s="18">
        <v>0</v>
      </c>
      <c r="W478" s="18">
        <v>0</v>
      </c>
      <c r="X478" s="22">
        <v>0</v>
      </c>
      <c r="Y478" s="16">
        <v>0</v>
      </c>
      <c r="Z478" s="23" t="s">
        <v>39</v>
      </c>
      <c r="AA478" s="22">
        <v>5625</v>
      </c>
      <c r="AB478" s="18" t="s">
        <v>39</v>
      </c>
      <c r="AC478" s="24" t="s">
        <v>52</v>
      </c>
      <c r="AD478" s="25" t="str">
        <f t="shared" si="47"/>
        <v>E</v>
      </c>
      <c r="AE478" s="18">
        <v>0</v>
      </c>
      <c r="AF478" s="18">
        <v>0</v>
      </c>
      <c r="AG478" s="18">
        <v>0</v>
      </c>
      <c r="AH478" s="18">
        <v>0</v>
      </c>
      <c r="AI478" s="14" t="s">
        <v>44</v>
      </c>
    </row>
    <row r="479" spans="1:35" ht="16.5" customHeight="1">
      <c r="A479">
        <v>4800</v>
      </c>
      <c r="B479" s="12" t="str">
        <f t="shared" si="42"/>
        <v>OverStock</v>
      </c>
      <c r="C479" s="13" t="s">
        <v>429</v>
      </c>
      <c r="D479" s="14" t="s">
        <v>310</v>
      </c>
      <c r="E479" s="15">
        <f t="shared" si="43"/>
        <v>0</v>
      </c>
      <c r="F479" s="16" t="str">
        <f t="shared" si="44"/>
        <v>--</v>
      </c>
      <c r="G479" s="16">
        <f t="shared" si="45"/>
        <v>35.6</v>
      </c>
      <c r="H479" s="16" t="str">
        <f t="shared" si="46"/>
        <v>--</v>
      </c>
      <c r="I479" s="17" t="str">
        <f>IFERROR(VLOOKUP(C479,#REF!,8,FALSE),"")</f>
        <v/>
      </c>
      <c r="J479" s="18">
        <v>245000</v>
      </c>
      <c r="K479" s="18">
        <v>117500</v>
      </c>
      <c r="L479" s="17" t="str">
        <f>IFERROR(VLOOKUP(C479,#REF!,11,FALSE),"")</f>
        <v/>
      </c>
      <c r="M479" s="18">
        <v>0</v>
      </c>
      <c r="N479" s="19" t="s">
        <v>318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0</v>
      </c>
      <c r="W479" s="18">
        <v>0</v>
      </c>
      <c r="X479" s="22">
        <v>245000</v>
      </c>
      <c r="Y479" s="16">
        <v>35.6</v>
      </c>
      <c r="Z479" s="23" t="s">
        <v>39</v>
      </c>
      <c r="AA479" s="22">
        <v>6875</v>
      </c>
      <c r="AB479" s="18" t="s">
        <v>39</v>
      </c>
      <c r="AC479" s="24" t="s">
        <v>52</v>
      </c>
      <c r="AD479" s="25" t="str">
        <f t="shared" si="47"/>
        <v>E</v>
      </c>
      <c r="AE479" s="18">
        <v>0</v>
      </c>
      <c r="AF479" s="18">
        <v>0</v>
      </c>
      <c r="AG479" s="18">
        <v>0</v>
      </c>
      <c r="AH479" s="18">
        <v>0</v>
      </c>
      <c r="AI479" s="14" t="s">
        <v>44</v>
      </c>
    </row>
    <row r="480" spans="1:35" ht="16.5" customHeight="1">
      <c r="A480">
        <v>4805</v>
      </c>
      <c r="B480" s="12" t="str">
        <f t="shared" si="42"/>
        <v>OverStock</v>
      </c>
      <c r="C480" s="13" t="s">
        <v>432</v>
      </c>
      <c r="D480" s="14" t="s">
        <v>310</v>
      </c>
      <c r="E480" s="15">
        <f t="shared" si="43"/>
        <v>63</v>
      </c>
      <c r="F480" s="16">
        <f t="shared" si="44"/>
        <v>70.7</v>
      </c>
      <c r="G480" s="16">
        <f t="shared" si="45"/>
        <v>0</v>
      </c>
      <c r="H480" s="16">
        <f t="shared" si="46"/>
        <v>0</v>
      </c>
      <c r="I480" s="17" t="str">
        <f>IFERROR(VLOOKUP(C480,#REF!,8,FALSE),"")</f>
        <v/>
      </c>
      <c r="J480" s="18">
        <v>0</v>
      </c>
      <c r="K480" s="18">
        <v>0</v>
      </c>
      <c r="L480" s="17" t="str">
        <f>IFERROR(VLOOKUP(C480,#REF!,11,FALSE),"")</f>
        <v/>
      </c>
      <c r="M480" s="18">
        <v>492304</v>
      </c>
      <c r="N480" s="19" t="s">
        <v>300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472304</v>
      </c>
      <c r="U480" s="18">
        <v>0</v>
      </c>
      <c r="V480" s="18">
        <v>20000</v>
      </c>
      <c r="W480" s="18">
        <v>0</v>
      </c>
      <c r="X480" s="22">
        <v>492304</v>
      </c>
      <c r="Y480" s="16">
        <v>63</v>
      </c>
      <c r="Z480" s="23">
        <v>70.7</v>
      </c>
      <c r="AA480" s="22">
        <v>7813</v>
      </c>
      <c r="AB480" s="18">
        <v>6967</v>
      </c>
      <c r="AC480" s="24">
        <v>0.9</v>
      </c>
      <c r="AD480" s="25">
        <f t="shared" si="47"/>
        <v>100</v>
      </c>
      <c r="AE480" s="18">
        <v>29800</v>
      </c>
      <c r="AF480" s="18">
        <v>32900</v>
      </c>
      <c r="AG480" s="18">
        <v>30700</v>
      </c>
      <c r="AH480" s="18">
        <v>31400</v>
      </c>
      <c r="AI480" s="14" t="s">
        <v>44</v>
      </c>
    </row>
    <row r="481" spans="1:35" ht="16.5" customHeight="1">
      <c r="A481">
        <v>2312</v>
      </c>
      <c r="B481" s="12" t="str">
        <f t="shared" si="42"/>
        <v>OverStock</v>
      </c>
      <c r="C481" s="13" t="s">
        <v>434</v>
      </c>
      <c r="D481" s="14" t="s">
        <v>310</v>
      </c>
      <c r="E481" s="15">
        <f t="shared" si="43"/>
        <v>57.9</v>
      </c>
      <c r="F481" s="16">
        <f t="shared" si="44"/>
        <v>7.7</v>
      </c>
      <c r="G481" s="16">
        <f t="shared" si="45"/>
        <v>469.1</v>
      </c>
      <c r="H481" s="16">
        <f t="shared" si="46"/>
        <v>62.1</v>
      </c>
      <c r="I481" s="17" t="str">
        <f>IFERROR(VLOOKUP(C481,#REF!,8,FALSE),"")</f>
        <v/>
      </c>
      <c r="J481" s="18">
        <v>2492500</v>
      </c>
      <c r="K481" s="18">
        <v>112500</v>
      </c>
      <c r="L481" s="17" t="str">
        <f>IFERROR(VLOOKUP(C481,#REF!,11,FALSE),"")</f>
        <v/>
      </c>
      <c r="M481" s="18">
        <v>307500</v>
      </c>
      <c r="N481" s="19" t="s">
        <v>300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0</v>
      </c>
      <c r="U481" s="18">
        <v>0</v>
      </c>
      <c r="V481" s="18">
        <v>307500</v>
      </c>
      <c r="W481" s="18">
        <v>0</v>
      </c>
      <c r="X481" s="22">
        <v>2800000</v>
      </c>
      <c r="Y481" s="16">
        <v>527</v>
      </c>
      <c r="Z481" s="23">
        <v>69.7</v>
      </c>
      <c r="AA481" s="22">
        <v>5313</v>
      </c>
      <c r="AB481" s="18">
        <v>40144</v>
      </c>
      <c r="AC481" s="24">
        <v>7.6</v>
      </c>
      <c r="AD481" s="25">
        <f t="shared" si="47"/>
        <v>150</v>
      </c>
      <c r="AE481" s="18">
        <v>98000</v>
      </c>
      <c r="AF481" s="18">
        <v>263300</v>
      </c>
      <c r="AG481" s="18">
        <v>312000</v>
      </c>
      <c r="AH481" s="18">
        <v>378700</v>
      </c>
      <c r="AI481" s="14" t="s">
        <v>44</v>
      </c>
    </row>
    <row r="482" spans="1:35" ht="16.5" customHeight="1">
      <c r="A482">
        <v>2313</v>
      </c>
      <c r="B482" s="12" t="str">
        <f t="shared" si="42"/>
        <v>OverStock</v>
      </c>
      <c r="C482" s="13" t="s">
        <v>435</v>
      </c>
      <c r="D482" s="14" t="s">
        <v>310</v>
      </c>
      <c r="E482" s="15">
        <f t="shared" si="43"/>
        <v>6.7</v>
      </c>
      <c r="F482" s="16" t="str">
        <f t="shared" si="44"/>
        <v>--</v>
      </c>
      <c r="G482" s="16">
        <f t="shared" si="45"/>
        <v>259.3</v>
      </c>
      <c r="H482" s="16" t="str">
        <f t="shared" si="46"/>
        <v>--</v>
      </c>
      <c r="I482" s="17" t="str">
        <f>IFERROR(VLOOKUP(C482,#REF!,8,FALSE),"")</f>
        <v/>
      </c>
      <c r="J482" s="18">
        <v>972500</v>
      </c>
      <c r="K482" s="18">
        <v>47500</v>
      </c>
      <c r="L482" s="17" t="str">
        <f>IFERROR(VLOOKUP(C482,#REF!,11,FALSE),"")</f>
        <v/>
      </c>
      <c r="M482" s="18">
        <v>25000</v>
      </c>
      <c r="N482" s="19" t="s">
        <v>300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25000</v>
      </c>
      <c r="U482" s="18">
        <v>0</v>
      </c>
      <c r="V482" s="18">
        <v>0</v>
      </c>
      <c r="W482" s="18">
        <v>0</v>
      </c>
      <c r="X482" s="22">
        <v>997500</v>
      </c>
      <c r="Y482" s="16">
        <v>266</v>
      </c>
      <c r="Z482" s="23" t="s">
        <v>39</v>
      </c>
      <c r="AA482" s="22">
        <v>3750</v>
      </c>
      <c r="AB482" s="18" t="s">
        <v>39</v>
      </c>
      <c r="AC482" s="24" t="s">
        <v>52</v>
      </c>
      <c r="AD482" s="25" t="str">
        <f t="shared" si="47"/>
        <v>E</v>
      </c>
      <c r="AE482" s="18">
        <v>0</v>
      </c>
      <c r="AF482" s="18">
        <v>0</v>
      </c>
      <c r="AG482" s="18">
        <v>0</v>
      </c>
      <c r="AH482" s="18">
        <v>0</v>
      </c>
      <c r="AI482" s="14" t="s">
        <v>44</v>
      </c>
    </row>
    <row r="483" spans="1:35" ht="16.5" customHeight="1">
      <c r="A483">
        <v>2314</v>
      </c>
      <c r="B483" s="12" t="str">
        <f t="shared" si="42"/>
        <v>OverStock</v>
      </c>
      <c r="C483" s="13" t="s">
        <v>440</v>
      </c>
      <c r="D483" s="14" t="s">
        <v>310</v>
      </c>
      <c r="E483" s="15">
        <f t="shared" si="43"/>
        <v>0</v>
      </c>
      <c r="F483" s="16">
        <f t="shared" si="44"/>
        <v>0</v>
      </c>
      <c r="G483" s="16">
        <f t="shared" si="45"/>
        <v>60.7</v>
      </c>
      <c r="H483" s="16">
        <f t="shared" si="46"/>
        <v>31.1</v>
      </c>
      <c r="I483" s="17" t="str">
        <f>IFERROR(VLOOKUP(C483,#REF!,8,FALSE),"")</f>
        <v/>
      </c>
      <c r="J483" s="18">
        <v>1036000</v>
      </c>
      <c r="K483" s="18">
        <v>262500</v>
      </c>
      <c r="L483" s="17" t="str">
        <f>IFERROR(VLOOKUP(C483,#REF!,11,FALSE),"")</f>
        <v/>
      </c>
      <c r="M483" s="18">
        <v>0</v>
      </c>
      <c r="N483" s="19" t="s">
        <v>300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0</v>
      </c>
      <c r="U483" s="18">
        <v>0</v>
      </c>
      <c r="V483" s="18">
        <v>0</v>
      </c>
      <c r="W483" s="18">
        <v>0</v>
      </c>
      <c r="X483" s="22">
        <v>1036000</v>
      </c>
      <c r="Y483" s="16">
        <v>60.7</v>
      </c>
      <c r="Z483" s="23">
        <v>31.1</v>
      </c>
      <c r="AA483" s="22">
        <v>17063</v>
      </c>
      <c r="AB483" s="18">
        <v>33305</v>
      </c>
      <c r="AC483" s="24">
        <v>2</v>
      </c>
      <c r="AD483" s="25">
        <f t="shared" si="47"/>
        <v>150</v>
      </c>
      <c r="AE483" s="18">
        <v>142984</v>
      </c>
      <c r="AF483" s="18">
        <v>156760</v>
      </c>
      <c r="AG483" s="18">
        <v>155870</v>
      </c>
      <c r="AH483" s="18">
        <v>80300</v>
      </c>
      <c r="AI483" s="14" t="s">
        <v>44</v>
      </c>
    </row>
    <row r="484" spans="1:35" ht="16.5" customHeight="1">
      <c r="A484">
        <v>2315</v>
      </c>
      <c r="B484" s="12" t="str">
        <f t="shared" si="42"/>
        <v>None</v>
      </c>
      <c r="C484" s="13" t="s">
        <v>442</v>
      </c>
      <c r="D484" s="14" t="s">
        <v>310</v>
      </c>
      <c r="E484" s="15" t="str">
        <f t="shared" si="43"/>
        <v>前八週無拉料</v>
      </c>
      <c r="F484" s="16" t="str">
        <f t="shared" si="44"/>
        <v>--</v>
      </c>
      <c r="G484" s="16" t="str">
        <f t="shared" si="45"/>
        <v>--</v>
      </c>
      <c r="H484" s="16" t="str">
        <f t="shared" si="46"/>
        <v>--</v>
      </c>
      <c r="I484" s="17" t="str">
        <f>IFERROR(VLOOKUP(C484,#REF!,8,FALSE),"")</f>
        <v/>
      </c>
      <c r="J484" s="18">
        <v>0</v>
      </c>
      <c r="K484" s="18">
        <v>0</v>
      </c>
      <c r="L484" s="17" t="str">
        <f>IFERROR(VLOOKUP(C484,#REF!,11,FALSE),"")</f>
        <v/>
      </c>
      <c r="M484" s="18">
        <v>0</v>
      </c>
      <c r="N484" s="19" t="s">
        <v>39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0</v>
      </c>
      <c r="U484" s="18">
        <v>0</v>
      </c>
      <c r="V484" s="18">
        <v>0</v>
      </c>
      <c r="W484" s="18">
        <v>0</v>
      </c>
      <c r="X484" s="22">
        <v>0</v>
      </c>
      <c r="Y484" s="16" t="s">
        <v>39</v>
      </c>
      <c r="Z484" s="23" t="s">
        <v>39</v>
      </c>
      <c r="AA484" s="22">
        <v>0</v>
      </c>
      <c r="AB484" s="18" t="s">
        <v>39</v>
      </c>
      <c r="AC484" s="24" t="s">
        <v>52</v>
      </c>
      <c r="AD484" s="25" t="str">
        <f t="shared" si="47"/>
        <v>E</v>
      </c>
      <c r="AE484" s="18">
        <v>0</v>
      </c>
      <c r="AF484" s="18">
        <v>0</v>
      </c>
      <c r="AG484" s="18">
        <v>0</v>
      </c>
      <c r="AH484" s="18">
        <v>0</v>
      </c>
      <c r="AI484" s="14" t="s">
        <v>44</v>
      </c>
    </row>
    <row r="485" spans="1:35" ht="16.5" customHeight="1">
      <c r="A485">
        <v>2316</v>
      </c>
      <c r="B485" s="12" t="str">
        <f t="shared" si="42"/>
        <v>OverStock</v>
      </c>
      <c r="C485" s="13" t="s">
        <v>445</v>
      </c>
      <c r="D485" s="14" t="s">
        <v>310</v>
      </c>
      <c r="E485" s="15">
        <f t="shared" si="43"/>
        <v>0</v>
      </c>
      <c r="F485" s="16">
        <f t="shared" si="44"/>
        <v>0</v>
      </c>
      <c r="G485" s="16">
        <f t="shared" si="45"/>
        <v>68</v>
      </c>
      <c r="H485" s="16">
        <f t="shared" si="46"/>
        <v>18.3</v>
      </c>
      <c r="I485" s="17" t="str">
        <f>IFERROR(VLOOKUP(C485,#REF!,8,FALSE),"")</f>
        <v/>
      </c>
      <c r="J485" s="18">
        <v>1870000</v>
      </c>
      <c r="K485" s="18">
        <v>540000</v>
      </c>
      <c r="L485" s="17" t="str">
        <f>IFERROR(VLOOKUP(C485,#REF!,11,FALSE),"")</f>
        <v/>
      </c>
      <c r="M485" s="18">
        <v>0</v>
      </c>
      <c r="N485" s="19" t="s">
        <v>332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0</v>
      </c>
      <c r="U485" s="18">
        <v>0</v>
      </c>
      <c r="V485" s="18">
        <v>0</v>
      </c>
      <c r="W485" s="18">
        <v>0</v>
      </c>
      <c r="X485" s="22">
        <v>1870000</v>
      </c>
      <c r="Y485" s="16">
        <v>68</v>
      </c>
      <c r="Z485" s="23">
        <v>18.3</v>
      </c>
      <c r="AA485" s="22">
        <v>27500</v>
      </c>
      <c r="AB485" s="18">
        <v>102222</v>
      </c>
      <c r="AC485" s="24">
        <v>3.7</v>
      </c>
      <c r="AD485" s="25">
        <f t="shared" si="47"/>
        <v>150</v>
      </c>
      <c r="AE485" s="18">
        <v>650000</v>
      </c>
      <c r="AF485" s="18">
        <v>270000</v>
      </c>
      <c r="AG485" s="18">
        <v>90000</v>
      </c>
      <c r="AH485" s="18">
        <v>0</v>
      </c>
      <c r="AI485" s="14" t="s">
        <v>44</v>
      </c>
    </row>
    <row r="486" spans="1:35" ht="16.5" customHeight="1">
      <c r="A486">
        <v>2318</v>
      </c>
      <c r="B486" s="12" t="str">
        <f t="shared" si="42"/>
        <v>OverStock</v>
      </c>
      <c r="C486" s="13" t="s">
        <v>446</v>
      </c>
      <c r="D486" s="14" t="s">
        <v>310</v>
      </c>
      <c r="E486" s="15">
        <f t="shared" si="43"/>
        <v>0</v>
      </c>
      <c r="F486" s="16">
        <f t="shared" si="44"/>
        <v>0</v>
      </c>
      <c r="G486" s="16">
        <f t="shared" si="45"/>
        <v>136</v>
      </c>
      <c r="H486" s="16">
        <f t="shared" si="46"/>
        <v>20.100000000000001</v>
      </c>
      <c r="I486" s="17" t="str">
        <f>IFERROR(VLOOKUP(C486,#REF!,8,FALSE),"")</f>
        <v/>
      </c>
      <c r="J486" s="18">
        <v>2720000</v>
      </c>
      <c r="K486" s="18">
        <v>1030000</v>
      </c>
      <c r="L486" s="17" t="str">
        <f>IFERROR(VLOOKUP(C486,#REF!,11,FALSE),"")</f>
        <v/>
      </c>
      <c r="M486" s="18">
        <v>0</v>
      </c>
      <c r="N486" s="19" t="s">
        <v>300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0</v>
      </c>
      <c r="U486" s="18">
        <v>0</v>
      </c>
      <c r="V486" s="18">
        <v>0</v>
      </c>
      <c r="W486" s="18">
        <v>0</v>
      </c>
      <c r="X486" s="22">
        <v>2720000</v>
      </c>
      <c r="Y486" s="16">
        <v>136</v>
      </c>
      <c r="Z486" s="23">
        <v>20.100000000000001</v>
      </c>
      <c r="AA486" s="22">
        <v>20000</v>
      </c>
      <c r="AB486" s="18">
        <v>135556</v>
      </c>
      <c r="AC486" s="24">
        <v>6.8</v>
      </c>
      <c r="AD486" s="25">
        <f t="shared" si="47"/>
        <v>150</v>
      </c>
      <c r="AE486" s="18">
        <v>870000</v>
      </c>
      <c r="AF486" s="18">
        <v>350000</v>
      </c>
      <c r="AG486" s="18">
        <v>120000</v>
      </c>
      <c r="AH486" s="18">
        <v>0</v>
      </c>
      <c r="AI486" s="14" t="s">
        <v>44</v>
      </c>
    </row>
    <row r="487" spans="1:35" ht="16.5" customHeight="1">
      <c r="A487">
        <v>3986</v>
      </c>
      <c r="B487" s="12" t="str">
        <f t="shared" si="42"/>
        <v>OverStock</v>
      </c>
      <c r="C487" s="13" t="s">
        <v>450</v>
      </c>
      <c r="D487" s="14" t="s">
        <v>310</v>
      </c>
      <c r="E487" s="15">
        <f t="shared" si="43"/>
        <v>72</v>
      </c>
      <c r="F487" s="16" t="str">
        <f t="shared" si="44"/>
        <v>--</v>
      </c>
      <c r="G487" s="16">
        <f t="shared" si="45"/>
        <v>0</v>
      </c>
      <c r="H487" s="16" t="str">
        <f t="shared" si="46"/>
        <v>--</v>
      </c>
      <c r="I487" s="17" t="str">
        <f>IFERROR(VLOOKUP(C487,#REF!,8,FALSE),"")</f>
        <v/>
      </c>
      <c r="J487" s="18">
        <v>0</v>
      </c>
      <c r="K487" s="18">
        <v>0</v>
      </c>
      <c r="L487" s="17" t="str">
        <f>IFERROR(VLOOKUP(C487,#REF!,11,FALSE),"")</f>
        <v/>
      </c>
      <c r="M487" s="18">
        <v>81000</v>
      </c>
      <c r="N487" s="19" t="s">
        <v>320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81000</v>
      </c>
      <c r="U487" s="18">
        <v>0</v>
      </c>
      <c r="V487" s="18">
        <v>0</v>
      </c>
      <c r="W487" s="18">
        <v>0</v>
      </c>
      <c r="X487" s="22">
        <v>81000</v>
      </c>
      <c r="Y487" s="16">
        <v>72</v>
      </c>
      <c r="Z487" s="23" t="s">
        <v>39</v>
      </c>
      <c r="AA487" s="22">
        <v>1125</v>
      </c>
      <c r="AB487" s="18" t="s">
        <v>39</v>
      </c>
      <c r="AC487" s="24" t="s">
        <v>52</v>
      </c>
      <c r="AD487" s="25" t="str">
        <f t="shared" si="47"/>
        <v>E</v>
      </c>
      <c r="AE487" s="18">
        <v>0</v>
      </c>
      <c r="AF487" s="18">
        <v>0</v>
      </c>
      <c r="AG487" s="18">
        <v>0</v>
      </c>
      <c r="AH487" s="18">
        <v>0</v>
      </c>
      <c r="AI487" s="14" t="s">
        <v>44</v>
      </c>
    </row>
    <row r="488" spans="1:35" ht="16.5" customHeight="1">
      <c r="A488">
        <v>5636</v>
      </c>
      <c r="B488" s="12" t="str">
        <f t="shared" si="42"/>
        <v>OverStock</v>
      </c>
      <c r="C488" s="13" t="s">
        <v>451</v>
      </c>
      <c r="D488" s="14" t="s">
        <v>310</v>
      </c>
      <c r="E488" s="15">
        <f t="shared" si="43"/>
        <v>22</v>
      </c>
      <c r="F488" s="16" t="str">
        <f t="shared" si="44"/>
        <v>--</v>
      </c>
      <c r="G488" s="16">
        <f t="shared" si="45"/>
        <v>0</v>
      </c>
      <c r="H488" s="16" t="str">
        <f t="shared" si="46"/>
        <v>--</v>
      </c>
      <c r="I488" s="17" t="str">
        <f>IFERROR(VLOOKUP(C488,#REF!,8,FALSE),"")</f>
        <v/>
      </c>
      <c r="J488" s="18">
        <v>0</v>
      </c>
      <c r="K488" s="18">
        <v>0</v>
      </c>
      <c r="L488" s="17" t="str">
        <f>IFERROR(VLOOKUP(C488,#REF!,11,FALSE),"")</f>
        <v/>
      </c>
      <c r="M488" s="18">
        <v>66000</v>
      </c>
      <c r="N488" s="19" t="s">
        <v>332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66000</v>
      </c>
      <c r="U488" s="18">
        <v>0</v>
      </c>
      <c r="V488" s="18">
        <v>0</v>
      </c>
      <c r="W488" s="18">
        <v>0</v>
      </c>
      <c r="X488" s="22">
        <v>66000</v>
      </c>
      <c r="Y488" s="16">
        <v>22</v>
      </c>
      <c r="Z488" s="23" t="s">
        <v>39</v>
      </c>
      <c r="AA488" s="22">
        <v>3000</v>
      </c>
      <c r="AB488" s="18" t="s">
        <v>39</v>
      </c>
      <c r="AC488" s="24" t="s">
        <v>52</v>
      </c>
      <c r="AD488" s="25" t="str">
        <f t="shared" si="47"/>
        <v>E</v>
      </c>
      <c r="AE488" s="18">
        <v>0</v>
      </c>
      <c r="AF488" s="18">
        <v>0</v>
      </c>
      <c r="AG488" s="18">
        <v>0</v>
      </c>
      <c r="AH488" s="18">
        <v>0</v>
      </c>
      <c r="AI488" s="14" t="s">
        <v>44</v>
      </c>
    </row>
    <row r="489" spans="1:35" ht="16.5" customHeight="1">
      <c r="A489">
        <v>2319</v>
      </c>
      <c r="B489" s="12" t="str">
        <f t="shared" si="42"/>
        <v>OverStock</v>
      </c>
      <c r="C489" s="13" t="s">
        <v>452</v>
      </c>
      <c r="D489" s="14" t="s">
        <v>310</v>
      </c>
      <c r="E489" s="15">
        <f t="shared" si="43"/>
        <v>48</v>
      </c>
      <c r="F489" s="16" t="str">
        <f t="shared" si="44"/>
        <v>--</v>
      </c>
      <c r="G489" s="16">
        <f t="shared" si="45"/>
        <v>0</v>
      </c>
      <c r="H489" s="16" t="str">
        <f t="shared" si="46"/>
        <v>--</v>
      </c>
      <c r="I489" s="17" t="str">
        <f>IFERROR(VLOOKUP(C489,#REF!,8,FALSE),"")</f>
        <v/>
      </c>
      <c r="J489" s="18">
        <v>0</v>
      </c>
      <c r="K489" s="18">
        <v>0</v>
      </c>
      <c r="L489" s="17" t="str">
        <f>IFERROR(VLOOKUP(C489,#REF!,11,FALSE),"")</f>
        <v/>
      </c>
      <c r="M489" s="18">
        <v>36000</v>
      </c>
      <c r="N489" s="19" t="s">
        <v>320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36000</v>
      </c>
      <c r="U489" s="18">
        <v>0</v>
      </c>
      <c r="V489" s="18">
        <v>0</v>
      </c>
      <c r="W489" s="18">
        <v>0</v>
      </c>
      <c r="X489" s="22">
        <v>36000</v>
      </c>
      <c r="Y489" s="16">
        <v>48</v>
      </c>
      <c r="Z489" s="23" t="s">
        <v>39</v>
      </c>
      <c r="AA489" s="22">
        <v>750</v>
      </c>
      <c r="AB489" s="18" t="s">
        <v>39</v>
      </c>
      <c r="AC489" s="24" t="s">
        <v>52</v>
      </c>
      <c r="AD489" s="25" t="str">
        <f t="shared" si="47"/>
        <v>E</v>
      </c>
      <c r="AE489" s="18">
        <v>0</v>
      </c>
      <c r="AF489" s="18">
        <v>0</v>
      </c>
      <c r="AG489" s="18">
        <v>0</v>
      </c>
      <c r="AH489" s="18">
        <v>0</v>
      </c>
      <c r="AI489" s="14" t="s">
        <v>44</v>
      </c>
    </row>
    <row r="490" spans="1:35" ht="16.5" customHeight="1">
      <c r="A490">
        <v>5638</v>
      </c>
      <c r="B490" s="12" t="str">
        <f t="shared" si="42"/>
        <v>ZeroZero</v>
      </c>
      <c r="C490" s="13" t="s">
        <v>453</v>
      </c>
      <c r="D490" s="14" t="s">
        <v>310</v>
      </c>
      <c r="E490" s="15" t="str">
        <f t="shared" si="43"/>
        <v>前八週無拉料</v>
      </c>
      <c r="F490" s="16" t="str">
        <f t="shared" si="44"/>
        <v>--</v>
      </c>
      <c r="G490" s="16" t="str">
        <f t="shared" si="45"/>
        <v>--</v>
      </c>
      <c r="H490" s="16" t="str">
        <f t="shared" si="46"/>
        <v>--</v>
      </c>
      <c r="I490" s="17" t="str">
        <f>IFERROR(VLOOKUP(C490,#REF!,8,FALSE),"")</f>
        <v/>
      </c>
      <c r="J490" s="18">
        <v>3000</v>
      </c>
      <c r="K490" s="18">
        <v>3000</v>
      </c>
      <c r="L490" s="17" t="str">
        <f>IFERROR(VLOOKUP(C490,#REF!,11,FALSE),"")</f>
        <v/>
      </c>
      <c r="M490" s="18">
        <v>0</v>
      </c>
      <c r="N490" s="19" t="s">
        <v>320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0</v>
      </c>
      <c r="U490" s="18">
        <v>0</v>
      </c>
      <c r="V490" s="18">
        <v>0</v>
      </c>
      <c r="W490" s="18">
        <v>0</v>
      </c>
      <c r="X490" s="22">
        <v>3000</v>
      </c>
      <c r="Y490" s="16" t="s">
        <v>39</v>
      </c>
      <c r="Z490" s="23" t="s">
        <v>39</v>
      </c>
      <c r="AA490" s="22">
        <v>0</v>
      </c>
      <c r="AB490" s="18" t="s">
        <v>39</v>
      </c>
      <c r="AC490" s="24" t="s">
        <v>52</v>
      </c>
      <c r="AD490" s="25" t="str">
        <f t="shared" si="47"/>
        <v>E</v>
      </c>
      <c r="AE490" s="18">
        <v>0</v>
      </c>
      <c r="AF490" s="18">
        <v>0</v>
      </c>
      <c r="AG490" s="18">
        <v>0</v>
      </c>
      <c r="AH490" s="18">
        <v>0</v>
      </c>
      <c r="AI490" s="14" t="s">
        <v>44</v>
      </c>
    </row>
    <row r="491" spans="1:35" ht="16.5" customHeight="1">
      <c r="A491">
        <v>4930</v>
      </c>
      <c r="B491" s="12" t="str">
        <f t="shared" si="42"/>
        <v>OverStock</v>
      </c>
      <c r="C491" s="13" t="s">
        <v>454</v>
      </c>
      <c r="D491" s="14" t="s">
        <v>310</v>
      </c>
      <c r="E491" s="15">
        <f t="shared" si="43"/>
        <v>0.8</v>
      </c>
      <c r="F491" s="16">
        <f t="shared" si="44"/>
        <v>1.1000000000000001</v>
      </c>
      <c r="G491" s="16">
        <f t="shared" si="45"/>
        <v>35</v>
      </c>
      <c r="H491" s="16">
        <f t="shared" si="46"/>
        <v>49.7</v>
      </c>
      <c r="I491" s="17" t="str">
        <f>IFERROR(VLOOKUP(C491,#REF!,8,FALSE),"")</f>
        <v/>
      </c>
      <c r="J491" s="18">
        <v>1326000</v>
      </c>
      <c r="K491" s="18">
        <v>615000</v>
      </c>
      <c r="L491" s="17" t="str">
        <f>IFERROR(VLOOKUP(C491,#REF!,11,FALSE),"")</f>
        <v/>
      </c>
      <c r="M491" s="18">
        <v>30000</v>
      </c>
      <c r="N491" s="19" t="s">
        <v>300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30000</v>
      </c>
      <c r="U491" s="18">
        <v>0</v>
      </c>
      <c r="V491" s="18">
        <v>0</v>
      </c>
      <c r="W491" s="18">
        <v>0</v>
      </c>
      <c r="X491" s="22">
        <v>1356000</v>
      </c>
      <c r="Y491" s="16">
        <v>35.799999999999997</v>
      </c>
      <c r="Z491" s="23">
        <v>50.8</v>
      </c>
      <c r="AA491" s="22">
        <v>37875</v>
      </c>
      <c r="AB491" s="18">
        <v>26667</v>
      </c>
      <c r="AC491" s="24">
        <v>0.7</v>
      </c>
      <c r="AD491" s="25">
        <f t="shared" si="47"/>
        <v>100</v>
      </c>
      <c r="AE491" s="18">
        <v>216000</v>
      </c>
      <c r="AF491" s="18">
        <v>24000</v>
      </c>
      <c r="AG491" s="18">
        <v>0</v>
      </c>
      <c r="AH491" s="18">
        <v>0</v>
      </c>
      <c r="AI491" s="14" t="s">
        <v>44</v>
      </c>
    </row>
    <row r="492" spans="1:35" ht="16.5" customHeight="1">
      <c r="A492">
        <v>2320</v>
      </c>
      <c r="B492" s="12" t="str">
        <f t="shared" si="42"/>
        <v>OverStock</v>
      </c>
      <c r="C492" s="13" t="s">
        <v>457</v>
      </c>
      <c r="D492" s="14" t="s">
        <v>310</v>
      </c>
      <c r="E492" s="15">
        <f t="shared" si="43"/>
        <v>0</v>
      </c>
      <c r="F492" s="16">
        <f t="shared" si="44"/>
        <v>0</v>
      </c>
      <c r="G492" s="16">
        <f t="shared" si="45"/>
        <v>118.7</v>
      </c>
      <c r="H492" s="16">
        <f t="shared" si="46"/>
        <v>80.099999999999994</v>
      </c>
      <c r="I492" s="17" t="str">
        <f>IFERROR(VLOOKUP(C492,#REF!,8,FALSE),"")</f>
        <v/>
      </c>
      <c r="J492" s="18">
        <v>534000</v>
      </c>
      <c r="K492" s="18">
        <v>186000</v>
      </c>
      <c r="L492" s="17" t="str">
        <f>IFERROR(VLOOKUP(C492,#REF!,11,FALSE),"")</f>
        <v/>
      </c>
      <c r="M492" s="18">
        <v>0</v>
      </c>
      <c r="N492" s="19" t="s">
        <v>340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0</v>
      </c>
      <c r="U492" s="18">
        <v>0</v>
      </c>
      <c r="V492" s="18">
        <v>0</v>
      </c>
      <c r="W492" s="18">
        <v>0</v>
      </c>
      <c r="X492" s="22">
        <v>534000</v>
      </c>
      <c r="Y492" s="16">
        <v>118.7</v>
      </c>
      <c r="Z492" s="23">
        <v>80.099999999999994</v>
      </c>
      <c r="AA492" s="22">
        <v>4500</v>
      </c>
      <c r="AB492" s="18">
        <v>6667</v>
      </c>
      <c r="AC492" s="24">
        <v>1.5</v>
      </c>
      <c r="AD492" s="25">
        <f t="shared" si="47"/>
        <v>100</v>
      </c>
      <c r="AE492" s="18">
        <v>30000</v>
      </c>
      <c r="AF492" s="18">
        <v>30000</v>
      </c>
      <c r="AG492" s="18">
        <v>3000</v>
      </c>
      <c r="AH492" s="18">
        <v>27000</v>
      </c>
      <c r="AI492" s="14" t="s">
        <v>44</v>
      </c>
    </row>
    <row r="493" spans="1:35" ht="16.5" customHeight="1">
      <c r="A493">
        <v>4931</v>
      </c>
      <c r="B493" s="12" t="str">
        <f t="shared" si="42"/>
        <v>OverStock</v>
      </c>
      <c r="C493" s="13" t="s">
        <v>460</v>
      </c>
      <c r="D493" s="14" t="s">
        <v>310</v>
      </c>
      <c r="E493" s="15">
        <f t="shared" si="43"/>
        <v>81.5</v>
      </c>
      <c r="F493" s="16">
        <f t="shared" si="44"/>
        <v>4.9000000000000004</v>
      </c>
      <c r="G493" s="16">
        <f t="shared" si="45"/>
        <v>1685.5</v>
      </c>
      <c r="H493" s="16">
        <f t="shared" si="46"/>
        <v>101.9</v>
      </c>
      <c r="I493" s="17" t="str">
        <f>IFERROR(VLOOKUP(C493,#REF!,8,FALSE),"")</f>
        <v/>
      </c>
      <c r="J493" s="18">
        <v>10113000</v>
      </c>
      <c r="K493" s="18">
        <v>1731000</v>
      </c>
      <c r="L493" s="17" t="str">
        <f>IFERROR(VLOOKUP(C493,#REF!,11,FALSE),"")</f>
        <v/>
      </c>
      <c r="M493" s="18">
        <v>489000</v>
      </c>
      <c r="N493" s="19" t="s">
        <v>300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72000</v>
      </c>
      <c r="U493" s="18">
        <v>0</v>
      </c>
      <c r="V493" s="18">
        <v>417000</v>
      </c>
      <c r="W493" s="18">
        <v>0</v>
      </c>
      <c r="X493" s="22">
        <v>10602000</v>
      </c>
      <c r="Y493" s="16">
        <v>1767</v>
      </c>
      <c r="Z493" s="23">
        <v>106.8</v>
      </c>
      <c r="AA493" s="22">
        <v>6000</v>
      </c>
      <c r="AB493" s="18">
        <v>99256</v>
      </c>
      <c r="AC493" s="24">
        <v>16.5</v>
      </c>
      <c r="AD493" s="25">
        <f t="shared" si="47"/>
        <v>150</v>
      </c>
      <c r="AE493" s="18">
        <v>217800</v>
      </c>
      <c r="AF493" s="18">
        <v>675500</v>
      </c>
      <c r="AG493" s="18">
        <v>762600</v>
      </c>
      <c r="AH493" s="18">
        <v>973800</v>
      </c>
      <c r="AI493" s="14" t="s">
        <v>44</v>
      </c>
    </row>
    <row r="494" spans="1:35" ht="16.5" customHeight="1">
      <c r="A494">
        <v>2321</v>
      </c>
      <c r="B494" s="12" t="str">
        <f t="shared" si="42"/>
        <v>OverStock</v>
      </c>
      <c r="C494" s="13" t="s">
        <v>461</v>
      </c>
      <c r="D494" s="14" t="s">
        <v>310</v>
      </c>
      <c r="E494" s="15">
        <f t="shared" si="43"/>
        <v>86.9</v>
      </c>
      <c r="F494" s="16">
        <f t="shared" si="44"/>
        <v>4.2</v>
      </c>
      <c r="G494" s="16">
        <f t="shared" si="45"/>
        <v>1233.8</v>
      </c>
      <c r="H494" s="16">
        <f t="shared" si="46"/>
        <v>59.6</v>
      </c>
      <c r="I494" s="17" t="str">
        <f>IFERROR(VLOOKUP(C494,#REF!,8,FALSE),"")</f>
        <v/>
      </c>
      <c r="J494" s="18">
        <v>10179000</v>
      </c>
      <c r="K494" s="18">
        <v>4299000</v>
      </c>
      <c r="L494" s="17" t="str">
        <f>IFERROR(VLOOKUP(C494,#REF!,11,FALSE),"")</f>
        <v/>
      </c>
      <c r="M494" s="18">
        <v>717000</v>
      </c>
      <c r="N494" s="19" t="s">
        <v>300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246000</v>
      </c>
      <c r="U494" s="18">
        <v>0</v>
      </c>
      <c r="V494" s="18">
        <v>471000</v>
      </c>
      <c r="W494" s="18">
        <v>0</v>
      </c>
      <c r="X494" s="22">
        <v>10896000</v>
      </c>
      <c r="Y494" s="16">
        <v>1320.7</v>
      </c>
      <c r="Z494" s="23">
        <v>63.8</v>
      </c>
      <c r="AA494" s="22">
        <v>8250</v>
      </c>
      <c r="AB494" s="18">
        <v>170725</v>
      </c>
      <c r="AC494" s="24">
        <v>20.7</v>
      </c>
      <c r="AD494" s="25">
        <f t="shared" si="47"/>
        <v>150</v>
      </c>
      <c r="AE494" s="18">
        <v>531620</v>
      </c>
      <c r="AF494" s="18">
        <v>1004900</v>
      </c>
      <c r="AG494" s="18">
        <v>1510400</v>
      </c>
      <c r="AH494" s="18">
        <v>270400</v>
      </c>
      <c r="AI494" s="14" t="s">
        <v>44</v>
      </c>
    </row>
    <row r="495" spans="1:35" ht="16.5" customHeight="1">
      <c r="A495">
        <v>3980</v>
      </c>
      <c r="B495" s="12" t="str">
        <f t="shared" si="42"/>
        <v>OverStock</v>
      </c>
      <c r="C495" s="13" t="s">
        <v>464</v>
      </c>
      <c r="D495" s="14" t="s">
        <v>310</v>
      </c>
      <c r="E495" s="15">
        <f t="shared" si="43"/>
        <v>8</v>
      </c>
      <c r="F495" s="16" t="str">
        <f t="shared" si="44"/>
        <v>--</v>
      </c>
      <c r="G495" s="16">
        <f t="shared" si="45"/>
        <v>80</v>
      </c>
      <c r="H495" s="16" t="str">
        <f t="shared" si="46"/>
        <v>--</v>
      </c>
      <c r="I495" s="17" t="str">
        <f>IFERROR(VLOOKUP(C495,#REF!,8,FALSE),"")</f>
        <v/>
      </c>
      <c r="J495" s="18">
        <v>30000</v>
      </c>
      <c r="K495" s="18">
        <v>27000</v>
      </c>
      <c r="L495" s="17" t="str">
        <f>IFERROR(VLOOKUP(C495,#REF!,11,FALSE),"")</f>
        <v/>
      </c>
      <c r="M495" s="18">
        <v>3000</v>
      </c>
      <c r="N495" s="19" t="s">
        <v>300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0</v>
      </c>
      <c r="U495" s="18">
        <v>0</v>
      </c>
      <c r="V495" s="18">
        <v>3000</v>
      </c>
      <c r="W495" s="18">
        <v>0</v>
      </c>
      <c r="X495" s="22">
        <v>33000</v>
      </c>
      <c r="Y495" s="16">
        <v>88</v>
      </c>
      <c r="Z495" s="23" t="s">
        <v>39</v>
      </c>
      <c r="AA495" s="22">
        <v>375</v>
      </c>
      <c r="AB495" s="18" t="s">
        <v>39</v>
      </c>
      <c r="AC495" s="24" t="s">
        <v>52</v>
      </c>
      <c r="AD495" s="25" t="str">
        <f t="shared" si="47"/>
        <v>E</v>
      </c>
      <c r="AE495" s="18">
        <v>0</v>
      </c>
      <c r="AF495" s="18">
        <v>0</v>
      </c>
      <c r="AG495" s="18">
        <v>0</v>
      </c>
      <c r="AH495" s="18">
        <v>0</v>
      </c>
      <c r="AI495" s="14" t="s">
        <v>44</v>
      </c>
    </row>
    <row r="496" spans="1:35" ht="16.5" customHeight="1">
      <c r="A496">
        <v>2322</v>
      </c>
      <c r="B496" s="12" t="str">
        <f t="shared" si="42"/>
        <v>OverStock</v>
      </c>
      <c r="C496" s="13" t="s">
        <v>465</v>
      </c>
      <c r="D496" s="14" t="s">
        <v>310</v>
      </c>
      <c r="E496" s="15">
        <f t="shared" si="43"/>
        <v>3</v>
      </c>
      <c r="F496" s="16">
        <f t="shared" si="44"/>
        <v>2.8</v>
      </c>
      <c r="G496" s="16">
        <f t="shared" si="45"/>
        <v>27.2</v>
      </c>
      <c r="H496" s="16">
        <f t="shared" si="46"/>
        <v>25.2</v>
      </c>
      <c r="I496" s="17" t="str">
        <f>IFERROR(VLOOKUP(C496,#REF!,8,FALSE),"")</f>
        <v/>
      </c>
      <c r="J496" s="18">
        <v>25986000</v>
      </c>
      <c r="K496" s="18">
        <v>7584000</v>
      </c>
      <c r="L496" s="17" t="str">
        <f>IFERROR(VLOOKUP(C496,#REF!,11,FALSE),"")</f>
        <v/>
      </c>
      <c r="M496" s="18">
        <v>2877000</v>
      </c>
      <c r="N496" s="19" t="s">
        <v>300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0</v>
      </c>
      <c r="U496" s="18">
        <v>372000</v>
      </c>
      <c r="V496" s="18">
        <v>2505000</v>
      </c>
      <c r="W496" s="18">
        <v>0</v>
      </c>
      <c r="X496" s="22">
        <v>28863000</v>
      </c>
      <c r="Y496" s="16">
        <v>30.2</v>
      </c>
      <c r="Z496" s="23">
        <v>27.9</v>
      </c>
      <c r="AA496" s="22">
        <v>955125</v>
      </c>
      <c r="AB496" s="18">
        <v>1033130</v>
      </c>
      <c r="AC496" s="24">
        <v>1.1000000000000001</v>
      </c>
      <c r="AD496" s="25">
        <f t="shared" si="47"/>
        <v>100</v>
      </c>
      <c r="AE496" s="18">
        <v>5591535</v>
      </c>
      <c r="AF496" s="18">
        <v>3706640</v>
      </c>
      <c r="AG496" s="18">
        <v>3015220</v>
      </c>
      <c r="AH496" s="18">
        <v>2622600</v>
      </c>
      <c r="AI496" s="14" t="s">
        <v>44</v>
      </c>
    </row>
    <row r="497" spans="1:35" ht="16.5" customHeight="1">
      <c r="A497">
        <v>2323</v>
      </c>
      <c r="B497" s="12" t="str">
        <f t="shared" si="42"/>
        <v>OverStock</v>
      </c>
      <c r="C497" s="13" t="s">
        <v>466</v>
      </c>
      <c r="D497" s="14" t="s">
        <v>310</v>
      </c>
      <c r="E497" s="15">
        <f t="shared" si="43"/>
        <v>2.6</v>
      </c>
      <c r="F497" s="16">
        <f t="shared" si="44"/>
        <v>4.3</v>
      </c>
      <c r="G497" s="16">
        <f t="shared" si="45"/>
        <v>20.399999999999999</v>
      </c>
      <c r="H497" s="16">
        <f t="shared" si="46"/>
        <v>34.200000000000003</v>
      </c>
      <c r="I497" s="17" t="str">
        <f>IFERROR(VLOOKUP(C497,#REF!,8,FALSE),"")</f>
        <v/>
      </c>
      <c r="J497" s="18">
        <v>21135000</v>
      </c>
      <c r="K497" s="18">
        <v>5052000</v>
      </c>
      <c r="L497" s="17" t="str">
        <f>IFERROR(VLOOKUP(C497,#REF!,11,FALSE),"")</f>
        <v/>
      </c>
      <c r="M497" s="18">
        <v>2676000</v>
      </c>
      <c r="N497" s="19" t="s">
        <v>300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702000</v>
      </c>
      <c r="U497" s="18">
        <v>660000</v>
      </c>
      <c r="V497" s="18">
        <v>1314000</v>
      </c>
      <c r="W497" s="18">
        <v>0</v>
      </c>
      <c r="X497" s="22">
        <v>23811000</v>
      </c>
      <c r="Y497" s="16">
        <v>23</v>
      </c>
      <c r="Z497" s="23">
        <v>38.5</v>
      </c>
      <c r="AA497" s="22">
        <v>1036500</v>
      </c>
      <c r="AB497" s="18">
        <v>618867</v>
      </c>
      <c r="AC497" s="24">
        <v>0.6</v>
      </c>
      <c r="AD497" s="25">
        <f t="shared" si="47"/>
        <v>100</v>
      </c>
      <c r="AE497" s="18">
        <v>2484000</v>
      </c>
      <c r="AF497" s="18">
        <v>3085800</v>
      </c>
      <c r="AG497" s="18">
        <v>2616300</v>
      </c>
      <c r="AH497" s="18">
        <v>1908300</v>
      </c>
      <c r="AI497" s="14" t="s">
        <v>44</v>
      </c>
    </row>
    <row r="498" spans="1:35" ht="16.5" customHeight="1">
      <c r="A498">
        <v>8998</v>
      </c>
      <c r="B498" s="12" t="str">
        <f t="shared" si="42"/>
        <v>OverStock</v>
      </c>
      <c r="C498" s="13" t="s">
        <v>470</v>
      </c>
      <c r="D498" s="14" t="s">
        <v>310</v>
      </c>
      <c r="E498" s="15">
        <f t="shared" si="43"/>
        <v>3.9</v>
      </c>
      <c r="F498" s="16" t="str">
        <f t="shared" si="44"/>
        <v>--</v>
      </c>
      <c r="G498" s="16">
        <f t="shared" si="45"/>
        <v>30.5</v>
      </c>
      <c r="H498" s="16" t="str">
        <f t="shared" si="46"/>
        <v>--</v>
      </c>
      <c r="I498" s="17" t="str">
        <f>IFERROR(VLOOKUP(C498,#REF!,8,FALSE),"")</f>
        <v/>
      </c>
      <c r="J498" s="18">
        <v>630000</v>
      </c>
      <c r="K498" s="18">
        <v>630000</v>
      </c>
      <c r="L498" s="17" t="str">
        <f>IFERROR(VLOOKUP(C498,#REF!,11,FALSE),"")</f>
        <v/>
      </c>
      <c r="M498" s="18">
        <v>81000</v>
      </c>
      <c r="N498" s="19" t="s">
        <v>318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81000</v>
      </c>
      <c r="U498" s="18">
        <v>0</v>
      </c>
      <c r="V498" s="18">
        <v>0</v>
      </c>
      <c r="W498" s="18">
        <v>0</v>
      </c>
      <c r="X498" s="22">
        <v>711000</v>
      </c>
      <c r="Y498" s="16">
        <v>34.5</v>
      </c>
      <c r="Z498" s="23" t="s">
        <v>39</v>
      </c>
      <c r="AA498" s="22">
        <v>20625</v>
      </c>
      <c r="AB498" s="18" t="s">
        <v>39</v>
      </c>
      <c r="AC498" s="24" t="s">
        <v>52</v>
      </c>
      <c r="AD498" s="25" t="str">
        <f t="shared" si="47"/>
        <v>E</v>
      </c>
      <c r="AE498" s="18">
        <v>0</v>
      </c>
      <c r="AF498" s="18">
        <v>0</v>
      </c>
      <c r="AG498" s="18">
        <v>0</v>
      </c>
      <c r="AH498" s="18">
        <v>0</v>
      </c>
      <c r="AI498" s="14" t="s">
        <v>44</v>
      </c>
    </row>
    <row r="499" spans="1:35" ht="16.5" customHeight="1">
      <c r="A499">
        <v>2324</v>
      </c>
      <c r="B499" s="12" t="str">
        <f t="shared" si="42"/>
        <v>FCST</v>
      </c>
      <c r="C499" s="13" t="s">
        <v>471</v>
      </c>
      <c r="D499" s="14" t="s">
        <v>310</v>
      </c>
      <c r="E499" s="15" t="str">
        <f t="shared" si="43"/>
        <v>前八週無拉料</v>
      </c>
      <c r="F499" s="16">
        <f t="shared" si="44"/>
        <v>0</v>
      </c>
      <c r="G499" s="16" t="str">
        <f t="shared" si="45"/>
        <v>--</v>
      </c>
      <c r="H499" s="16">
        <f t="shared" si="46"/>
        <v>9</v>
      </c>
      <c r="I499" s="17" t="str">
        <f>IFERROR(VLOOKUP(C499,#REF!,8,FALSE),"")</f>
        <v/>
      </c>
      <c r="J499" s="18">
        <v>3000</v>
      </c>
      <c r="K499" s="18">
        <v>3000</v>
      </c>
      <c r="L499" s="17" t="str">
        <f>IFERROR(VLOOKUP(C499,#REF!,11,FALSE),"")</f>
        <v/>
      </c>
      <c r="M499" s="18">
        <v>0</v>
      </c>
      <c r="N499" s="19" t="s">
        <v>340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0</v>
      </c>
      <c r="U499" s="18">
        <v>0</v>
      </c>
      <c r="V499" s="18">
        <v>0</v>
      </c>
      <c r="W499" s="18">
        <v>0</v>
      </c>
      <c r="X499" s="22">
        <v>3000</v>
      </c>
      <c r="Y499" s="16" t="s">
        <v>39</v>
      </c>
      <c r="Z499" s="23">
        <v>9</v>
      </c>
      <c r="AA499" s="22">
        <v>0</v>
      </c>
      <c r="AB499" s="18">
        <v>333</v>
      </c>
      <c r="AC499" s="24" t="s">
        <v>43</v>
      </c>
      <c r="AD499" s="25" t="str">
        <f t="shared" si="47"/>
        <v>F</v>
      </c>
      <c r="AE499" s="18">
        <v>3000</v>
      </c>
      <c r="AF499" s="18">
        <v>0</v>
      </c>
      <c r="AG499" s="18">
        <v>0</v>
      </c>
      <c r="AH499" s="18">
        <v>0</v>
      </c>
      <c r="AI499" s="14" t="s">
        <v>44</v>
      </c>
    </row>
    <row r="500" spans="1:35" ht="16.5" customHeight="1">
      <c r="A500">
        <v>2325</v>
      </c>
      <c r="B500" s="12" t="str">
        <f t="shared" si="42"/>
        <v>FCST</v>
      </c>
      <c r="C500" s="13" t="s">
        <v>472</v>
      </c>
      <c r="D500" s="14" t="s">
        <v>310</v>
      </c>
      <c r="E500" s="15" t="str">
        <f t="shared" si="43"/>
        <v>前八週無拉料</v>
      </c>
      <c r="F500" s="16">
        <f t="shared" si="44"/>
        <v>6</v>
      </c>
      <c r="G500" s="16" t="str">
        <f t="shared" si="45"/>
        <v>--</v>
      </c>
      <c r="H500" s="16">
        <f t="shared" si="46"/>
        <v>0</v>
      </c>
      <c r="I500" s="17" t="str">
        <f>IFERROR(VLOOKUP(C500,#REF!,8,FALSE),"")</f>
        <v/>
      </c>
      <c r="J500" s="18">
        <v>0</v>
      </c>
      <c r="K500" s="18">
        <v>0</v>
      </c>
      <c r="L500" s="17" t="str">
        <f>IFERROR(VLOOKUP(C500,#REF!,11,FALSE),"")</f>
        <v/>
      </c>
      <c r="M500" s="18">
        <v>6000</v>
      </c>
      <c r="N500" s="19" t="s">
        <v>340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6000</v>
      </c>
      <c r="U500" s="18">
        <v>0</v>
      </c>
      <c r="V500" s="18">
        <v>0</v>
      </c>
      <c r="W500" s="18">
        <v>0</v>
      </c>
      <c r="X500" s="22">
        <v>6000</v>
      </c>
      <c r="Y500" s="16" t="s">
        <v>39</v>
      </c>
      <c r="Z500" s="23">
        <v>6</v>
      </c>
      <c r="AA500" s="22">
        <v>0</v>
      </c>
      <c r="AB500" s="18">
        <v>1000</v>
      </c>
      <c r="AC500" s="24" t="s">
        <v>43</v>
      </c>
      <c r="AD500" s="25" t="str">
        <f t="shared" si="47"/>
        <v>F</v>
      </c>
      <c r="AE500" s="18">
        <v>3000</v>
      </c>
      <c r="AF500" s="18">
        <v>6000</v>
      </c>
      <c r="AG500" s="18">
        <v>3000</v>
      </c>
      <c r="AH500" s="18">
        <v>0</v>
      </c>
      <c r="AI500" s="14" t="s">
        <v>44</v>
      </c>
    </row>
    <row r="501" spans="1:35" ht="16.5" customHeight="1">
      <c r="A501">
        <v>2326</v>
      </c>
      <c r="B501" s="12" t="str">
        <f t="shared" si="42"/>
        <v>ZeroZero</v>
      </c>
      <c r="C501" s="13" t="s">
        <v>473</v>
      </c>
      <c r="D501" s="14" t="s">
        <v>310</v>
      </c>
      <c r="E501" s="15" t="str">
        <f t="shared" si="43"/>
        <v>前八週無拉料</v>
      </c>
      <c r="F501" s="16" t="str">
        <f t="shared" si="44"/>
        <v>--</v>
      </c>
      <c r="G501" s="16" t="str">
        <f t="shared" si="45"/>
        <v>--</v>
      </c>
      <c r="H501" s="16" t="str">
        <f t="shared" si="46"/>
        <v>--</v>
      </c>
      <c r="I501" s="17" t="str">
        <f>IFERROR(VLOOKUP(C501,#REF!,8,FALSE),"")</f>
        <v/>
      </c>
      <c r="J501" s="18">
        <v>0</v>
      </c>
      <c r="K501" s="18">
        <v>0</v>
      </c>
      <c r="L501" s="17" t="str">
        <f>IFERROR(VLOOKUP(C501,#REF!,11,FALSE),"")</f>
        <v/>
      </c>
      <c r="M501" s="18">
        <v>12000</v>
      </c>
      <c r="N501" s="19" t="s">
        <v>39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12000</v>
      </c>
      <c r="U501" s="18">
        <v>0</v>
      </c>
      <c r="V501" s="18">
        <v>0</v>
      </c>
      <c r="W501" s="18">
        <v>0</v>
      </c>
      <c r="X501" s="22">
        <v>12000</v>
      </c>
      <c r="Y501" s="16" t="s">
        <v>39</v>
      </c>
      <c r="Z501" s="23" t="s">
        <v>39</v>
      </c>
      <c r="AA501" s="22">
        <v>0</v>
      </c>
      <c r="AB501" s="18" t="s">
        <v>39</v>
      </c>
      <c r="AC501" s="24" t="s">
        <v>52</v>
      </c>
      <c r="AD501" s="25" t="str">
        <f t="shared" si="47"/>
        <v>E</v>
      </c>
      <c r="AE501" s="18">
        <v>0</v>
      </c>
      <c r="AF501" s="18">
        <v>0</v>
      </c>
      <c r="AG501" s="18">
        <v>0</v>
      </c>
      <c r="AH501" s="18">
        <v>0</v>
      </c>
      <c r="AI501" s="14" t="s">
        <v>44</v>
      </c>
    </row>
    <row r="502" spans="1:35" ht="16.5" customHeight="1">
      <c r="A502">
        <v>4803</v>
      </c>
      <c r="B502" s="12" t="str">
        <f t="shared" si="42"/>
        <v>Normal</v>
      </c>
      <c r="C502" s="13" t="s">
        <v>475</v>
      </c>
      <c r="D502" s="14" t="s">
        <v>310</v>
      </c>
      <c r="E502" s="15">
        <f t="shared" si="43"/>
        <v>8</v>
      </c>
      <c r="F502" s="16">
        <f t="shared" si="44"/>
        <v>33.299999999999997</v>
      </c>
      <c r="G502" s="16">
        <f t="shared" si="45"/>
        <v>0</v>
      </c>
      <c r="H502" s="16">
        <f t="shared" si="46"/>
        <v>0</v>
      </c>
      <c r="I502" s="17" t="str">
        <f>IFERROR(VLOOKUP(C502,#REF!,8,FALSE),"")</f>
        <v/>
      </c>
      <c r="J502" s="18">
        <v>0</v>
      </c>
      <c r="K502" s="18">
        <v>0</v>
      </c>
      <c r="L502" s="17" t="str">
        <f>IFERROR(VLOOKUP(C502,#REF!,11,FALSE),"")</f>
        <v/>
      </c>
      <c r="M502" s="18">
        <v>3000</v>
      </c>
      <c r="N502" s="19" t="s">
        <v>340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0</v>
      </c>
      <c r="U502" s="18">
        <v>3000</v>
      </c>
      <c r="V502" s="18">
        <v>0</v>
      </c>
      <c r="W502" s="18">
        <v>0</v>
      </c>
      <c r="X502" s="22">
        <v>3000</v>
      </c>
      <c r="Y502" s="16">
        <v>8</v>
      </c>
      <c r="Z502" s="23">
        <v>33.299999999999997</v>
      </c>
      <c r="AA502" s="22">
        <v>375</v>
      </c>
      <c r="AB502" s="18">
        <v>90</v>
      </c>
      <c r="AC502" s="24">
        <v>0.2</v>
      </c>
      <c r="AD502" s="25">
        <f t="shared" si="47"/>
        <v>50</v>
      </c>
      <c r="AE502" s="18">
        <v>310</v>
      </c>
      <c r="AF502" s="18">
        <v>500</v>
      </c>
      <c r="AG502" s="18">
        <v>650</v>
      </c>
      <c r="AH502" s="18">
        <v>0</v>
      </c>
      <c r="AI502" s="14" t="s">
        <v>44</v>
      </c>
    </row>
    <row r="503" spans="1:35" ht="16.5" customHeight="1">
      <c r="A503">
        <v>9039</v>
      </c>
      <c r="B503" s="12" t="str">
        <f t="shared" si="42"/>
        <v>OverStock</v>
      </c>
      <c r="C503" s="13" t="s">
        <v>476</v>
      </c>
      <c r="D503" s="14" t="s">
        <v>310</v>
      </c>
      <c r="E503" s="15">
        <f t="shared" si="43"/>
        <v>2</v>
      </c>
      <c r="F503" s="16">
        <f t="shared" si="44"/>
        <v>3000</v>
      </c>
      <c r="G503" s="16">
        <f t="shared" si="45"/>
        <v>40</v>
      </c>
      <c r="H503" s="16">
        <f t="shared" si="46"/>
        <v>60000</v>
      </c>
      <c r="I503" s="17" t="str">
        <f>IFERROR(VLOOKUP(C503,#REF!,8,FALSE),"")</f>
        <v/>
      </c>
      <c r="J503" s="18">
        <v>60000</v>
      </c>
      <c r="K503" s="18">
        <v>0</v>
      </c>
      <c r="L503" s="17" t="str">
        <f>IFERROR(VLOOKUP(C503,#REF!,11,FALSE),"")</f>
        <v/>
      </c>
      <c r="M503" s="18">
        <v>3000</v>
      </c>
      <c r="N503" s="19" t="s">
        <v>320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3000</v>
      </c>
      <c r="U503" s="18">
        <v>0</v>
      </c>
      <c r="V503" s="18">
        <v>0</v>
      </c>
      <c r="W503" s="18">
        <v>0</v>
      </c>
      <c r="X503" s="22">
        <v>63000</v>
      </c>
      <c r="Y503" s="16">
        <v>42</v>
      </c>
      <c r="Z503" s="23">
        <v>63000</v>
      </c>
      <c r="AA503" s="22">
        <v>1500</v>
      </c>
      <c r="AB503" s="18">
        <v>1</v>
      </c>
      <c r="AC503" s="24">
        <v>0</v>
      </c>
      <c r="AD503" s="25">
        <f t="shared" si="47"/>
        <v>50</v>
      </c>
      <c r="AE503" s="18">
        <v>11</v>
      </c>
      <c r="AF503" s="18">
        <v>0</v>
      </c>
      <c r="AG503" s="18">
        <v>0</v>
      </c>
      <c r="AH503" s="18">
        <v>0</v>
      </c>
      <c r="AI503" s="14" t="s">
        <v>44</v>
      </c>
    </row>
    <row r="504" spans="1:35" ht="16.5" customHeight="1">
      <c r="A504">
        <v>6367</v>
      </c>
      <c r="B504" s="12" t="str">
        <f t="shared" si="42"/>
        <v>Normal</v>
      </c>
      <c r="C504" s="13" t="s">
        <v>477</v>
      </c>
      <c r="D504" s="14" t="s">
        <v>310</v>
      </c>
      <c r="E504" s="15">
        <f t="shared" si="43"/>
        <v>3</v>
      </c>
      <c r="F504" s="16" t="str">
        <f t="shared" si="44"/>
        <v>--</v>
      </c>
      <c r="G504" s="16">
        <f t="shared" si="45"/>
        <v>10</v>
      </c>
      <c r="H504" s="16" t="str">
        <f t="shared" si="46"/>
        <v>--</v>
      </c>
      <c r="I504" s="17" t="str">
        <f>IFERROR(VLOOKUP(C504,#REF!,8,FALSE),"")</f>
        <v/>
      </c>
      <c r="J504" s="18">
        <v>30000</v>
      </c>
      <c r="K504" s="18">
        <v>0</v>
      </c>
      <c r="L504" s="17" t="str">
        <f>IFERROR(VLOOKUP(C504,#REF!,11,FALSE),"")</f>
        <v/>
      </c>
      <c r="M504" s="18">
        <v>9000</v>
      </c>
      <c r="N504" s="19" t="s">
        <v>332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9000</v>
      </c>
      <c r="U504" s="18">
        <v>0</v>
      </c>
      <c r="V504" s="18">
        <v>0</v>
      </c>
      <c r="W504" s="18">
        <v>0</v>
      </c>
      <c r="X504" s="22">
        <v>39000</v>
      </c>
      <c r="Y504" s="16">
        <v>13</v>
      </c>
      <c r="Z504" s="23" t="s">
        <v>39</v>
      </c>
      <c r="AA504" s="22">
        <v>3000</v>
      </c>
      <c r="AB504" s="18" t="s">
        <v>39</v>
      </c>
      <c r="AC504" s="24" t="s">
        <v>52</v>
      </c>
      <c r="AD504" s="25" t="str">
        <f t="shared" si="47"/>
        <v>E</v>
      </c>
      <c r="AE504" s="18">
        <v>0</v>
      </c>
      <c r="AF504" s="18">
        <v>0</v>
      </c>
      <c r="AG504" s="18">
        <v>0</v>
      </c>
      <c r="AH504" s="18">
        <v>0</v>
      </c>
      <c r="AI504" s="14" t="s">
        <v>44</v>
      </c>
    </row>
    <row r="505" spans="1:35" ht="16.5" customHeight="1">
      <c r="A505">
        <v>2112</v>
      </c>
      <c r="B505" s="12" t="str">
        <f t="shared" si="42"/>
        <v>OverStock</v>
      </c>
      <c r="C505" s="13" t="s">
        <v>480</v>
      </c>
      <c r="D505" s="14" t="s">
        <v>310</v>
      </c>
      <c r="E505" s="15">
        <f t="shared" si="43"/>
        <v>8</v>
      </c>
      <c r="F505" s="16" t="str">
        <f t="shared" si="44"/>
        <v>--</v>
      </c>
      <c r="G505" s="16">
        <f t="shared" si="45"/>
        <v>16</v>
      </c>
      <c r="H505" s="16" t="str">
        <f t="shared" si="46"/>
        <v>--</v>
      </c>
      <c r="I505" s="17" t="str">
        <f>IFERROR(VLOOKUP(C505,#REF!,8,FALSE),"")</f>
        <v/>
      </c>
      <c r="J505" s="18">
        <v>6000</v>
      </c>
      <c r="K505" s="18">
        <v>0</v>
      </c>
      <c r="L505" s="17" t="str">
        <f>IFERROR(VLOOKUP(C505,#REF!,11,FALSE),"")</f>
        <v/>
      </c>
      <c r="M505" s="18">
        <v>3000</v>
      </c>
      <c r="N505" s="19" t="s">
        <v>340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3000</v>
      </c>
      <c r="U505" s="18">
        <v>0</v>
      </c>
      <c r="V505" s="18">
        <v>0</v>
      </c>
      <c r="W505" s="18">
        <v>0</v>
      </c>
      <c r="X505" s="22">
        <v>9000</v>
      </c>
      <c r="Y505" s="16">
        <v>24</v>
      </c>
      <c r="Z505" s="23" t="s">
        <v>39</v>
      </c>
      <c r="AA505" s="22">
        <v>375</v>
      </c>
      <c r="AB505" s="18" t="s">
        <v>39</v>
      </c>
      <c r="AC505" s="24" t="s">
        <v>52</v>
      </c>
      <c r="AD505" s="25" t="str">
        <f t="shared" si="47"/>
        <v>E</v>
      </c>
      <c r="AE505" s="18">
        <v>0</v>
      </c>
      <c r="AF505" s="18">
        <v>0</v>
      </c>
      <c r="AG505" s="18">
        <v>0</v>
      </c>
      <c r="AH505" s="18">
        <v>0</v>
      </c>
      <c r="AI505" s="14" t="s">
        <v>44</v>
      </c>
    </row>
    <row r="506" spans="1:35" ht="16.5" customHeight="1">
      <c r="A506">
        <v>2113</v>
      </c>
      <c r="B506" s="12" t="str">
        <f t="shared" si="42"/>
        <v>Normal</v>
      </c>
      <c r="C506" s="13" t="s">
        <v>481</v>
      </c>
      <c r="D506" s="14" t="s">
        <v>310</v>
      </c>
      <c r="E506" s="15">
        <f t="shared" si="43"/>
        <v>13.8</v>
      </c>
      <c r="F506" s="16">
        <f t="shared" si="44"/>
        <v>57</v>
      </c>
      <c r="G506" s="16">
        <f t="shared" si="45"/>
        <v>0</v>
      </c>
      <c r="H506" s="16">
        <f t="shared" si="46"/>
        <v>0</v>
      </c>
      <c r="I506" s="17" t="str">
        <f>IFERROR(VLOOKUP(C506,#REF!,8,FALSE),"")</f>
        <v/>
      </c>
      <c r="J506" s="18">
        <v>0</v>
      </c>
      <c r="K506" s="18">
        <v>0</v>
      </c>
      <c r="L506" s="17" t="str">
        <f>IFERROR(VLOOKUP(C506,#REF!,11,FALSE),"")</f>
        <v/>
      </c>
      <c r="M506" s="18">
        <v>57000</v>
      </c>
      <c r="N506" s="19" t="s">
        <v>318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57000</v>
      </c>
      <c r="U506" s="18">
        <v>0</v>
      </c>
      <c r="V506" s="18">
        <v>0</v>
      </c>
      <c r="W506" s="18">
        <v>0</v>
      </c>
      <c r="X506" s="22">
        <v>57000</v>
      </c>
      <c r="Y506" s="16">
        <v>13.8</v>
      </c>
      <c r="Z506" s="23">
        <v>57</v>
      </c>
      <c r="AA506" s="22">
        <v>4125</v>
      </c>
      <c r="AB506" s="18">
        <v>1000</v>
      </c>
      <c r="AC506" s="24">
        <v>0.2</v>
      </c>
      <c r="AD506" s="25">
        <f t="shared" si="47"/>
        <v>50</v>
      </c>
      <c r="AE506" s="18">
        <v>3000</v>
      </c>
      <c r="AF506" s="18">
        <v>6000</v>
      </c>
      <c r="AG506" s="18">
        <v>3000</v>
      </c>
      <c r="AH506" s="18">
        <v>0</v>
      </c>
      <c r="AI506" s="14" t="s">
        <v>44</v>
      </c>
    </row>
    <row r="507" spans="1:35" ht="16.5" customHeight="1">
      <c r="A507">
        <v>5126</v>
      </c>
      <c r="B507" s="12" t="str">
        <f t="shared" si="42"/>
        <v>None</v>
      </c>
      <c r="C507" s="13" t="s">
        <v>485</v>
      </c>
      <c r="D507" s="14" t="s">
        <v>310</v>
      </c>
      <c r="E507" s="15" t="str">
        <f t="shared" si="43"/>
        <v>前八週無拉料</v>
      </c>
      <c r="F507" s="16" t="str">
        <f t="shared" si="44"/>
        <v>--</v>
      </c>
      <c r="G507" s="16" t="str">
        <f t="shared" si="45"/>
        <v>--</v>
      </c>
      <c r="H507" s="16" t="str">
        <f t="shared" si="46"/>
        <v>--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0</v>
      </c>
      <c r="N507" s="19" t="s">
        <v>300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0</v>
      </c>
      <c r="U507" s="18">
        <v>0</v>
      </c>
      <c r="V507" s="18">
        <v>0</v>
      </c>
      <c r="W507" s="18">
        <v>0</v>
      </c>
      <c r="X507" s="22">
        <v>0</v>
      </c>
      <c r="Y507" s="16" t="s">
        <v>39</v>
      </c>
      <c r="Z507" s="23" t="s">
        <v>39</v>
      </c>
      <c r="AA507" s="22">
        <v>0</v>
      </c>
      <c r="AB507" s="18" t="s">
        <v>39</v>
      </c>
      <c r="AC507" s="24" t="s">
        <v>52</v>
      </c>
      <c r="AD507" s="25" t="str">
        <f t="shared" si="47"/>
        <v>E</v>
      </c>
      <c r="AE507" s="18">
        <v>0</v>
      </c>
      <c r="AF507" s="18">
        <v>0</v>
      </c>
      <c r="AG507" s="18">
        <v>0</v>
      </c>
      <c r="AH507" s="18">
        <v>0</v>
      </c>
      <c r="AI507" s="14" t="s">
        <v>44</v>
      </c>
    </row>
    <row r="508" spans="1:35" ht="16.5" customHeight="1">
      <c r="A508">
        <v>5628</v>
      </c>
      <c r="B508" s="12" t="str">
        <f t="shared" si="42"/>
        <v>OverStock</v>
      </c>
      <c r="C508" s="13" t="s">
        <v>486</v>
      </c>
      <c r="D508" s="14" t="s">
        <v>310</v>
      </c>
      <c r="E508" s="15">
        <f t="shared" si="43"/>
        <v>21.3</v>
      </c>
      <c r="F508" s="16">
        <f t="shared" si="44"/>
        <v>29</v>
      </c>
      <c r="G508" s="16">
        <f t="shared" si="45"/>
        <v>0</v>
      </c>
      <c r="H508" s="16">
        <f t="shared" si="46"/>
        <v>0</v>
      </c>
      <c r="I508" s="17" t="str">
        <f>IFERROR(VLOOKUP(C508,#REF!,8,FALSE),"")</f>
        <v/>
      </c>
      <c r="J508" s="18">
        <v>0</v>
      </c>
      <c r="K508" s="18">
        <v>0</v>
      </c>
      <c r="L508" s="17" t="str">
        <f>IFERROR(VLOOKUP(C508,#REF!,11,FALSE),"")</f>
        <v/>
      </c>
      <c r="M508" s="18">
        <v>48000</v>
      </c>
      <c r="N508" s="19" t="s">
        <v>332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48000</v>
      </c>
      <c r="U508" s="18">
        <v>0</v>
      </c>
      <c r="V508" s="18">
        <v>0</v>
      </c>
      <c r="W508" s="18">
        <v>0</v>
      </c>
      <c r="X508" s="22">
        <v>48000</v>
      </c>
      <c r="Y508" s="16">
        <v>21.3</v>
      </c>
      <c r="Z508" s="23">
        <v>29</v>
      </c>
      <c r="AA508" s="22">
        <v>2250</v>
      </c>
      <c r="AB508" s="18">
        <v>1655</v>
      </c>
      <c r="AC508" s="24">
        <v>0.7</v>
      </c>
      <c r="AD508" s="25">
        <f t="shared" si="47"/>
        <v>100</v>
      </c>
      <c r="AE508" s="18">
        <v>14898</v>
      </c>
      <c r="AF508" s="18">
        <v>0</v>
      </c>
      <c r="AG508" s="18">
        <v>0</v>
      </c>
      <c r="AH508" s="18">
        <v>0</v>
      </c>
      <c r="AI508" s="14" t="s">
        <v>44</v>
      </c>
    </row>
    <row r="509" spans="1:35" ht="16.5" customHeight="1">
      <c r="A509">
        <v>6538</v>
      </c>
      <c r="B509" s="12" t="str">
        <f t="shared" si="42"/>
        <v>Normal</v>
      </c>
      <c r="C509" s="13" t="s">
        <v>488</v>
      </c>
      <c r="D509" s="14" t="s">
        <v>310</v>
      </c>
      <c r="E509" s="15">
        <f t="shared" si="43"/>
        <v>9.6</v>
      </c>
      <c r="F509" s="16">
        <f t="shared" si="44"/>
        <v>32.4</v>
      </c>
      <c r="G509" s="16">
        <f t="shared" si="45"/>
        <v>0</v>
      </c>
      <c r="H509" s="16">
        <f t="shared" si="46"/>
        <v>0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54000</v>
      </c>
      <c r="N509" s="19" t="s">
        <v>320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54000</v>
      </c>
      <c r="U509" s="18">
        <v>0</v>
      </c>
      <c r="V509" s="18">
        <v>0</v>
      </c>
      <c r="W509" s="18">
        <v>0</v>
      </c>
      <c r="X509" s="22">
        <v>54000</v>
      </c>
      <c r="Y509" s="16">
        <v>9.6</v>
      </c>
      <c r="Z509" s="23">
        <v>32.4</v>
      </c>
      <c r="AA509" s="22">
        <v>5625</v>
      </c>
      <c r="AB509" s="18">
        <v>1667</v>
      </c>
      <c r="AC509" s="24">
        <v>0.3</v>
      </c>
      <c r="AD509" s="25">
        <f t="shared" si="47"/>
        <v>50</v>
      </c>
      <c r="AE509" s="18">
        <v>15000</v>
      </c>
      <c r="AF509" s="18">
        <v>0</v>
      </c>
      <c r="AG509" s="18">
        <v>0</v>
      </c>
      <c r="AH509" s="18">
        <v>0</v>
      </c>
      <c r="AI509" s="14" t="s">
        <v>44</v>
      </c>
    </row>
    <row r="510" spans="1:35" ht="16.5" customHeight="1">
      <c r="A510">
        <v>2375</v>
      </c>
      <c r="B510" s="12" t="str">
        <f t="shared" si="42"/>
        <v>OverStock</v>
      </c>
      <c r="C510" s="13" t="s">
        <v>489</v>
      </c>
      <c r="D510" s="14" t="s">
        <v>310</v>
      </c>
      <c r="E510" s="15">
        <f t="shared" si="43"/>
        <v>22.4</v>
      </c>
      <c r="F510" s="16">
        <f t="shared" si="44"/>
        <v>22.2</v>
      </c>
      <c r="G510" s="16">
        <f t="shared" si="45"/>
        <v>3</v>
      </c>
      <c r="H510" s="16">
        <f t="shared" si="46"/>
        <v>3</v>
      </c>
      <c r="I510" s="17" t="str">
        <f>IFERROR(VLOOKUP(C510,#REF!,8,FALSE),"")</f>
        <v/>
      </c>
      <c r="J510" s="18">
        <v>1701000</v>
      </c>
      <c r="K510" s="18">
        <v>201000</v>
      </c>
      <c r="L510" s="17" t="str">
        <f>IFERROR(VLOOKUP(C510,#REF!,11,FALSE),"")</f>
        <v/>
      </c>
      <c r="M510" s="18">
        <v>12618000</v>
      </c>
      <c r="N510" s="19" t="s">
        <v>300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9840000</v>
      </c>
      <c r="U510" s="18">
        <v>0</v>
      </c>
      <c r="V510" s="18">
        <v>2778000</v>
      </c>
      <c r="W510" s="18">
        <v>0</v>
      </c>
      <c r="X510" s="22">
        <v>14319000</v>
      </c>
      <c r="Y510" s="16">
        <v>25.4</v>
      </c>
      <c r="Z510" s="23">
        <v>25.2</v>
      </c>
      <c r="AA510" s="22">
        <v>564000</v>
      </c>
      <c r="AB510" s="18">
        <v>569277</v>
      </c>
      <c r="AC510" s="24">
        <v>1</v>
      </c>
      <c r="AD510" s="25">
        <f t="shared" si="47"/>
        <v>100</v>
      </c>
      <c r="AE510" s="18">
        <v>3282921</v>
      </c>
      <c r="AF510" s="18">
        <v>1840570</v>
      </c>
      <c r="AG510" s="18">
        <v>1335580</v>
      </c>
      <c r="AH510" s="18">
        <v>1228050</v>
      </c>
      <c r="AI510" s="14" t="s">
        <v>44</v>
      </c>
    </row>
    <row r="511" spans="1:35" ht="16.5" customHeight="1">
      <c r="A511">
        <v>2376</v>
      </c>
      <c r="B511" s="12" t="str">
        <f t="shared" si="42"/>
        <v>Normal</v>
      </c>
      <c r="C511" s="13" t="s">
        <v>490</v>
      </c>
      <c r="D511" s="14" t="s">
        <v>310</v>
      </c>
      <c r="E511" s="15">
        <f t="shared" si="43"/>
        <v>6.8</v>
      </c>
      <c r="F511" s="16">
        <f t="shared" si="44"/>
        <v>11</v>
      </c>
      <c r="G511" s="16">
        <f t="shared" si="45"/>
        <v>7.8</v>
      </c>
      <c r="H511" s="16">
        <f t="shared" si="46"/>
        <v>12.6</v>
      </c>
      <c r="I511" s="17" t="str">
        <f>IFERROR(VLOOKUP(C511,#REF!,8,FALSE),"")</f>
        <v/>
      </c>
      <c r="J511" s="18">
        <v>5181000</v>
      </c>
      <c r="K511" s="18">
        <v>1800000</v>
      </c>
      <c r="L511" s="17" t="str">
        <f>IFERROR(VLOOKUP(C511,#REF!,11,FALSE),"")</f>
        <v/>
      </c>
      <c r="M511" s="18">
        <v>4533000</v>
      </c>
      <c r="N511" s="19" t="s">
        <v>300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2337000</v>
      </c>
      <c r="U511" s="18">
        <v>0</v>
      </c>
      <c r="V511" s="18">
        <v>2196000</v>
      </c>
      <c r="W511" s="18">
        <v>0</v>
      </c>
      <c r="X511" s="22">
        <v>9714000</v>
      </c>
      <c r="Y511" s="16">
        <v>14.6</v>
      </c>
      <c r="Z511" s="23">
        <v>23.6</v>
      </c>
      <c r="AA511" s="22">
        <v>666375</v>
      </c>
      <c r="AB511" s="18">
        <v>411978</v>
      </c>
      <c r="AC511" s="24">
        <v>0.6</v>
      </c>
      <c r="AD511" s="25">
        <f t="shared" si="47"/>
        <v>100</v>
      </c>
      <c r="AE511" s="18">
        <v>1694800</v>
      </c>
      <c r="AF511" s="18">
        <v>2013000</v>
      </c>
      <c r="AG511" s="18">
        <v>1632600</v>
      </c>
      <c r="AH511" s="18">
        <v>1215600</v>
      </c>
      <c r="AI511" s="14" t="s">
        <v>44</v>
      </c>
    </row>
    <row r="512" spans="1:35" ht="16.5" customHeight="1">
      <c r="A512">
        <v>2377</v>
      </c>
      <c r="B512" s="12" t="str">
        <f t="shared" si="42"/>
        <v>None</v>
      </c>
      <c r="C512" s="13" t="s">
        <v>493</v>
      </c>
      <c r="D512" s="14" t="s">
        <v>310</v>
      </c>
      <c r="E512" s="15" t="str">
        <f t="shared" si="43"/>
        <v>前八週無拉料</v>
      </c>
      <c r="F512" s="16" t="str">
        <f t="shared" si="44"/>
        <v>--</v>
      </c>
      <c r="G512" s="16" t="str">
        <f t="shared" si="45"/>
        <v>--</v>
      </c>
      <c r="H512" s="16" t="str">
        <f t="shared" si="46"/>
        <v>--</v>
      </c>
      <c r="I512" s="17" t="str">
        <f>IFERROR(VLOOKUP(C512,#REF!,8,FALSE),"")</f>
        <v/>
      </c>
      <c r="J512" s="18">
        <v>0</v>
      </c>
      <c r="K512" s="18">
        <v>0</v>
      </c>
      <c r="L512" s="17" t="str">
        <f>IFERROR(VLOOKUP(C512,#REF!,11,FALSE),"")</f>
        <v/>
      </c>
      <c r="M512" s="18">
        <v>0</v>
      </c>
      <c r="N512" s="19" t="s">
        <v>300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0</v>
      </c>
      <c r="U512" s="18">
        <v>0</v>
      </c>
      <c r="V512" s="18">
        <v>0</v>
      </c>
      <c r="W512" s="18">
        <v>0</v>
      </c>
      <c r="X512" s="22">
        <v>0</v>
      </c>
      <c r="Y512" s="16" t="s">
        <v>39</v>
      </c>
      <c r="Z512" s="23" t="s">
        <v>39</v>
      </c>
      <c r="AA512" s="22">
        <v>0</v>
      </c>
      <c r="AB512" s="18" t="s">
        <v>39</v>
      </c>
      <c r="AC512" s="24" t="s">
        <v>52</v>
      </c>
      <c r="AD512" s="25" t="str">
        <f t="shared" si="47"/>
        <v>E</v>
      </c>
      <c r="AE512" s="18">
        <v>0</v>
      </c>
      <c r="AF512" s="18">
        <v>0</v>
      </c>
      <c r="AG512" s="18">
        <v>0</v>
      </c>
      <c r="AH512" s="18">
        <v>0</v>
      </c>
      <c r="AI512" s="14" t="s">
        <v>44</v>
      </c>
    </row>
    <row r="513" spans="1:35" ht="16.5" customHeight="1">
      <c r="A513">
        <v>5088</v>
      </c>
      <c r="B513" s="12" t="str">
        <f t="shared" si="42"/>
        <v>OverStock</v>
      </c>
      <c r="C513" s="13" t="s">
        <v>498</v>
      </c>
      <c r="D513" s="14" t="s">
        <v>310</v>
      </c>
      <c r="E513" s="15">
        <f t="shared" si="43"/>
        <v>11</v>
      </c>
      <c r="F513" s="16">
        <f t="shared" si="44"/>
        <v>7.8</v>
      </c>
      <c r="G513" s="16">
        <f t="shared" si="45"/>
        <v>45.8</v>
      </c>
      <c r="H513" s="16">
        <f t="shared" si="46"/>
        <v>32.700000000000003</v>
      </c>
      <c r="I513" s="17" t="str">
        <f>IFERROR(VLOOKUP(C513,#REF!,8,FALSE),"")</f>
        <v/>
      </c>
      <c r="J513" s="18">
        <v>6609000</v>
      </c>
      <c r="K513" s="18">
        <v>1419000</v>
      </c>
      <c r="L513" s="17" t="str">
        <f>IFERROR(VLOOKUP(C513,#REF!,11,FALSE),"")</f>
        <v/>
      </c>
      <c r="M513" s="18">
        <v>1581000</v>
      </c>
      <c r="N513" s="19" t="s">
        <v>300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366000</v>
      </c>
      <c r="U513" s="18">
        <v>0</v>
      </c>
      <c r="V513" s="18">
        <v>1215000</v>
      </c>
      <c r="W513" s="18">
        <v>0</v>
      </c>
      <c r="X513" s="22">
        <v>8190000</v>
      </c>
      <c r="Y513" s="16">
        <v>56.7</v>
      </c>
      <c r="Z513" s="23">
        <v>40.6</v>
      </c>
      <c r="AA513" s="22">
        <v>144375</v>
      </c>
      <c r="AB513" s="18">
        <v>201875</v>
      </c>
      <c r="AC513" s="24">
        <v>1.4</v>
      </c>
      <c r="AD513" s="25">
        <f t="shared" si="47"/>
        <v>100</v>
      </c>
      <c r="AE513" s="18">
        <v>934288</v>
      </c>
      <c r="AF513" s="18">
        <v>882580</v>
      </c>
      <c r="AG513" s="18">
        <v>657830</v>
      </c>
      <c r="AH513" s="18">
        <v>477100</v>
      </c>
      <c r="AI513" s="14" t="s">
        <v>44</v>
      </c>
    </row>
    <row r="514" spans="1:35" ht="16.5" customHeight="1">
      <c r="A514">
        <v>9100</v>
      </c>
      <c r="B514" s="12" t="str">
        <f t="shared" si="42"/>
        <v>Normal</v>
      </c>
      <c r="C514" s="13" t="s">
        <v>499</v>
      </c>
      <c r="D514" s="14" t="s">
        <v>310</v>
      </c>
      <c r="E514" s="15">
        <f t="shared" si="43"/>
        <v>12</v>
      </c>
      <c r="F514" s="16" t="str">
        <f t="shared" si="44"/>
        <v>--</v>
      </c>
      <c r="G514" s="16">
        <f t="shared" si="45"/>
        <v>4</v>
      </c>
      <c r="H514" s="16" t="str">
        <f t="shared" si="46"/>
        <v>--</v>
      </c>
      <c r="I514" s="17" t="str">
        <f>IFERROR(VLOOKUP(C514,#REF!,8,FALSE),"")</f>
        <v/>
      </c>
      <c r="J514" s="18">
        <v>3000</v>
      </c>
      <c r="K514" s="18">
        <v>0</v>
      </c>
      <c r="L514" s="17" t="str">
        <f>IFERROR(VLOOKUP(C514,#REF!,11,FALSE),"")</f>
        <v/>
      </c>
      <c r="M514" s="18">
        <v>9000</v>
      </c>
      <c r="N514" s="19" t="s">
        <v>318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0</v>
      </c>
      <c r="U514" s="18">
        <v>0</v>
      </c>
      <c r="V514" s="18">
        <v>9000</v>
      </c>
      <c r="W514" s="18">
        <v>0</v>
      </c>
      <c r="X514" s="22">
        <v>12000</v>
      </c>
      <c r="Y514" s="16">
        <v>16</v>
      </c>
      <c r="Z514" s="23" t="s">
        <v>39</v>
      </c>
      <c r="AA514" s="22">
        <v>750</v>
      </c>
      <c r="AB514" s="18" t="s">
        <v>39</v>
      </c>
      <c r="AC514" s="24" t="s">
        <v>52</v>
      </c>
      <c r="AD514" s="25" t="str">
        <f t="shared" si="47"/>
        <v>E</v>
      </c>
      <c r="AE514" s="18">
        <v>0</v>
      </c>
      <c r="AF514" s="18">
        <v>0</v>
      </c>
      <c r="AG514" s="18">
        <v>0</v>
      </c>
      <c r="AH514" s="18">
        <v>0</v>
      </c>
      <c r="AI514" s="14" t="s">
        <v>44</v>
      </c>
    </row>
    <row r="515" spans="1:35" ht="16.5" customHeight="1">
      <c r="A515">
        <v>2379</v>
      </c>
      <c r="B515" s="12" t="str">
        <f t="shared" si="42"/>
        <v>FCST</v>
      </c>
      <c r="C515" s="13" t="s">
        <v>500</v>
      </c>
      <c r="D515" s="14" t="s">
        <v>310</v>
      </c>
      <c r="E515" s="15" t="str">
        <f t="shared" si="43"/>
        <v>前八週無拉料</v>
      </c>
      <c r="F515" s="16">
        <f t="shared" si="44"/>
        <v>10.9</v>
      </c>
      <c r="G515" s="16" t="str">
        <f t="shared" si="45"/>
        <v>--</v>
      </c>
      <c r="H515" s="16">
        <f t="shared" si="46"/>
        <v>6.5</v>
      </c>
      <c r="I515" s="17" t="str">
        <f>IFERROR(VLOOKUP(C515,#REF!,8,FALSE),"")</f>
        <v/>
      </c>
      <c r="J515" s="18">
        <v>45000</v>
      </c>
      <c r="K515" s="18">
        <v>0</v>
      </c>
      <c r="L515" s="17" t="str">
        <f>IFERROR(VLOOKUP(C515,#REF!,11,FALSE),"")</f>
        <v/>
      </c>
      <c r="M515" s="18">
        <v>75000</v>
      </c>
      <c r="N515" s="19" t="s">
        <v>300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69000</v>
      </c>
      <c r="U515" s="18">
        <v>0</v>
      </c>
      <c r="V515" s="18">
        <v>6000</v>
      </c>
      <c r="W515" s="18">
        <v>0</v>
      </c>
      <c r="X515" s="22">
        <v>120000</v>
      </c>
      <c r="Y515" s="16" t="s">
        <v>39</v>
      </c>
      <c r="Z515" s="23">
        <v>17.399999999999999</v>
      </c>
      <c r="AA515" s="22">
        <v>0</v>
      </c>
      <c r="AB515" s="18">
        <v>6880</v>
      </c>
      <c r="AC515" s="24" t="s">
        <v>43</v>
      </c>
      <c r="AD515" s="25" t="str">
        <f t="shared" si="47"/>
        <v>F</v>
      </c>
      <c r="AE515" s="18">
        <v>20732</v>
      </c>
      <c r="AF515" s="18">
        <v>41184</v>
      </c>
      <c r="AG515" s="18">
        <v>11268</v>
      </c>
      <c r="AH515" s="18">
        <v>11588</v>
      </c>
      <c r="AI515" s="14" t="s">
        <v>44</v>
      </c>
    </row>
    <row r="516" spans="1:35" ht="16.5" customHeight="1">
      <c r="A516">
        <v>5848</v>
      </c>
      <c r="B516" s="12" t="str">
        <f t="shared" ref="B516:B579" si="48">IF(OR(AA516=0,LEN(AA516)=0)*OR(AB516=0,LEN(AB516)=0),IF(X516&gt;0,"ZeroZero","None"),IF(IF(LEN(Y516)=0,0,Y516)&gt;16,"OverStock",IF(AA516=0,"FCST","Normal")))</f>
        <v>Normal</v>
      </c>
      <c r="C516" s="13" t="s">
        <v>501</v>
      </c>
      <c r="D516" s="14" t="s">
        <v>310</v>
      </c>
      <c r="E516" s="15">
        <f t="shared" ref="E516:E579" si="49">IF(AA516=0,"前八週無拉料",ROUND(M516/AA516,1))</f>
        <v>8</v>
      </c>
      <c r="F516" s="16" t="str">
        <f t="shared" ref="F516:F579" si="50">IF(OR(AB516=0,LEN(AB516)=0),"--",ROUND(M516/AB516,1))</f>
        <v>--</v>
      </c>
      <c r="G516" s="16">
        <f t="shared" ref="G516:G579" si="51">IF(AA516=0,"--",ROUND(J516/AA516,1))</f>
        <v>8</v>
      </c>
      <c r="H516" s="16" t="str">
        <f t="shared" ref="H516:H579" si="52">IF(OR(AB516=0,LEN(AB516)=0),"--",ROUND(J516/AB516,1))</f>
        <v>--</v>
      </c>
      <c r="I516" s="17" t="str">
        <f>IFERROR(VLOOKUP(C516,#REF!,8,FALSE),"")</f>
        <v/>
      </c>
      <c r="J516" s="18">
        <v>3000</v>
      </c>
      <c r="K516" s="18">
        <v>0</v>
      </c>
      <c r="L516" s="17" t="str">
        <f>IFERROR(VLOOKUP(C516,#REF!,11,FALSE),"")</f>
        <v/>
      </c>
      <c r="M516" s="18">
        <v>3000</v>
      </c>
      <c r="N516" s="19" t="s">
        <v>340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3000</v>
      </c>
      <c r="U516" s="18">
        <v>0</v>
      </c>
      <c r="V516" s="18">
        <v>0</v>
      </c>
      <c r="W516" s="18">
        <v>0</v>
      </c>
      <c r="X516" s="22">
        <v>6000</v>
      </c>
      <c r="Y516" s="16">
        <v>16</v>
      </c>
      <c r="Z516" s="23" t="s">
        <v>39</v>
      </c>
      <c r="AA516" s="22">
        <v>375</v>
      </c>
      <c r="AB516" s="18" t="s">
        <v>39</v>
      </c>
      <c r="AC516" s="24" t="s">
        <v>52</v>
      </c>
      <c r="AD516" s="25" t="str">
        <f t="shared" ref="AD516:AD579" si="53">IF($AC516="E","E",IF($AC516="F","F",IF($AC516&lt;0.5,50,IF($AC516&lt;2,100,150))))</f>
        <v>E</v>
      </c>
      <c r="AE516" s="18">
        <v>0</v>
      </c>
      <c r="AF516" s="18">
        <v>0</v>
      </c>
      <c r="AG516" s="18">
        <v>0</v>
      </c>
      <c r="AH516" s="18">
        <v>0</v>
      </c>
      <c r="AI516" s="14" t="s">
        <v>44</v>
      </c>
    </row>
    <row r="517" spans="1:35" ht="16.5" customHeight="1">
      <c r="A517">
        <v>8979</v>
      </c>
      <c r="B517" s="12" t="str">
        <f t="shared" si="48"/>
        <v>OverStock</v>
      </c>
      <c r="C517" s="13" t="s">
        <v>504</v>
      </c>
      <c r="D517" s="14" t="s">
        <v>310</v>
      </c>
      <c r="E517" s="15">
        <f t="shared" si="49"/>
        <v>7</v>
      </c>
      <c r="F517" s="16" t="str">
        <f t="shared" si="50"/>
        <v>--</v>
      </c>
      <c r="G517" s="16">
        <f t="shared" si="51"/>
        <v>15.5</v>
      </c>
      <c r="H517" s="16" t="str">
        <f t="shared" si="52"/>
        <v>--</v>
      </c>
      <c r="I517" s="17" t="str">
        <f>IFERROR(VLOOKUP(C517,#REF!,8,FALSE),"")</f>
        <v/>
      </c>
      <c r="J517" s="18">
        <v>310000</v>
      </c>
      <c r="K517" s="18">
        <v>95000</v>
      </c>
      <c r="L517" s="17" t="str">
        <f>IFERROR(VLOOKUP(C517,#REF!,11,FALSE),"")</f>
        <v/>
      </c>
      <c r="M517" s="18">
        <v>140000</v>
      </c>
      <c r="N517" s="19" t="s">
        <v>337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85000</v>
      </c>
      <c r="U517" s="18">
        <v>0</v>
      </c>
      <c r="V517" s="18">
        <v>55000</v>
      </c>
      <c r="W517" s="18">
        <v>0</v>
      </c>
      <c r="X517" s="22">
        <v>450000</v>
      </c>
      <c r="Y517" s="16">
        <v>22.5</v>
      </c>
      <c r="Z517" s="23" t="s">
        <v>39</v>
      </c>
      <c r="AA517" s="22">
        <v>20000</v>
      </c>
      <c r="AB517" s="18" t="s">
        <v>39</v>
      </c>
      <c r="AC517" s="24" t="s">
        <v>52</v>
      </c>
      <c r="AD517" s="25" t="str">
        <f t="shared" si="53"/>
        <v>E</v>
      </c>
      <c r="AE517" s="18">
        <v>0</v>
      </c>
      <c r="AF517" s="18">
        <v>0</v>
      </c>
      <c r="AG517" s="18">
        <v>0</v>
      </c>
      <c r="AH517" s="18">
        <v>0</v>
      </c>
      <c r="AI517" s="14" t="s">
        <v>44</v>
      </c>
    </row>
    <row r="518" spans="1:35" ht="16.5" customHeight="1">
      <c r="A518">
        <v>2380</v>
      </c>
      <c r="B518" s="12" t="str">
        <f t="shared" si="48"/>
        <v>OverStock</v>
      </c>
      <c r="C518" s="13" t="s">
        <v>505</v>
      </c>
      <c r="D518" s="14" t="s">
        <v>310</v>
      </c>
      <c r="E518" s="15">
        <f t="shared" si="49"/>
        <v>5.9</v>
      </c>
      <c r="F518" s="16">
        <f t="shared" si="50"/>
        <v>7.2</v>
      </c>
      <c r="G518" s="16">
        <f t="shared" si="51"/>
        <v>17.3</v>
      </c>
      <c r="H518" s="16">
        <f t="shared" si="52"/>
        <v>20.9</v>
      </c>
      <c r="I518" s="17" t="str">
        <f>IFERROR(VLOOKUP(C518,#REF!,8,FALSE),"")</f>
        <v/>
      </c>
      <c r="J518" s="18">
        <v>2560000</v>
      </c>
      <c r="K518" s="18">
        <v>610000</v>
      </c>
      <c r="L518" s="17" t="str">
        <f>IFERROR(VLOOKUP(C518,#REF!,11,FALSE),"")</f>
        <v/>
      </c>
      <c r="M518" s="18">
        <v>880000</v>
      </c>
      <c r="N518" s="19" t="s">
        <v>300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430000</v>
      </c>
      <c r="U518" s="18">
        <v>0</v>
      </c>
      <c r="V518" s="18">
        <v>450000</v>
      </c>
      <c r="W518" s="18">
        <v>0</v>
      </c>
      <c r="X518" s="22">
        <v>3440000</v>
      </c>
      <c r="Y518" s="16">
        <v>23.2</v>
      </c>
      <c r="Z518" s="23">
        <v>28.1</v>
      </c>
      <c r="AA518" s="22">
        <v>148125</v>
      </c>
      <c r="AB518" s="18">
        <v>122245</v>
      </c>
      <c r="AC518" s="24">
        <v>0.8</v>
      </c>
      <c r="AD518" s="25">
        <f t="shared" si="53"/>
        <v>100</v>
      </c>
      <c r="AE518" s="18">
        <v>583300</v>
      </c>
      <c r="AF518" s="18">
        <v>516907</v>
      </c>
      <c r="AG518" s="18">
        <v>535300</v>
      </c>
      <c r="AH518" s="18">
        <v>439400</v>
      </c>
      <c r="AI518" s="14" t="s">
        <v>44</v>
      </c>
    </row>
    <row r="519" spans="1:35" ht="16.5" customHeight="1">
      <c r="A519">
        <v>8171</v>
      </c>
      <c r="B519" s="12" t="str">
        <f t="shared" si="48"/>
        <v>Normal</v>
      </c>
      <c r="C519" s="13" t="s">
        <v>506</v>
      </c>
      <c r="D519" s="14" t="s">
        <v>310</v>
      </c>
      <c r="E519" s="15">
        <f t="shared" si="49"/>
        <v>8</v>
      </c>
      <c r="F519" s="16">
        <f t="shared" si="50"/>
        <v>0.9</v>
      </c>
      <c r="G519" s="16">
        <f t="shared" si="51"/>
        <v>0</v>
      </c>
      <c r="H519" s="16">
        <f t="shared" si="52"/>
        <v>0</v>
      </c>
      <c r="I519" s="17" t="str">
        <f>IFERROR(VLOOKUP(C519,#REF!,8,FALSE),"")</f>
        <v/>
      </c>
      <c r="J519" s="18">
        <v>0</v>
      </c>
      <c r="K519" s="18">
        <v>0</v>
      </c>
      <c r="L519" s="17" t="str">
        <f>IFERROR(VLOOKUP(C519,#REF!,11,FALSE),"")</f>
        <v/>
      </c>
      <c r="M519" s="18">
        <v>5000</v>
      </c>
      <c r="N519" s="19" t="s">
        <v>340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5000</v>
      </c>
      <c r="U519" s="18">
        <v>0</v>
      </c>
      <c r="V519" s="18">
        <v>0</v>
      </c>
      <c r="W519" s="18">
        <v>0</v>
      </c>
      <c r="X519" s="22">
        <v>5000</v>
      </c>
      <c r="Y519" s="16">
        <v>8</v>
      </c>
      <c r="Z519" s="23">
        <v>0.9</v>
      </c>
      <c r="AA519" s="22">
        <v>625</v>
      </c>
      <c r="AB519" s="18">
        <v>5556</v>
      </c>
      <c r="AC519" s="24">
        <v>8.9</v>
      </c>
      <c r="AD519" s="25">
        <f t="shared" si="53"/>
        <v>150</v>
      </c>
      <c r="AE519" s="18">
        <v>0</v>
      </c>
      <c r="AF519" s="18">
        <v>50000</v>
      </c>
      <c r="AG519" s="18">
        <v>0</v>
      </c>
      <c r="AH519" s="18">
        <v>0</v>
      </c>
      <c r="AI519" s="14" t="s">
        <v>44</v>
      </c>
    </row>
    <row r="520" spans="1:35" ht="16.5" customHeight="1">
      <c r="A520">
        <v>8172</v>
      </c>
      <c r="B520" s="12" t="str">
        <f t="shared" si="48"/>
        <v>Normal</v>
      </c>
      <c r="C520" s="13" t="s">
        <v>508</v>
      </c>
      <c r="D520" s="14" t="s">
        <v>310</v>
      </c>
      <c r="E520" s="15">
        <f t="shared" si="49"/>
        <v>5.3</v>
      </c>
      <c r="F520" s="16" t="str">
        <f t="shared" si="50"/>
        <v>--</v>
      </c>
      <c r="G520" s="16">
        <f t="shared" si="51"/>
        <v>0</v>
      </c>
      <c r="H520" s="16" t="str">
        <f t="shared" si="52"/>
        <v>--</v>
      </c>
      <c r="I520" s="17" t="str">
        <f>IFERROR(VLOOKUP(C520,#REF!,8,FALSE),"")</f>
        <v/>
      </c>
      <c r="J520" s="18">
        <v>0</v>
      </c>
      <c r="K520" s="18">
        <v>0</v>
      </c>
      <c r="L520" s="17" t="str">
        <f>IFERROR(VLOOKUP(C520,#REF!,11,FALSE),"")</f>
        <v/>
      </c>
      <c r="M520" s="18">
        <v>5950</v>
      </c>
      <c r="N520" s="19" t="s">
        <v>318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2950</v>
      </c>
      <c r="U520" s="18">
        <v>0</v>
      </c>
      <c r="V520" s="18">
        <v>3000</v>
      </c>
      <c r="W520" s="18">
        <v>0</v>
      </c>
      <c r="X520" s="22">
        <v>5950</v>
      </c>
      <c r="Y520" s="16">
        <v>5.3</v>
      </c>
      <c r="Z520" s="23" t="s">
        <v>39</v>
      </c>
      <c r="AA520" s="22">
        <v>1125</v>
      </c>
      <c r="AB520" s="18">
        <v>0</v>
      </c>
      <c r="AC520" s="24" t="s">
        <v>52</v>
      </c>
      <c r="AD520" s="25" t="str">
        <f t="shared" si="53"/>
        <v>E</v>
      </c>
      <c r="AE520" s="18">
        <v>0</v>
      </c>
      <c r="AF520" s="18">
        <v>0</v>
      </c>
      <c r="AG520" s="18">
        <v>3000</v>
      </c>
      <c r="AH520" s="18">
        <v>0</v>
      </c>
      <c r="AI520" s="14" t="s">
        <v>44</v>
      </c>
    </row>
    <row r="521" spans="1:35" ht="16.5" customHeight="1">
      <c r="A521">
        <v>2381</v>
      </c>
      <c r="B521" s="12" t="str">
        <f t="shared" si="48"/>
        <v>ZeroZero</v>
      </c>
      <c r="C521" s="13" t="s">
        <v>509</v>
      </c>
      <c r="D521" s="14" t="s">
        <v>310</v>
      </c>
      <c r="E521" s="15" t="str">
        <f t="shared" si="49"/>
        <v>前八週無拉料</v>
      </c>
      <c r="F521" s="16" t="str">
        <f t="shared" si="50"/>
        <v>--</v>
      </c>
      <c r="G521" s="16" t="str">
        <f t="shared" si="51"/>
        <v>--</v>
      </c>
      <c r="H521" s="16" t="str">
        <f t="shared" si="52"/>
        <v>--</v>
      </c>
      <c r="I521" s="17" t="str">
        <f>IFERROR(VLOOKUP(C521,#REF!,8,FALSE),"")</f>
        <v/>
      </c>
      <c r="J521" s="18">
        <v>0</v>
      </c>
      <c r="K521" s="18">
        <v>0</v>
      </c>
      <c r="L521" s="17" t="str">
        <f>IFERROR(VLOOKUP(C521,#REF!,11,FALSE),"")</f>
        <v/>
      </c>
      <c r="M521" s="18">
        <v>10000</v>
      </c>
      <c r="N521" s="19" t="s">
        <v>39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5000</v>
      </c>
      <c r="U521" s="18">
        <v>0</v>
      </c>
      <c r="V521" s="18">
        <v>5000</v>
      </c>
      <c r="W521" s="18">
        <v>0</v>
      </c>
      <c r="X521" s="22">
        <v>10000</v>
      </c>
      <c r="Y521" s="16" t="s">
        <v>39</v>
      </c>
      <c r="Z521" s="23" t="s">
        <v>39</v>
      </c>
      <c r="AA521" s="22">
        <v>0</v>
      </c>
      <c r="AB521" s="18">
        <v>0</v>
      </c>
      <c r="AC521" s="24" t="s">
        <v>52</v>
      </c>
      <c r="AD521" s="25" t="str">
        <f t="shared" si="53"/>
        <v>E</v>
      </c>
      <c r="AE521" s="18">
        <v>0</v>
      </c>
      <c r="AF521" s="18">
        <v>0</v>
      </c>
      <c r="AG521" s="18">
        <v>0</v>
      </c>
      <c r="AH521" s="18">
        <v>0</v>
      </c>
      <c r="AI521" s="14" t="s">
        <v>44</v>
      </c>
    </row>
    <row r="522" spans="1:35" ht="16.5" customHeight="1">
      <c r="A522">
        <v>2382</v>
      </c>
      <c r="B522" s="12" t="str">
        <f t="shared" si="48"/>
        <v>OverStock</v>
      </c>
      <c r="C522" s="13" t="s">
        <v>510</v>
      </c>
      <c r="D522" s="14" t="s">
        <v>310</v>
      </c>
      <c r="E522" s="15">
        <f t="shared" si="49"/>
        <v>52</v>
      </c>
      <c r="F522" s="16" t="str">
        <f t="shared" si="50"/>
        <v>--</v>
      </c>
      <c r="G522" s="16">
        <f t="shared" si="51"/>
        <v>0</v>
      </c>
      <c r="H522" s="16" t="str">
        <f t="shared" si="52"/>
        <v>--</v>
      </c>
      <c r="I522" s="17" t="str">
        <f>IFERROR(VLOOKUP(C522,#REF!,8,FALSE),"")</f>
        <v/>
      </c>
      <c r="J522" s="18">
        <v>0</v>
      </c>
      <c r="K522" s="18">
        <v>0</v>
      </c>
      <c r="L522" s="17" t="str">
        <f>IFERROR(VLOOKUP(C522,#REF!,11,FALSE),"")</f>
        <v/>
      </c>
      <c r="M522" s="18">
        <v>130000</v>
      </c>
      <c r="N522" s="19" t="s">
        <v>332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130000</v>
      </c>
      <c r="U522" s="18">
        <v>0</v>
      </c>
      <c r="V522" s="18">
        <v>0</v>
      </c>
      <c r="W522" s="18">
        <v>0</v>
      </c>
      <c r="X522" s="22">
        <v>130000</v>
      </c>
      <c r="Y522" s="16">
        <v>52</v>
      </c>
      <c r="Z522" s="23" t="s">
        <v>39</v>
      </c>
      <c r="AA522" s="22">
        <v>2500</v>
      </c>
      <c r="AB522" s="18" t="s">
        <v>39</v>
      </c>
      <c r="AC522" s="24" t="s">
        <v>52</v>
      </c>
      <c r="AD522" s="25" t="str">
        <f t="shared" si="53"/>
        <v>E</v>
      </c>
      <c r="AE522" s="18">
        <v>0</v>
      </c>
      <c r="AF522" s="18">
        <v>0</v>
      </c>
      <c r="AG522" s="18">
        <v>0</v>
      </c>
      <c r="AH522" s="18">
        <v>0</v>
      </c>
      <c r="AI522" s="14" t="s">
        <v>44</v>
      </c>
    </row>
    <row r="523" spans="1:35" ht="16.5" customHeight="1">
      <c r="A523">
        <v>2383</v>
      </c>
      <c r="B523" s="12" t="str">
        <f t="shared" si="48"/>
        <v>None</v>
      </c>
      <c r="C523" s="13" t="s">
        <v>513</v>
      </c>
      <c r="D523" s="14" t="s">
        <v>310</v>
      </c>
      <c r="E523" s="15" t="str">
        <f t="shared" si="49"/>
        <v>前八週無拉料</v>
      </c>
      <c r="F523" s="16" t="str">
        <f t="shared" si="50"/>
        <v>--</v>
      </c>
      <c r="G523" s="16" t="str">
        <f t="shared" si="51"/>
        <v>--</v>
      </c>
      <c r="H523" s="16" t="str">
        <f t="shared" si="52"/>
        <v>--</v>
      </c>
      <c r="I523" s="17" t="str">
        <f>IFERROR(VLOOKUP(C523,#REF!,8,FALSE),"")</f>
        <v/>
      </c>
      <c r="J523" s="18">
        <v>0</v>
      </c>
      <c r="K523" s="18">
        <v>0</v>
      </c>
      <c r="L523" s="17" t="str">
        <f>IFERROR(VLOOKUP(C523,#REF!,11,FALSE),"")</f>
        <v/>
      </c>
      <c r="M523" s="18">
        <v>0</v>
      </c>
      <c r="N523" s="19" t="s">
        <v>320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0</v>
      </c>
      <c r="U523" s="18">
        <v>0</v>
      </c>
      <c r="V523" s="18">
        <v>0</v>
      </c>
      <c r="W523" s="18">
        <v>0</v>
      </c>
      <c r="X523" s="22">
        <v>0</v>
      </c>
      <c r="Y523" s="16" t="s">
        <v>39</v>
      </c>
      <c r="Z523" s="23" t="s">
        <v>39</v>
      </c>
      <c r="AA523" s="22">
        <v>0</v>
      </c>
      <c r="AB523" s="18" t="s">
        <v>39</v>
      </c>
      <c r="AC523" s="24" t="s">
        <v>52</v>
      </c>
      <c r="AD523" s="25" t="str">
        <f t="shared" si="53"/>
        <v>E</v>
      </c>
      <c r="AE523" s="18">
        <v>0</v>
      </c>
      <c r="AF523" s="18">
        <v>0</v>
      </c>
      <c r="AG523" s="18">
        <v>0</v>
      </c>
      <c r="AH523" s="18">
        <v>0</v>
      </c>
      <c r="AI523" s="14" t="s">
        <v>44</v>
      </c>
    </row>
    <row r="524" spans="1:35" ht="16.5" customHeight="1">
      <c r="A524">
        <v>2338</v>
      </c>
      <c r="B524" s="12" t="str">
        <f t="shared" si="48"/>
        <v>OverStock</v>
      </c>
      <c r="C524" s="13" t="s">
        <v>514</v>
      </c>
      <c r="D524" s="14" t="s">
        <v>310</v>
      </c>
      <c r="E524" s="15">
        <f t="shared" si="49"/>
        <v>4.8</v>
      </c>
      <c r="F524" s="16" t="str">
        <f t="shared" si="50"/>
        <v>--</v>
      </c>
      <c r="G524" s="16">
        <f t="shared" si="51"/>
        <v>30.4</v>
      </c>
      <c r="H524" s="16" t="str">
        <f t="shared" si="52"/>
        <v>--</v>
      </c>
      <c r="I524" s="17" t="str">
        <f>IFERROR(VLOOKUP(C524,#REF!,8,FALSE),"")</f>
        <v/>
      </c>
      <c r="J524" s="18">
        <v>57000</v>
      </c>
      <c r="K524" s="18">
        <v>0</v>
      </c>
      <c r="L524" s="17" t="str">
        <f>IFERROR(VLOOKUP(C524,#REF!,11,FALSE),"")</f>
        <v/>
      </c>
      <c r="M524" s="18">
        <v>9000</v>
      </c>
      <c r="N524" s="19" t="s">
        <v>300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9000</v>
      </c>
      <c r="U524" s="18">
        <v>0</v>
      </c>
      <c r="V524" s="18">
        <v>0</v>
      </c>
      <c r="W524" s="18">
        <v>0</v>
      </c>
      <c r="X524" s="22">
        <v>66000</v>
      </c>
      <c r="Y524" s="16">
        <v>35.200000000000003</v>
      </c>
      <c r="Z524" s="23" t="s">
        <v>39</v>
      </c>
      <c r="AA524" s="22">
        <v>1875</v>
      </c>
      <c r="AB524" s="18" t="s">
        <v>39</v>
      </c>
      <c r="AC524" s="24" t="s">
        <v>52</v>
      </c>
      <c r="AD524" s="25" t="str">
        <f t="shared" si="53"/>
        <v>E</v>
      </c>
      <c r="AE524" s="18">
        <v>0</v>
      </c>
      <c r="AF524" s="18">
        <v>0</v>
      </c>
      <c r="AG524" s="18">
        <v>0</v>
      </c>
      <c r="AH524" s="18">
        <v>0</v>
      </c>
      <c r="AI524" s="14" t="s">
        <v>44</v>
      </c>
    </row>
    <row r="525" spans="1:35" ht="16.5" customHeight="1">
      <c r="A525">
        <v>2339</v>
      </c>
      <c r="B525" s="12" t="str">
        <f t="shared" si="48"/>
        <v>Normal</v>
      </c>
      <c r="C525" s="13" t="s">
        <v>517</v>
      </c>
      <c r="D525" s="14" t="s">
        <v>310</v>
      </c>
      <c r="E525" s="15">
        <f t="shared" si="49"/>
        <v>0</v>
      </c>
      <c r="F525" s="16" t="str">
        <f t="shared" si="50"/>
        <v>--</v>
      </c>
      <c r="G525" s="16">
        <f t="shared" si="51"/>
        <v>5.3</v>
      </c>
      <c r="H525" s="16" t="str">
        <f t="shared" si="52"/>
        <v>--</v>
      </c>
      <c r="I525" s="17" t="str">
        <f>IFERROR(VLOOKUP(C525,#REF!,8,FALSE),"")</f>
        <v/>
      </c>
      <c r="J525" s="18">
        <v>10000</v>
      </c>
      <c r="K525" s="18">
        <v>10000</v>
      </c>
      <c r="L525" s="17" t="str">
        <f>IFERROR(VLOOKUP(C525,#REF!,11,FALSE),"")</f>
        <v/>
      </c>
      <c r="M525" s="18">
        <v>0</v>
      </c>
      <c r="N525" s="19" t="s">
        <v>300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0</v>
      </c>
      <c r="U525" s="18">
        <v>0</v>
      </c>
      <c r="V525" s="18">
        <v>0</v>
      </c>
      <c r="W525" s="18">
        <v>0</v>
      </c>
      <c r="X525" s="22">
        <v>10000</v>
      </c>
      <c r="Y525" s="16">
        <v>5.3</v>
      </c>
      <c r="Z525" s="23" t="s">
        <v>39</v>
      </c>
      <c r="AA525" s="22">
        <v>1875</v>
      </c>
      <c r="AB525" s="18" t="s">
        <v>39</v>
      </c>
      <c r="AC525" s="24" t="s">
        <v>52</v>
      </c>
      <c r="AD525" s="25" t="str">
        <f t="shared" si="53"/>
        <v>E</v>
      </c>
      <c r="AE525" s="18">
        <v>0</v>
      </c>
      <c r="AF525" s="18">
        <v>0</v>
      </c>
      <c r="AG525" s="18">
        <v>0</v>
      </c>
      <c r="AH525" s="18">
        <v>0</v>
      </c>
      <c r="AI525" s="14" t="s">
        <v>44</v>
      </c>
    </row>
    <row r="526" spans="1:35" ht="16.5" customHeight="1">
      <c r="A526">
        <v>2340</v>
      </c>
      <c r="B526" s="12" t="str">
        <f t="shared" si="48"/>
        <v>Normal</v>
      </c>
      <c r="C526" s="13" t="s">
        <v>518</v>
      </c>
      <c r="D526" s="14" t="s">
        <v>310</v>
      </c>
      <c r="E526" s="15">
        <f t="shared" si="49"/>
        <v>1.5</v>
      </c>
      <c r="F526" s="16">
        <f t="shared" si="50"/>
        <v>2.2000000000000002</v>
      </c>
      <c r="G526" s="16">
        <f t="shared" si="51"/>
        <v>6.9</v>
      </c>
      <c r="H526" s="16">
        <f t="shared" si="52"/>
        <v>9.8000000000000007</v>
      </c>
      <c r="I526" s="17" t="str">
        <f>IFERROR(VLOOKUP(C526,#REF!,8,FALSE),"")</f>
        <v/>
      </c>
      <c r="J526" s="18">
        <v>745000</v>
      </c>
      <c r="K526" s="18">
        <v>515000</v>
      </c>
      <c r="L526" s="17" t="str">
        <f>IFERROR(VLOOKUP(C526,#REF!,11,FALSE),"")</f>
        <v/>
      </c>
      <c r="M526" s="18">
        <v>165000</v>
      </c>
      <c r="N526" s="19" t="s">
        <v>332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0</v>
      </c>
      <c r="U526" s="18">
        <v>0</v>
      </c>
      <c r="V526" s="18">
        <v>165000</v>
      </c>
      <c r="W526" s="18">
        <v>0</v>
      </c>
      <c r="X526" s="22">
        <v>910000</v>
      </c>
      <c r="Y526" s="16">
        <v>8.4</v>
      </c>
      <c r="Z526" s="23">
        <v>12</v>
      </c>
      <c r="AA526" s="22">
        <v>108750</v>
      </c>
      <c r="AB526" s="18">
        <v>75764</v>
      </c>
      <c r="AC526" s="24">
        <v>0.7</v>
      </c>
      <c r="AD526" s="25">
        <f t="shared" si="53"/>
        <v>100</v>
      </c>
      <c r="AE526" s="18">
        <v>334313</v>
      </c>
      <c r="AF526" s="18">
        <v>347560</v>
      </c>
      <c r="AG526" s="18">
        <v>195210</v>
      </c>
      <c r="AH526" s="18">
        <v>163100</v>
      </c>
      <c r="AI526" s="14" t="s">
        <v>44</v>
      </c>
    </row>
    <row r="527" spans="1:35" ht="16.5" customHeight="1">
      <c r="A527">
        <v>2341</v>
      </c>
      <c r="B527" s="12" t="str">
        <f t="shared" si="48"/>
        <v>OverStock</v>
      </c>
      <c r="C527" s="13" t="s">
        <v>519</v>
      </c>
      <c r="D527" s="14" t="s">
        <v>310</v>
      </c>
      <c r="E527" s="15">
        <f t="shared" si="49"/>
        <v>7.3</v>
      </c>
      <c r="F527" s="16">
        <f t="shared" si="50"/>
        <v>10.199999999999999</v>
      </c>
      <c r="G527" s="16">
        <f t="shared" si="51"/>
        <v>27.8</v>
      </c>
      <c r="H527" s="16">
        <f t="shared" si="52"/>
        <v>38.799999999999997</v>
      </c>
      <c r="I527" s="17" t="str">
        <f>IFERROR(VLOOKUP(C527,#REF!,8,FALSE),"")</f>
        <v/>
      </c>
      <c r="J527" s="18">
        <v>1705000</v>
      </c>
      <c r="K527" s="18">
        <v>365000</v>
      </c>
      <c r="L527" s="17" t="str">
        <f>IFERROR(VLOOKUP(C527,#REF!,11,FALSE),"")</f>
        <v/>
      </c>
      <c r="M527" s="18">
        <v>449000</v>
      </c>
      <c r="N527" s="19" t="s">
        <v>318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449000</v>
      </c>
      <c r="U527" s="18">
        <v>0</v>
      </c>
      <c r="V527" s="18">
        <v>0</v>
      </c>
      <c r="W527" s="18">
        <v>0</v>
      </c>
      <c r="X527" s="22">
        <v>2154000</v>
      </c>
      <c r="Y527" s="16">
        <v>35.200000000000003</v>
      </c>
      <c r="Z527" s="23">
        <v>49.1</v>
      </c>
      <c r="AA527" s="22">
        <v>61250</v>
      </c>
      <c r="AB527" s="18">
        <v>43889</v>
      </c>
      <c r="AC527" s="24">
        <v>0.7</v>
      </c>
      <c r="AD527" s="25">
        <f t="shared" si="53"/>
        <v>100</v>
      </c>
      <c r="AE527" s="18">
        <v>0</v>
      </c>
      <c r="AF527" s="18">
        <v>290000</v>
      </c>
      <c r="AG527" s="18">
        <v>300000</v>
      </c>
      <c r="AH527" s="18">
        <v>260000</v>
      </c>
      <c r="AI527" s="14" t="s">
        <v>44</v>
      </c>
    </row>
    <row r="528" spans="1:35" ht="16.5" customHeight="1">
      <c r="A528">
        <v>2342</v>
      </c>
      <c r="B528" s="12" t="str">
        <f t="shared" si="48"/>
        <v>FCST</v>
      </c>
      <c r="C528" s="13" t="s">
        <v>520</v>
      </c>
      <c r="D528" s="14" t="s">
        <v>310</v>
      </c>
      <c r="E528" s="15" t="str">
        <f t="shared" si="49"/>
        <v>前八週無拉料</v>
      </c>
      <c r="F528" s="16">
        <f t="shared" si="50"/>
        <v>0</v>
      </c>
      <c r="G528" s="16" t="str">
        <f t="shared" si="51"/>
        <v>--</v>
      </c>
      <c r="H528" s="16">
        <f t="shared" si="52"/>
        <v>9</v>
      </c>
      <c r="I528" s="17" t="str">
        <f>IFERROR(VLOOKUP(C528,#REF!,8,FALSE),"")</f>
        <v/>
      </c>
      <c r="J528" s="18">
        <v>3000</v>
      </c>
      <c r="K528" s="18">
        <v>3000</v>
      </c>
      <c r="L528" s="17" t="str">
        <f>IFERROR(VLOOKUP(C528,#REF!,11,FALSE),"")</f>
        <v/>
      </c>
      <c r="M528" s="18">
        <v>0</v>
      </c>
      <c r="N528" s="19" t="s">
        <v>300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0</v>
      </c>
      <c r="U528" s="18">
        <v>0</v>
      </c>
      <c r="V528" s="18">
        <v>0</v>
      </c>
      <c r="W528" s="18">
        <v>0</v>
      </c>
      <c r="X528" s="22">
        <v>3000</v>
      </c>
      <c r="Y528" s="16" t="s">
        <v>39</v>
      </c>
      <c r="Z528" s="23">
        <v>9</v>
      </c>
      <c r="AA528" s="22">
        <v>0</v>
      </c>
      <c r="AB528" s="18">
        <v>333</v>
      </c>
      <c r="AC528" s="24" t="s">
        <v>43</v>
      </c>
      <c r="AD528" s="25" t="str">
        <f t="shared" si="53"/>
        <v>F</v>
      </c>
      <c r="AE528" s="18">
        <v>3000</v>
      </c>
      <c r="AF528" s="18">
        <v>0</v>
      </c>
      <c r="AG528" s="18">
        <v>0</v>
      </c>
      <c r="AH528" s="18">
        <v>0</v>
      </c>
      <c r="AI528" s="14" t="s">
        <v>44</v>
      </c>
    </row>
    <row r="529" spans="1:35" ht="16.5" customHeight="1">
      <c r="A529">
        <v>2343</v>
      </c>
      <c r="B529" s="12" t="str">
        <f t="shared" si="48"/>
        <v>OverStock</v>
      </c>
      <c r="C529" s="13" t="s">
        <v>521</v>
      </c>
      <c r="D529" s="14" t="s">
        <v>310</v>
      </c>
      <c r="E529" s="15">
        <f t="shared" si="49"/>
        <v>6.6</v>
      </c>
      <c r="F529" s="16">
        <f t="shared" si="50"/>
        <v>18.5</v>
      </c>
      <c r="G529" s="16">
        <f t="shared" si="51"/>
        <v>19.600000000000001</v>
      </c>
      <c r="H529" s="16">
        <f t="shared" si="52"/>
        <v>55.1</v>
      </c>
      <c r="I529" s="17" t="str">
        <f>IFERROR(VLOOKUP(C529,#REF!,8,FALSE),"")</f>
        <v/>
      </c>
      <c r="J529" s="18">
        <v>1225000</v>
      </c>
      <c r="K529" s="18">
        <v>0</v>
      </c>
      <c r="L529" s="17" t="str">
        <f>IFERROR(VLOOKUP(C529,#REF!,11,FALSE),"")</f>
        <v/>
      </c>
      <c r="M529" s="18">
        <v>410000</v>
      </c>
      <c r="N529" s="19" t="s">
        <v>332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410000</v>
      </c>
      <c r="U529" s="18">
        <v>0</v>
      </c>
      <c r="V529" s="18">
        <v>0</v>
      </c>
      <c r="W529" s="18">
        <v>0</v>
      </c>
      <c r="X529" s="22">
        <v>1635000</v>
      </c>
      <c r="Y529" s="16">
        <v>26.2</v>
      </c>
      <c r="Z529" s="23">
        <v>73.599999999999994</v>
      </c>
      <c r="AA529" s="22">
        <v>62500</v>
      </c>
      <c r="AB529" s="18">
        <v>22222</v>
      </c>
      <c r="AC529" s="24">
        <v>0.4</v>
      </c>
      <c r="AD529" s="25">
        <f t="shared" si="53"/>
        <v>50</v>
      </c>
      <c r="AE529" s="18">
        <v>0</v>
      </c>
      <c r="AF529" s="18">
        <v>200000</v>
      </c>
      <c r="AG529" s="18">
        <v>150000</v>
      </c>
      <c r="AH529" s="18">
        <v>0</v>
      </c>
      <c r="AI529" s="14" t="s">
        <v>44</v>
      </c>
    </row>
    <row r="530" spans="1:35" ht="16.5" customHeight="1">
      <c r="A530">
        <v>2344</v>
      </c>
      <c r="B530" s="12" t="str">
        <f t="shared" si="48"/>
        <v>OverStock</v>
      </c>
      <c r="C530" s="13" t="s">
        <v>527</v>
      </c>
      <c r="D530" s="14" t="s">
        <v>310</v>
      </c>
      <c r="E530" s="15">
        <f t="shared" si="49"/>
        <v>4</v>
      </c>
      <c r="F530" s="16" t="str">
        <f t="shared" si="50"/>
        <v>--</v>
      </c>
      <c r="G530" s="16">
        <f t="shared" si="51"/>
        <v>32</v>
      </c>
      <c r="H530" s="16" t="str">
        <f t="shared" si="52"/>
        <v>--</v>
      </c>
      <c r="I530" s="17" t="str">
        <f>IFERROR(VLOOKUP(C530,#REF!,8,FALSE),"")</f>
        <v/>
      </c>
      <c r="J530" s="18">
        <v>16000</v>
      </c>
      <c r="K530" s="18">
        <v>16000</v>
      </c>
      <c r="L530" s="17" t="str">
        <f>IFERROR(VLOOKUP(C530,#REF!,11,FALSE),"")</f>
        <v/>
      </c>
      <c r="M530" s="18">
        <v>2000</v>
      </c>
      <c r="N530" s="19" t="s">
        <v>300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2000</v>
      </c>
      <c r="U530" s="18">
        <v>0</v>
      </c>
      <c r="V530" s="18">
        <v>0</v>
      </c>
      <c r="W530" s="18">
        <v>0</v>
      </c>
      <c r="X530" s="22">
        <v>18000</v>
      </c>
      <c r="Y530" s="16">
        <v>36</v>
      </c>
      <c r="Z530" s="23" t="s">
        <v>39</v>
      </c>
      <c r="AA530" s="22">
        <v>500</v>
      </c>
      <c r="AB530" s="18" t="s">
        <v>39</v>
      </c>
      <c r="AC530" s="24" t="s">
        <v>52</v>
      </c>
      <c r="AD530" s="25" t="str">
        <f t="shared" si="53"/>
        <v>E</v>
      </c>
      <c r="AE530" s="18">
        <v>0</v>
      </c>
      <c r="AF530" s="18">
        <v>0</v>
      </c>
      <c r="AG530" s="18">
        <v>0</v>
      </c>
      <c r="AH530" s="18">
        <v>0</v>
      </c>
      <c r="AI530" s="14" t="s">
        <v>44</v>
      </c>
    </row>
    <row r="531" spans="1:35" ht="16.5" customHeight="1">
      <c r="A531">
        <v>8849</v>
      </c>
      <c r="B531" s="12" t="str">
        <f t="shared" si="48"/>
        <v>OverStock</v>
      </c>
      <c r="C531" s="13" t="s">
        <v>528</v>
      </c>
      <c r="D531" s="14" t="s">
        <v>310</v>
      </c>
      <c r="E531" s="15">
        <f t="shared" si="49"/>
        <v>20</v>
      </c>
      <c r="F531" s="16">
        <f t="shared" si="50"/>
        <v>11.3</v>
      </c>
      <c r="G531" s="16">
        <f t="shared" si="51"/>
        <v>12</v>
      </c>
      <c r="H531" s="16">
        <f t="shared" si="52"/>
        <v>6.8</v>
      </c>
      <c r="I531" s="17" t="str">
        <f>IFERROR(VLOOKUP(C531,#REF!,8,FALSE),"")</f>
        <v/>
      </c>
      <c r="J531" s="18">
        <v>9000</v>
      </c>
      <c r="K531" s="18">
        <v>9000</v>
      </c>
      <c r="L531" s="17" t="str">
        <f>IFERROR(VLOOKUP(C531,#REF!,11,FALSE),"")</f>
        <v/>
      </c>
      <c r="M531" s="18">
        <v>15000</v>
      </c>
      <c r="N531" s="19" t="s">
        <v>332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15000</v>
      </c>
      <c r="U531" s="18">
        <v>0</v>
      </c>
      <c r="V531" s="18">
        <v>0</v>
      </c>
      <c r="W531" s="18">
        <v>0</v>
      </c>
      <c r="X531" s="22">
        <v>24000</v>
      </c>
      <c r="Y531" s="16">
        <v>32</v>
      </c>
      <c r="Z531" s="23">
        <v>18</v>
      </c>
      <c r="AA531" s="22">
        <v>750</v>
      </c>
      <c r="AB531" s="18">
        <v>1333</v>
      </c>
      <c r="AC531" s="24">
        <v>1.8</v>
      </c>
      <c r="AD531" s="25">
        <f t="shared" si="53"/>
        <v>100</v>
      </c>
      <c r="AE531" s="18">
        <v>9000</v>
      </c>
      <c r="AF531" s="18">
        <v>3000</v>
      </c>
      <c r="AG531" s="18">
        <v>0</v>
      </c>
      <c r="AH531" s="18">
        <v>0</v>
      </c>
      <c r="AI531" s="14" t="s">
        <v>44</v>
      </c>
    </row>
    <row r="532" spans="1:35" ht="16.5" customHeight="1">
      <c r="A532">
        <v>5891</v>
      </c>
      <c r="B532" s="12" t="str">
        <f t="shared" si="48"/>
        <v>OverStock</v>
      </c>
      <c r="C532" s="13" t="s">
        <v>529</v>
      </c>
      <c r="D532" s="14" t="s">
        <v>310</v>
      </c>
      <c r="E532" s="15">
        <f t="shared" si="49"/>
        <v>12</v>
      </c>
      <c r="F532" s="16">
        <f t="shared" si="50"/>
        <v>6.8</v>
      </c>
      <c r="G532" s="16">
        <f t="shared" si="51"/>
        <v>8</v>
      </c>
      <c r="H532" s="16">
        <f t="shared" si="52"/>
        <v>4.5</v>
      </c>
      <c r="I532" s="17" t="str">
        <f>IFERROR(VLOOKUP(C532,#REF!,8,FALSE),"")</f>
        <v/>
      </c>
      <c r="J532" s="18">
        <v>6000</v>
      </c>
      <c r="K532" s="18">
        <v>0</v>
      </c>
      <c r="L532" s="17" t="str">
        <f>IFERROR(VLOOKUP(C532,#REF!,11,FALSE),"")</f>
        <v/>
      </c>
      <c r="M532" s="18">
        <v>9000</v>
      </c>
      <c r="N532" s="19" t="s">
        <v>320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9000</v>
      </c>
      <c r="U532" s="18">
        <v>0</v>
      </c>
      <c r="V532" s="18">
        <v>0</v>
      </c>
      <c r="W532" s="18">
        <v>0</v>
      </c>
      <c r="X532" s="22">
        <v>15000</v>
      </c>
      <c r="Y532" s="16">
        <v>20</v>
      </c>
      <c r="Z532" s="23">
        <v>11.3</v>
      </c>
      <c r="AA532" s="22">
        <v>750</v>
      </c>
      <c r="AB532" s="18">
        <v>1333</v>
      </c>
      <c r="AC532" s="24">
        <v>1.8</v>
      </c>
      <c r="AD532" s="25">
        <f t="shared" si="53"/>
        <v>100</v>
      </c>
      <c r="AE532" s="18">
        <v>9000</v>
      </c>
      <c r="AF532" s="18">
        <v>3000</v>
      </c>
      <c r="AG532" s="18">
        <v>0</v>
      </c>
      <c r="AH532" s="18">
        <v>0</v>
      </c>
      <c r="AI532" s="14" t="s">
        <v>44</v>
      </c>
    </row>
    <row r="533" spans="1:35" ht="16.5" customHeight="1">
      <c r="A533">
        <v>2384</v>
      </c>
      <c r="B533" s="12" t="str">
        <f t="shared" si="48"/>
        <v>None</v>
      </c>
      <c r="C533" s="13" t="s">
        <v>534</v>
      </c>
      <c r="D533" s="14" t="s">
        <v>310</v>
      </c>
      <c r="E533" s="15" t="str">
        <f t="shared" si="49"/>
        <v>前八週無拉料</v>
      </c>
      <c r="F533" s="16" t="str">
        <f t="shared" si="50"/>
        <v>--</v>
      </c>
      <c r="G533" s="16" t="str">
        <f t="shared" si="51"/>
        <v>--</v>
      </c>
      <c r="H533" s="16" t="str">
        <f t="shared" si="52"/>
        <v>--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0</v>
      </c>
      <c r="N533" s="19" t="s">
        <v>340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0</v>
      </c>
      <c r="U533" s="18">
        <v>0</v>
      </c>
      <c r="V533" s="18">
        <v>0</v>
      </c>
      <c r="W533" s="18">
        <v>0</v>
      </c>
      <c r="X533" s="22">
        <v>0</v>
      </c>
      <c r="Y533" s="16" t="s">
        <v>39</v>
      </c>
      <c r="Z533" s="23" t="s">
        <v>39</v>
      </c>
      <c r="AA533" s="22">
        <v>0</v>
      </c>
      <c r="AB533" s="18" t="s">
        <v>39</v>
      </c>
      <c r="AC533" s="24" t="s">
        <v>52</v>
      </c>
      <c r="AD533" s="25" t="str">
        <f t="shared" si="53"/>
        <v>E</v>
      </c>
      <c r="AE533" s="18">
        <v>0</v>
      </c>
      <c r="AF533" s="18">
        <v>0</v>
      </c>
      <c r="AG533" s="18">
        <v>0</v>
      </c>
      <c r="AH533" s="18">
        <v>0</v>
      </c>
      <c r="AI533" s="14" t="s">
        <v>44</v>
      </c>
    </row>
    <row r="534" spans="1:35" ht="16.5" customHeight="1">
      <c r="A534">
        <v>5846</v>
      </c>
      <c r="B534" s="12" t="str">
        <f t="shared" si="48"/>
        <v>Normal</v>
      </c>
      <c r="C534" s="13" t="s">
        <v>535</v>
      </c>
      <c r="D534" s="14" t="s">
        <v>310</v>
      </c>
      <c r="E534" s="15">
        <f t="shared" si="49"/>
        <v>8</v>
      </c>
      <c r="F534" s="16">
        <f t="shared" si="50"/>
        <v>18.100000000000001</v>
      </c>
      <c r="G534" s="16">
        <f t="shared" si="51"/>
        <v>0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9000</v>
      </c>
      <c r="N534" s="19" t="s">
        <v>439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0</v>
      </c>
      <c r="U534" s="18">
        <v>0</v>
      </c>
      <c r="V534" s="18">
        <v>9000</v>
      </c>
      <c r="W534" s="18">
        <v>0</v>
      </c>
      <c r="X534" s="22">
        <v>9000</v>
      </c>
      <c r="Y534" s="16">
        <v>8</v>
      </c>
      <c r="Z534" s="23">
        <v>18.100000000000001</v>
      </c>
      <c r="AA534" s="22">
        <v>1125</v>
      </c>
      <c r="AB534" s="18">
        <v>496</v>
      </c>
      <c r="AC534" s="24">
        <v>0.4</v>
      </c>
      <c r="AD534" s="25">
        <f t="shared" si="53"/>
        <v>50</v>
      </c>
      <c r="AE534" s="18">
        <v>1460</v>
      </c>
      <c r="AF534" s="18">
        <v>3000</v>
      </c>
      <c r="AG534" s="18">
        <v>4800</v>
      </c>
      <c r="AH534" s="18">
        <v>0</v>
      </c>
      <c r="AI534" s="14" t="s">
        <v>44</v>
      </c>
    </row>
    <row r="535" spans="1:35" ht="16.5" customHeight="1">
      <c r="A535">
        <v>2488</v>
      </c>
      <c r="B535" s="12" t="str">
        <f t="shared" si="48"/>
        <v>FCST</v>
      </c>
      <c r="C535" s="13" t="s">
        <v>537</v>
      </c>
      <c r="D535" s="14" t="s">
        <v>310</v>
      </c>
      <c r="E535" s="15" t="str">
        <f t="shared" si="49"/>
        <v>前八週無拉料</v>
      </c>
      <c r="F535" s="16">
        <f t="shared" si="50"/>
        <v>38</v>
      </c>
      <c r="G535" s="16" t="str">
        <f t="shared" si="51"/>
        <v>--</v>
      </c>
      <c r="H535" s="16">
        <f t="shared" si="52"/>
        <v>0</v>
      </c>
      <c r="I535" s="17" t="str">
        <f>IFERROR(VLOOKUP(C535,#REF!,8,FALSE),"")</f>
        <v/>
      </c>
      <c r="J535" s="18">
        <v>0</v>
      </c>
      <c r="K535" s="18">
        <v>0</v>
      </c>
      <c r="L535" s="17" t="str">
        <f>IFERROR(VLOOKUP(C535,#REF!,11,FALSE),"")</f>
        <v/>
      </c>
      <c r="M535" s="18">
        <v>3000</v>
      </c>
      <c r="N535" s="19" t="s">
        <v>300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0</v>
      </c>
      <c r="U535" s="18">
        <v>0</v>
      </c>
      <c r="V535" s="18">
        <v>3000</v>
      </c>
      <c r="W535" s="18">
        <v>0</v>
      </c>
      <c r="X535" s="22">
        <v>3000</v>
      </c>
      <c r="Y535" s="16" t="s">
        <v>39</v>
      </c>
      <c r="Z535" s="23">
        <v>38</v>
      </c>
      <c r="AA535" s="22">
        <v>0</v>
      </c>
      <c r="AB535" s="18">
        <v>79</v>
      </c>
      <c r="AC535" s="24" t="s">
        <v>43</v>
      </c>
      <c r="AD535" s="25" t="str">
        <f t="shared" si="53"/>
        <v>F</v>
      </c>
      <c r="AE535" s="18">
        <v>714</v>
      </c>
      <c r="AF535" s="18">
        <v>0</v>
      </c>
      <c r="AG535" s="18">
        <v>0</v>
      </c>
      <c r="AH535" s="18">
        <v>0</v>
      </c>
      <c r="AI535" s="14" t="s">
        <v>44</v>
      </c>
    </row>
    <row r="536" spans="1:35" ht="16.5" customHeight="1">
      <c r="A536">
        <v>2489</v>
      </c>
      <c r="B536" s="12" t="str">
        <f t="shared" si="48"/>
        <v>None</v>
      </c>
      <c r="C536" s="13" t="s">
        <v>538</v>
      </c>
      <c r="D536" s="14" t="s">
        <v>310</v>
      </c>
      <c r="E536" s="15" t="str">
        <f t="shared" si="49"/>
        <v>前八週無拉料</v>
      </c>
      <c r="F536" s="16" t="str">
        <f t="shared" si="50"/>
        <v>--</v>
      </c>
      <c r="G536" s="16" t="str">
        <f t="shared" si="51"/>
        <v>--</v>
      </c>
      <c r="H536" s="16" t="str">
        <f t="shared" si="52"/>
        <v>--</v>
      </c>
      <c r="I536" s="17" t="str">
        <f>IFERROR(VLOOKUP(C536,#REF!,8,FALSE),"")</f>
        <v/>
      </c>
      <c r="J536" s="18">
        <v>0</v>
      </c>
      <c r="K536" s="18">
        <v>0</v>
      </c>
      <c r="L536" s="17" t="str">
        <f>IFERROR(VLOOKUP(C536,#REF!,11,FALSE),"")</f>
        <v/>
      </c>
      <c r="M536" s="18">
        <v>0</v>
      </c>
      <c r="N536" s="19" t="s">
        <v>300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0</v>
      </c>
      <c r="U536" s="18">
        <v>0</v>
      </c>
      <c r="V536" s="18">
        <v>0</v>
      </c>
      <c r="W536" s="18">
        <v>0</v>
      </c>
      <c r="X536" s="22">
        <v>0</v>
      </c>
      <c r="Y536" s="16" t="s">
        <v>39</v>
      </c>
      <c r="Z536" s="23" t="s">
        <v>39</v>
      </c>
      <c r="AA536" s="22">
        <v>0</v>
      </c>
      <c r="AB536" s="18" t="s">
        <v>39</v>
      </c>
      <c r="AC536" s="24" t="s">
        <v>52</v>
      </c>
      <c r="AD536" s="25" t="str">
        <f t="shared" si="53"/>
        <v>E</v>
      </c>
      <c r="AE536" s="18">
        <v>0</v>
      </c>
      <c r="AF536" s="18">
        <v>0</v>
      </c>
      <c r="AG536" s="18">
        <v>0</v>
      </c>
      <c r="AH536" s="18">
        <v>0</v>
      </c>
      <c r="AI536" s="14" t="s">
        <v>44</v>
      </c>
    </row>
    <row r="537" spans="1:35" ht="16.5" customHeight="1">
      <c r="A537">
        <v>2490</v>
      </c>
      <c r="B537" s="12" t="str">
        <f t="shared" si="48"/>
        <v>None</v>
      </c>
      <c r="C537" s="13" t="s">
        <v>542</v>
      </c>
      <c r="D537" s="14" t="s">
        <v>310</v>
      </c>
      <c r="E537" s="15" t="str">
        <f t="shared" si="49"/>
        <v>前八週無拉料</v>
      </c>
      <c r="F537" s="16" t="str">
        <f t="shared" si="50"/>
        <v>--</v>
      </c>
      <c r="G537" s="16" t="str">
        <f t="shared" si="51"/>
        <v>--</v>
      </c>
      <c r="H537" s="16" t="str">
        <f t="shared" si="52"/>
        <v>--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0</v>
      </c>
      <c r="N537" s="19" t="s">
        <v>318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0</v>
      </c>
      <c r="U537" s="18">
        <v>0</v>
      </c>
      <c r="V537" s="18">
        <v>0</v>
      </c>
      <c r="W537" s="18">
        <v>0</v>
      </c>
      <c r="X537" s="22">
        <v>0</v>
      </c>
      <c r="Y537" s="16" t="s">
        <v>39</v>
      </c>
      <c r="Z537" s="23" t="s">
        <v>39</v>
      </c>
      <c r="AA537" s="22">
        <v>0</v>
      </c>
      <c r="AB537" s="18" t="s">
        <v>39</v>
      </c>
      <c r="AC537" s="24" t="s">
        <v>52</v>
      </c>
      <c r="AD537" s="25" t="str">
        <f t="shared" si="53"/>
        <v>E</v>
      </c>
      <c r="AE537" s="18">
        <v>0</v>
      </c>
      <c r="AF537" s="18">
        <v>0</v>
      </c>
      <c r="AG537" s="18">
        <v>0</v>
      </c>
      <c r="AH537" s="18">
        <v>0</v>
      </c>
      <c r="AI537" s="14" t="s">
        <v>44</v>
      </c>
    </row>
    <row r="538" spans="1:35" ht="16.5" customHeight="1">
      <c r="A538">
        <v>4921</v>
      </c>
      <c r="B538" s="12" t="str">
        <f t="shared" si="48"/>
        <v>Normal</v>
      </c>
      <c r="C538" s="13" t="s">
        <v>544</v>
      </c>
      <c r="D538" s="14" t="s">
        <v>310</v>
      </c>
      <c r="E538" s="15">
        <f t="shared" si="49"/>
        <v>2.4</v>
      </c>
      <c r="F538" s="16">
        <f t="shared" si="50"/>
        <v>3.7</v>
      </c>
      <c r="G538" s="16">
        <f t="shared" si="51"/>
        <v>0</v>
      </c>
      <c r="H538" s="16">
        <f t="shared" si="52"/>
        <v>0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21000</v>
      </c>
      <c r="N538" s="19" t="s">
        <v>300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3000</v>
      </c>
      <c r="U538" s="18">
        <v>0</v>
      </c>
      <c r="V538" s="18">
        <v>18000</v>
      </c>
      <c r="W538" s="18">
        <v>0</v>
      </c>
      <c r="X538" s="22">
        <v>21000</v>
      </c>
      <c r="Y538" s="16">
        <v>2.4</v>
      </c>
      <c r="Z538" s="23">
        <v>3.7</v>
      </c>
      <c r="AA538" s="22">
        <v>8625</v>
      </c>
      <c r="AB538" s="18">
        <v>5608</v>
      </c>
      <c r="AC538" s="24">
        <v>0.7</v>
      </c>
      <c r="AD538" s="25">
        <f t="shared" si="53"/>
        <v>100</v>
      </c>
      <c r="AE538" s="18">
        <v>37608</v>
      </c>
      <c r="AF538" s="18">
        <v>12864</v>
      </c>
      <c r="AG538" s="18">
        <v>13952</v>
      </c>
      <c r="AH538" s="18">
        <v>10065</v>
      </c>
      <c r="AI538" s="14" t="s">
        <v>44</v>
      </c>
    </row>
    <row r="539" spans="1:35" ht="16.5" customHeight="1">
      <c r="A539">
        <v>2491</v>
      </c>
      <c r="B539" s="12" t="str">
        <f t="shared" si="48"/>
        <v>OverStock</v>
      </c>
      <c r="C539" s="13" t="s">
        <v>545</v>
      </c>
      <c r="D539" s="14" t="s">
        <v>310</v>
      </c>
      <c r="E539" s="15">
        <f t="shared" si="49"/>
        <v>0</v>
      </c>
      <c r="F539" s="16">
        <f t="shared" si="50"/>
        <v>0</v>
      </c>
      <c r="G539" s="16">
        <f t="shared" si="51"/>
        <v>1176</v>
      </c>
      <c r="H539" s="16">
        <f t="shared" si="52"/>
        <v>49.4</v>
      </c>
      <c r="I539" s="17" t="str">
        <f>IFERROR(VLOOKUP(C539,#REF!,8,FALSE),"")</f>
        <v/>
      </c>
      <c r="J539" s="18">
        <v>882000</v>
      </c>
      <c r="K539" s="18">
        <v>351000</v>
      </c>
      <c r="L539" s="17" t="str">
        <f>IFERROR(VLOOKUP(C539,#REF!,11,FALSE),"")</f>
        <v/>
      </c>
      <c r="M539" s="18">
        <v>0</v>
      </c>
      <c r="N539" s="19" t="s">
        <v>300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0</v>
      </c>
      <c r="U539" s="18">
        <v>0</v>
      </c>
      <c r="V539" s="18">
        <v>0</v>
      </c>
      <c r="W539" s="18">
        <v>0</v>
      </c>
      <c r="X539" s="22">
        <v>882000</v>
      </c>
      <c r="Y539" s="16">
        <v>1176</v>
      </c>
      <c r="Z539" s="23">
        <v>49.4</v>
      </c>
      <c r="AA539" s="22">
        <v>750</v>
      </c>
      <c r="AB539" s="18">
        <v>17866</v>
      </c>
      <c r="AC539" s="24">
        <v>23.8</v>
      </c>
      <c r="AD539" s="25">
        <f t="shared" si="53"/>
        <v>150</v>
      </c>
      <c r="AE539" s="18">
        <v>72297</v>
      </c>
      <c r="AF539" s="18">
        <v>88500</v>
      </c>
      <c r="AG539" s="18">
        <v>123250</v>
      </c>
      <c r="AH539" s="18">
        <v>22500</v>
      </c>
      <c r="AI539" s="14" t="s">
        <v>44</v>
      </c>
    </row>
    <row r="540" spans="1:35" ht="16.5" customHeight="1">
      <c r="A540">
        <v>2492</v>
      </c>
      <c r="B540" s="12" t="str">
        <f t="shared" si="48"/>
        <v>OverStock</v>
      </c>
      <c r="C540" s="13" t="s">
        <v>546</v>
      </c>
      <c r="D540" s="14" t="s">
        <v>310</v>
      </c>
      <c r="E540" s="15">
        <f t="shared" si="49"/>
        <v>6.6</v>
      </c>
      <c r="F540" s="16">
        <f t="shared" si="50"/>
        <v>10.9</v>
      </c>
      <c r="G540" s="16">
        <f t="shared" si="51"/>
        <v>26.5</v>
      </c>
      <c r="H540" s="16">
        <f t="shared" si="52"/>
        <v>43.4</v>
      </c>
      <c r="I540" s="17" t="str">
        <f>IFERROR(VLOOKUP(C540,#REF!,8,FALSE),"")</f>
        <v/>
      </c>
      <c r="J540" s="18">
        <v>2124000</v>
      </c>
      <c r="K540" s="18">
        <v>1470000</v>
      </c>
      <c r="L540" s="17" t="str">
        <f>IFERROR(VLOOKUP(C540,#REF!,11,FALSE),"")</f>
        <v/>
      </c>
      <c r="M540" s="18">
        <v>531000</v>
      </c>
      <c r="N540" s="19" t="s">
        <v>300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183000</v>
      </c>
      <c r="U540" s="18">
        <v>0</v>
      </c>
      <c r="V540" s="18">
        <v>348000</v>
      </c>
      <c r="W540" s="18">
        <v>0</v>
      </c>
      <c r="X540" s="22">
        <v>2655000</v>
      </c>
      <c r="Y540" s="16">
        <v>33.1</v>
      </c>
      <c r="Z540" s="23">
        <v>54.3</v>
      </c>
      <c r="AA540" s="22">
        <v>80250</v>
      </c>
      <c r="AB540" s="18">
        <v>48906</v>
      </c>
      <c r="AC540" s="24">
        <v>0.6</v>
      </c>
      <c r="AD540" s="25">
        <f t="shared" si="53"/>
        <v>100</v>
      </c>
      <c r="AE540" s="18">
        <v>266210</v>
      </c>
      <c r="AF540" s="18">
        <v>173948</v>
      </c>
      <c r="AG540" s="18">
        <v>202686</v>
      </c>
      <c r="AH540" s="18">
        <v>149477</v>
      </c>
      <c r="AI540" s="14" t="s">
        <v>44</v>
      </c>
    </row>
    <row r="541" spans="1:35" ht="16.5" customHeight="1">
      <c r="A541">
        <v>2493</v>
      </c>
      <c r="B541" s="12" t="str">
        <f t="shared" si="48"/>
        <v>OverStock</v>
      </c>
      <c r="C541" s="13" t="s">
        <v>550</v>
      </c>
      <c r="D541" s="14" t="s">
        <v>310</v>
      </c>
      <c r="E541" s="15">
        <f t="shared" si="49"/>
        <v>29.7</v>
      </c>
      <c r="F541" s="16">
        <f t="shared" si="50"/>
        <v>7.6</v>
      </c>
      <c r="G541" s="16">
        <f t="shared" si="51"/>
        <v>468.6</v>
      </c>
      <c r="H541" s="16">
        <f t="shared" si="52"/>
        <v>119.1</v>
      </c>
      <c r="I541" s="17" t="str">
        <f>IFERROR(VLOOKUP(C541,#REF!,8,FALSE),"")</f>
        <v/>
      </c>
      <c r="J541" s="18">
        <v>1230000</v>
      </c>
      <c r="K541" s="18">
        <v>444000</v>
      </c>
      <c r="L541" s="17" t="str">
        <f>IFERROR(VLOOKUP(C541,#REF!,11,FALSE),"")</f>
        <v/>
      </c>
      <c r="M541" s="18">
        <v>78000</v>
      </c>
      <c r="N541" s="19" t="s">
        <v>300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12000</v>
      </c>
      <c r="U541" s="18">
        <v>0</v>
      </c>
      <c r="V541" s="18">
        <v>66000</v>
      </c>
      <c r="W541" s="18">
        <v>0</v>
      </c>
      <c r="X541" s="22">
        <v>1308000</v>
      </c>
      <c r="Y541" s="16">
        <v>498.3</v>
      </c>
      <c r="Z541" s="23">
        <v>126.7</v>
      </c>
      <c r="AA541" s="22">
        <v>2625</v>
      </c>
      <c r="AB541" s="18">
        <v>10327</v>
      </c>
      <c r="AC541" s="24">
        <v>3.9</v>
      </c>
      <c r="AD541" s="25">
        <f t="shared" si="53"/>
        <v>150</v>
      </c>
      <c r="AE541" s="18">
        <v>47415</v>
      </c>
      <c r="AF541" s="18">
        <v>45527</v>
      </c>
      <c r="AG541" s="18">
        <v>87734</v>
      </c>
      <c r="AH541" s="18">
        <v>108845</v>
      </c>
      <c r="AI541" s="14" t="s">
        <v>44</v>
      </c>
    </row>
    <row r="542" spans="1:35" ht="16.5" customHeight="1">
      <c r="A542">
        <v>2494</v>
      </c>
      <c r="B542" s="12" t="str">
        <f t="shared" si="48"/>
        <v>OverStock</v>
      </c>
      <c r="C542" s="13" t="s">
        <v>551</v>
      </c>
      <c r="D542" s="14" t="s">
        <v>310</v>
      </c>
      <c r="E542" s="15">
        <f t="shared" si="49"/>
        <v>184</v>
      </c>
      <c r="F542" s="16">
        <f t="shared" si="50"/>
        <v>3.1</v>
      </c>
      <c r="G542" s="16">
        <f t="shared" si="51"/>
        <v>2208</v>
      </c>
      <c r="H542" s="16">
        <f t="shared" si="52"/>
        <v>37.700000000000003</v>
      </c>
      <c r="I542" s="17" t="str">
        <f>IFERROR(VLOOKUP(C542,#REF!,8,FALSE),"")</f>
        <v/>
      </c>
      <c r="J542" s="18">
        <v>828000</v>
      </c>
      <c r="K542" s="18">
        <v>162000</v>
      </c>
      <c r="L542" s="17" t="str">
        <f>IFERROR(VLOOKUP(C542,#REF!,11,FALSE),"")</f>
        <v/>
      </c>
      <c r="M542" s="18">
        <v>69000</v>
      </c>
      <c r="N542" s="19" t="s">
        <v>300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9000</v>
      </c>
      <c r="U542" s="18">
        <v>0</v>
      </c>
      <c r="V542" s="18">
        <v>60000</v>
      </c>
      <c r="W542" s="18">
        <v>0</v>
      </c>
      <c r="X542" s="22">
        <v>897000</v>
      </c>
      <c r="Y542" s="16">
        <v>2392</v>
      </c>
      <c r="Z542" s="23">
        <v>40.9</v>
      </c>
      <c r="AA542" s="22">
        <v>375</v>
      </c>
      <c r="AB542" s="18">
        <v>21937</v>
      </c>
      <c r="AC542" s="24">
        <v>58.5</v>
      </c>
      <c r="AD542" s="25">
        <f t="shared" si="53"/>
        <v>150</v>
      </c>
      <c r="AE542" s="18">
        <v>86829</v>
      </c>
      <c r="AF542" s="18">
        <v>110600</v>
      </c>
      <c r="AG542" s="18">
        <v>145350</v>
      </c>
      <c r="AH542" s="18">
        <v>25300</v>
      </c>
      <c r="AI542" s="14" t="s">
        <v>44</v>
      </c>
    </row>
    <row r="543" spans="1:35" ht="16.5" customHeight="1">
      <c r="A543">
        <v>2495</v>
      </c>
      <c r="B543" s="12" t="str">
        <f t="shared" si="48"/>
        <v>OverStock</v>
      </c>
      <c r="C543" s="13" t="s">
        <v>552</v>
      </c>
      <c r="D543" s="14" t="s">
        <v>310</v>
      </c>
      <c r="E543" s="15">
        <f t="shared" si="49"/>
        <v>0.2</v>
      </c>
      <c r="F543" s="16">
        <f t="shared" si="50"/>
        <v>0.4</v>
      </c>
      <c r="G543" s="16">
        <f t="shared" si="51"/>
        <v>26.6</v>
      </c>
      <c r="H543" s="16">
        <f t="shared" si="52"/>
        <v>43.2</v>
      </c>
      <c r="I543" s="17" t="str">
        <f>IFERROR(VLOOKUP(C543,#REF!,8,FALSE),"")</f>
        <v/>
      </c>
      <c r="J543" s="18">
        <v>8538000</v>
      </c>
      <c r="K543" s="18">
        <v>4929000</v>
      </c>
      <c r="L543" s="17" t="str">
        <f>IFERROR(VLOOKUP(C543,#REF!,11,FALSE),"")</f>
        <v/>
      </c>
      <c r="M543" s="18">
        <v>78000</v>
      </c>
      <c r="N543" s="19" t="s">
        <v>340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78000</v>
      </c>
      <c r="U543" s="18">
        <v>0</v>
      </c>
      <c r="V543" s="18">
        <v>0</v>
      </c>
      <c r="W543" s="18">
        <v>0</v>
      </c>
      <c r="X543" s="22">
        <v>8616000</v>
      </c>
      <c r="Y543" s="16">
        <v>26.8</v>
      </c>
      <c r="Z543" s="23">
        <v>43.6</v>
      </c>
      <c r="AA543" s="22">
        <v>321000</v>
      </c>
      <c r="AB543" s="18">
        <v>197667</v>
      </c>
      <c r="AC543" s="24">
        <v>0.6</v>
      </c>
      <c r="AD543" s="25">
        <f t="shared" si="53"/>
        <v>100</v>
      </c>
      <c r="AE543" s="18">
        <v>84000</v>
      </c>
      <c r="AF543" s="18">
        <v>1278000</v>
      </c>
      <c r="AG543" s="18">
        <v>1203000</v>
      </c>
      <c r="AH543" s="18">
        <v>1038000</v>
      </c>
      <c r="AI543" s="14" t="s">
        <v>44</v>
      </c>
    </row>
    <row r="544" spans="1:35" ht="16.5" customHeight="1">
      <c r="A544">
        <v>6537</v>
      </c>
      <c r="B544" s="12" t="str">
        <f t="shared" si="48"/>
        <v>OverStock</v>
      </c>
      <c r="C544" s="13" t="s">
        <v>554</v>
      </c>
      <c r="D544" s="14" t="s">
        <v>310</v>
      </c>
      <c r="E544" s="15">
        <f t="shared" si="49"/>
        <v>42.1</v>
      </c>
      <c r="F544" s="16">
        <f t="shared" si="50"/>
        <v>33.9</v>
      </c>
      <c r="G544" s="16">
        <f t="shared" si="51"/>
        <v>0</v>
      </c>
      <c r="H544" s="16">
        <f t="shared" si="52"/>
        <v>0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79000</v>
      </c>
      <c r="N544" s="19" t="s">
        <v>318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79000</v>
      </c>
      <c r="U544" s="18">
        <v>0</v>
      </c>
      <c r="V544" s="18">
        <v>0</v>
      </c>
      <c r="W544" s="18">
        <v>0</v>
      </c>
      <c r="X544" s="22">
        <v>79000</v>
      </c>
      <c r="Y544" s="16">
        <v>42.1</v>
      </c>
      <c r="Z544" s="23">
        <v>33.9</v>
      </c>
      <c r="AA544" s="22">
        <v>1875</v>
      </c>
      <c r="AB544" s="18">
        <v>2333</v>
      </c>
      <c r="AC544" s="24">
        <v>1.2</v>
      </c>
      <c r="AD544" s="25">
        <f t="shared" si="53"/>
        <v>100</v>
      </c>
      <c r="AE544" s="18">
        <v>6000</v>
      </c>
      <c r="AF544" s="18">
        <v>15000</v>
      </c>
      <c r="AG544" s="18">
        <v>9000</v>
      </c>
      <c r="AH544" s="18">
        <v>0</v>
      </c>
      <c r="AI544" s="14" t="s">
        <v>44</v>
      </c>
    </row>
    <row r="545" spans="1:35" ht="16.5" customHeight="1">
      <c r="A545">
        <v>2497</v>
      </c>
      <c r="B545" s="12" t="str">
        <f t="shared" si="48"/>
        <v>Normal</v>
      </c>
      <c r="C545" s="13" t="s">
        <v>555</v>
      </c>
      <c r="D545" s="14" t="s">
        <v>310</v>
      </c>
      <c r="E545" s="15">
        <f t="shared" si="49"/>
        <v>4.4000000000000004</v>
      </c>
      <c r="F545" s="16">
        <f t="shared" si="50"/>
        <v>8.9</v>
      </c>
      <c r="G545" s="16">
        <f t="shared" si="51"/>
        <v>1.1000000000000001</v>
      </c>
      <c r="H545" s="16">
        <f t="shared" si="52"/>
        <v>2.1</v>
      </c>
      <c r="I545" s="17" t="str">
        <f>IFERROR(VLOOKUP(C545,#REF!,8,FALSE),"")</f>
        <v/>
      </c>
      <c r="J545" s="18">
        <v>10000</v>
      </c>
      <c r="K545" s="18">
        <v>10000</v>
      </c>
      <c r="L545" s="17" t="str">
        <f>IFERROR(VLOOKUP(C545,#REF!,11,FALSE),"")</f>
        <v/>
      </c>
      <c r="M545" s="18">
        <v>41500</v>
      </c>
      <c r="N545" s="19" t="s">
        <v>556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1500</v>
      </c>
      <c r="U545" s="18">
        <v>0</v>
      </c>
      <c r="V545" s="18">
        <v>40000</v>
      </c>
      <c r="W545" s="18">
        <v>0</v>
      </c>
      <c r="X545" s="22">
        <v>51500</v>
      </c>
      <c r="Y545" s="16">
        <v>5.5</v>
      </c>
      <c r="Z545" s="23">
        <v>11</v>
      </c>
      <c r="AA545" s="22">
        <v>9375</v>
      </c>
      <c r="AB545" s="18">
        <v>4667</v>
      </c>
      <c r="AC545" s="24">
        <v>0.5</v>
      </c>
      <c r="AD545" s="25">
        <f t="shared" si="53"/>
        <v>100</v>
      </c>
      <c r="AE545" s="18">
        <v>33000</v>
      </c>
      <c r="AF545" s="18">
        <v>9000</v>
      </c>
      <c r="AG545" s="18">
        <v>17463</v>
      </c>
      <c r="AH545" s="18">
        <v>0</v>
      </c>
      <c r="AI545" s="14" t="s">
        <v>44</v>
      </c>
    </row>
    <row r="546" spans="1:35" ht="16.5" customHeight="1">
      <c r="A546">
        <v>2498</v>
      </c>
      <c r="B546" s="12" t="str">
        <f t="shared" si="48"/>
        <v>OverStock</v>
      </c>
      <c r="C546" s="13" t="s">
        <v>557</v>
      </c>
      <c r="D546" s="14" t="s">
        <v>310</v>
      </c>
      <c r="E546" s="15">
        <f t="shared" si="49"/>
        <v>18.7</v>
      </c>
      <c r="F546" s="16" t="str">
        <f t="shared" si="50"/>
        <v>--</v>
      </c>
      <c r="G546" s="16">
        <f t="shared" si="51"/>
        <v>5.4</v>
      </c>
      <c r="H546" s="16" t="str">
        <f t="shared" si="52"/>
        <v>--</v>
      </c>
      <c r="I546" s="17" t="str">
        <f>IFERROR(VLOOKUP(C546,#REF!,8,FALSE),"")</f>
        <v/>
      </c>
      <c r="J546" s="18">
        <v>2445000</v>
      </c>
      <c r="K546" s="18">
        <v>0</v>
      </c>
      <c r="L546" s="17" t="str">
        <f>IFERROR(VLOOKUP(C546,#REF!,11,FALSE),"")</f>
        <v/>
      </c>
      <c r="M546" s="18">
        <v>8464000</v>
      </c>
      <c r="N546" s="19" t="s">
        <v>340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7183000</v>
      </c>
      <c r="U546" s="18">
        <v>0</v>
      </c>
      <c r="V546" s="18">
        <v>1281000</v>
      </c>
      <c r="W546" s="18">
        <v>0</v>
      </c>
      <c r="X546" s="22">
        <v>10909000</v>
      </c>
      <c r="Y546" s="16">
        <v>24.1</v>
      </c>
      <c r="Z546" s="23" t="s">
        <v>39</v>
      </c>
      <c r="AA546" s="22">
        <v>452250</v>
      </c>
      <c r="AB546" s="18" t="s">
        <v>39</v>
      </c>
      <c r="AC546" s="24" t="s">
        <v>52</v>
      </c>
      <c r="AD546" s="25" t="str">
        <f t="shared" si="53"/>
        <v>E</v>
      </c>
      <c r="AE546" s="18">
        <v>0</v>
      </c>
      <c r="AF546" s="18">
        <v>0</v>
      </c>
      <c r="AG546" s="18">
        <v>0</v>
      </c>
      <c r="AH546" s="18">
        <v>0</v>
      </c>
      <c r="AI546" s="14" t="s">
        <v>44</v>
      </c>
    </row>
    <row r="547" spans="1:35" ht="16.5" customHeight="1">
      <c r="A547">
        <v>8997</v>
      </c>
      <c r="B547" s="12" t="str">
        <f t="shared" si="48"/>
        <v>OverStock</v>
      </c>
      <c r="C547" s="13" t="s">
        <v>558</v>
      </c>
      <c r="D547" s="14" t="s">
        <v>310</v>
      </c>
      <c r="E547" s="15">
        <f t="shared" si="49"/>
        <v>24.4</v>
      </c>
      <c r="F547" s="16">
        <f t="shared" si="50"/>
        <v>20.6</v>
      </c>
      <c r="G547" s="16">
        <f t="shared" si="51"/>
        <v>0</v>
      </c>
      <c r="H547" s="16">
        <f t="shared" si="52"/>
        <v>0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91400</v>
      </c>
      <c r="N547" s="19" t="s">
        <v>340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91400</v>
      </c>
      <c r="U547" s="18">
        <v>0</v>
      </c>
      <c r="V547" s="18">
        <v>0</v>
      </c>
      <c r="W547" s="18">
        <v>0</v>
      </c>
      <c r="X547" s="22">
        <v>91400</v>
      </c>
      <c r="Y547" s="16">
        <v>24.4</v>
      </c>
      <c r="Z547" s="23">
        <v>20.6</v>
      </c>
      <c r="AA547" s="22">
        <v>3750</v>
      </c>
      <c r="AB547" s="18">
        <v>4444</v>
      </c>
      <c r="AC547" s="24">
        <v>1.2</v>
      </c>
      <c r="AD547" s="25">
        <f t="shared" si="53"/>
        <v>100</v>
      </c>
      <c r="AE547" s="18">
        <v>0</v>
      </c>
      <c r="AF547" s="18">
        <v>40000</v>
      </c>
      <c r="AG547" s="18">
        <v>0</v>
      </c>
      <c r="AH547" s="18">
        <v>0</v>
      </c>
      <c r="AI547" s="14" t="s">
        <v>44</v>
      </c>
    </row>
    <row r="548" spans="1:35" ht="16.5" customHeight="1">
      <c r="A548">
        <v>2385</v>
      </c>
      <c r="B548" s="12" t="str">
        <f t="shared" si="48"/>
        <v>None</v>
      </c>
      <c r="C548" s="13" t="s">
        <v>562</v>
      </c>
      <c r="D548" s="14" t="s">
        <v>310</v>
      </c>
      <c r="E548" s="15" t="str">
        <f t="shared" si="49"/>
        <v>前八週無拉料</v>
      </c>
      <c r="F548" s="16" t="str">
        <f t="shared" si="50"/>
        <v>--</v>
      </c>
      <c r="G548" s="16" t="str">
        <f t="shared" si="51"/>
        <v>--</v>
      </c>
      <c r="H548" s="16" t="str">
        <f t="shared" si="52"/>
        <v>--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0</v>
      </c>
      <c r="N548" s="19" t="s">
        <v>409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0</v>
      </c>
      <c r="U548" s="18">
        <v>0</v>
      </c>
      <c r="V548" s="18">
        <v>0</v>
      </c>
      <c r="W548" s="18">
        <v>0</v>
      </c>
      <c r="X548" s="22">
        <v>0</v>
      </c>
      <c r="Y548" s="16" t="s">
        <v>39</v>
      </c>
      <c r="Z548" s="23" t="s">
        <v>39</v>
      </c>
      <c r="AA548" s="22">
        <v>0</v>
      </c>
      <c r="AB548" s="18" t="s">
        <v>39</v>
      </c>
      <c r="AC548" s="24" t="s">
        <v>52</v>
      </c>
      <c r="AD548" s="25" t="str">
        <f t="shared" si="53"/>
        <v>E</v>
      </c>
      <c r="AE548" s="18">
        <v>0</v>
      </c>
      <c r="AF548" s="18">
        <v>0</v>
      </c>
      <c r="AG548" s="18">
        <v>0</v>
      </c>
      <c r="AH548" s="18">
        <v>0</v>
      </c>
      <c r="AI548" s="14" t="s">
        <v>44</v>
      </c>
    </row>
    <row r="549" spans="1:35" ht="16.5" customHeight="1">
      <c r="A549">
        <v>2387</v>
      </c>
      <c r="B549" s="12" t="str">
        <f t="shared" si="48"/>
        <v>OverStock</v>
      </c>
      <c r="C549" s="13" t="s">
        <v>564</v>
      </c>
      <c r="D549" s="14" t="s">
        <v>310</v>
      </c>
      <c r="E549" s="15">
        <f t="shared" si="49"/>
        <v>0.2</v>
      </c>
      <c r="F549" s="16">
        <f t="shared" si="50"/>
        <v>0.2</v>
      </c>
      <c r="G549" s="16">
        <f t="shared" si="51"/>
        <v>16.399999999999999</v>
      </c>
      <c r="H549" s="16">
        <f t="shared" si="52"/>
        <v>21.7</v>
      </c>
      <c r="I549" s="17" t="str">
        <f>IFERROR(VLOOKUP(C549,#REF!,8,FALSE),"")</f>
        <v/>
      </c>
      <c r="J549" s="18">
        <v>1578000</v>
      </c>
      <c r="K549" s="18">
        <v>570000</v>
      </c>
      <c r="L549" s="17" t="str">
        <f>IFERROR(VLOOKUP(C549,#REF!,11,FALSE),"")</f>
        <v/>
      </c>
      <c r="M549" s="18">
        <v>15000</v>
      </c>
      <c r="N549" s="19" t="s">
        <v>340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15000</v>
      </c>
      <c r="U549" s="18">
        <v>0</v>
      </c>
      <c r="V549" s="18">
        <v>0</v>
      </c>
      <c r="W549" s="18">
        <v>0</v>
      </c>
      <c r="X549" s="22">
        <v>1593000</v>
      </c>
      <c r="Y549" s="16">
        <v>16.600000000000001</v>
      </c>
      <c r="Z549" s="23">
        <v>21.9</v>
      </c>
      <c r="AA549" s="22">
        <v>96000</v>
      </c>
      <c r="AB549" s="18">
        <v>72667</v>
      </c>
      <c r="AC549" s="24">
        <v>0.8</v>
      </c>
      <c r="AD549" s="25">
        <f t="shared" si="53"/>
        <v>100</v>
      </c>
      <c r="AE549" s="18">
        <v>129000</v>
      </c>
      <c r="AF549" s="18">
        <v>525000</v>
      </c>
      <c r="AG549" s="18">
        <v>0</v>
      </c>
      <c r="AH549" s="18">
        <v>51000</v>
      </c>
      <c r="AI549" s="14" t="s">
        <v>44</v>
      </c>
    </row>
    <row r="550" spans="1:35" ht="16.5" customHeight="1">
      <c r="A550">
        <v>2388</v>
      </c>
      <c r="B550" s="12" t="str">
        <f t="shared" si="48"/>
        <v>OverStock</v>
      </c>
      <c r="C550" s="13" t="s">
        <v>567</v>
      </c>
      <c r="D550" s="14" t="s">
        <v>310</v>
      </c>
      <c r="E550" s="15">
        <f t="shared" si="49"/>
        <v>5.8</v>
      </c>
      <c r="F550" s="16">
        <f t="shared" si="50"/>
        <v>11</v>
      </c>
      <c r="G550" s="16">
        <f t="shared" si="51"/>
        <v>14.6</v>
      </c>
      <c r="H550" s="16">
        <f t="shared" si="52"/>
        <v>27.9</v>
      </c>
      <c r="I550" s="17" t="str">
        <f>IFERROR(VLOOKUP(C550,#REF!,8,FALSE),"")</f>
        <v/>
      </c>
      <c r="J550" s="18">
        <v>4602000</v>
      </c>
      <c r="K550" s="18">
        <v>567000</v>
      </c>
      <c r="L550" s="17" t="str">
        <f>IFERROR(VLOOKUP(C550,#REF!,11,FALSE),"")</f>
        <v/>
      </c>
      <c r="M550" s="18">
        <v>1818000</v>
      </c>
      <c r="N550" s="19" t="s">
        <v>300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585000</v>
      </c>
      <c r="U550" s="18">
        <v>0</v>
      </c>
      <c r="V550" s="18">
        <v>1233000</v>
      </c>
      <c r="W550" s="18">
        <v>0</v>
      </c>
      <c r="X550" s="22">
        <v>6420000</v>
      </c>
      <c r="Y550" s="16">
        <v>20.399999999999999</v>
      </c>
      <c r="Z550" s="23">
        <v>38.9</v>
      </c>
      <c r="AA550" s="22">
        <v>314250</v>
      </c>
      <c r="AB550" s="18">
        <v>165117</v>
      </c>
      <c r="AC550" s="24">
        <v>0.5</v>
      </c>
      <c r="AD550" s="25">
        <f t="shared" si="53"/>
        <v>100</v>
      </c>
      <c r="AE550" s="18">
        <v>754052</v>
      </c>
      <c r="AF550" s="18">
        <v>732000</v>
      </c>
      <c r="AG550" s="18">
        <v>464400</v>
      </c>
      <c r="AH550" s="18">
        <v>95000</v>
      </c>
      <c r="AI550" s="14" t="s">
        <v>44</v>
      </c>
    </row>
    <row r="551" spans="1:35" ht="16.5" customHeight="1">
      <c r="A551">
        <v>2389</v>
      </c>
      <c r="B551" s="12" t="str">
        <f t="shared" si="48"/>
        <v>OverStock</v>
      </c>
      <c r="C551" s="13" t="s">
        <v>568</v>
      </c>
      <c r="D551" s="14" t="s">
        <v>310</v>
      </c>
      <c r="E551" s="15">
        <f t="shared" si="49"/>
        <v>0.3</v>
      </c>
      <c r="F551" s="16">
        <f t="shared" si="50"/>
        <v>10.7</v>
      </c>
      <c r="G551" s="16">
        <f t="shared" si="51"/>
        <v>28</v>
      </c>
      <c r="H551" s="16">
        <f t="shared" si="52"/>
        <v>1150.5</v>
      </c>
      <c r="I551" s="17" t="str">
        <f>IFERROR(VLOOKUP(C551,#REF!,8,FALSE),"")</f>
        <v/>
      </c>
      <c r="J551" s="18">
        <v>8745000</v>
      </c>
      <c r="K551" s="18">
        <v>3900000</v>
      </c>
      <c r="L551" s="17" t="str">
        <f>IFERROR(VLOOKUP(C551,#REF!,11,FALSE),"")</f>
        <v/>
      </c>
      <c r="M551" s="18">
        <v>81000</v>
      </c>
      <c r="N551" s="19" t="s">
        <v>300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45000</v>
      </c>
      <c r="U551" s="18">
        <v>0</v>
      </c>
      <c r="V551" s="18">
        <v>36000</v>
      </c>
      <c r="W551" s="18">
        <v>0</v>
      </c>
      <c r="X551" s="22">
        <v>8826000</v>
      </c>
      <c r="Y551" s="16">
        <v>28.3</v>
      </c>
      <c r="Z551" s="23">
        <v>1161.2</v>
      </c>
      <c r="AA551" s="22">
        <v>312375</v>
      </c>
      <c r="AB551" s="18">
        <v>7601</v>
      </c>
      <c r="AC551" s="24">
        <v>0</v>
      </c>
      <c r="AD551" s="25">
        <f t="shared" si="53"/>
        <v>50</v>
      </c>
      <c r="AE551" s="18">
        <v>30912</v>
      </c>
      <c r="AF551" s="18">
        <v>37500</v>
      </c>
      <c r="AG551" s="18">
        <v>24000</v>
      </c>
      <c r="AH551" s="18">
        <v>1500</v>
      </c>
      <c r="AI551" s="14" t="s">
        <v>44</v>
      </c>
    </row>
    <row r="552" spans="1:35" ht="16.5" customHeight="1">
      <c r="A552">
        <v>2390</v>
      </c>
      <c r="B552" s="12" t="str">
        <f t="shared" si="48"/>
        <v>OverStock</v>
      </c>
      <c r="C552" s="13" t="s">
        <v>569</v>
      </c>
      <c r="D552" s="14" t="s">
        <v>310</v>
      </c>
      <c r="E552" s="15">
        <f t="shared" si="49"/>
        <v>7.1</v>
      </c>
      <c r="F552" s="16">
        <f t="shared" si="50"/>
        <v>9</v>
      </c>
      <c r="G552" s="16">
        <f t="shared" si="51"/>
        <v>19.8</v>
      </c>
      <c r="H552" s="16">
        <f t="shared" si="52"/>
        <v>25.3</v>
      </c>
      <c r="I552" s="17" t="str">
        <f>IFERROR(VLOOKUP(C552,#REF!,8,FALSE),"")</f>
        <v/>
      </c>
      <c r="J552" s="18">
        <v>4539000</v>
      </c>
      <c r="K552" s="18">
        <v>2607000</v>
      </c>
      <c r="L552" s="17" t="str">
        <f>IFERROR(VLOOKUP(C552,#REF!,11,FALSE),"")</f>
        <v/>
      </c>
      <c r="M552" s="18">
        <v>1622200</v>
      </c>
      <c r="N552" s="19" t="s">
        <v>300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1109200</v>
      </c>
      <c r="U552" s="18">
        <v>0</v>
      </c>
      <c r="V552" s="18">
        <v>513000</v>
      </c>
      <c r="W552" s="18">
        <v>0</v>
      </c>
      <c r="X552" s="22">
        <v>6161200</v>
      </c>
      <c r="Y552" s="16">
        <v>26.9</v>
      </c>
      <c r="Z552" s="23">
        <v>34.299999999999997</v>
      </c>
      <c r="AA552" s="22">
        <v>229125</v>
      </c>
      <c r="AB552" s="18">
        <v>179567</v>
      </c>
      <c r="AC552" s="24">
        <v>0.8</v>
      </c>
      <c r="AD552" s="25">
        <f t="shared" si="53"/>
        <v>100</v>
      </c>
      <c r="AE552" s="18">
        <v>845584</v>
      </c>
      <c r="AF552" s="18">
        <v>770520</v>
      </c>
      <c r="AG552" s="18">
        <v>524370</v>
      </c>
      <c r="AH552" s="18">
        <v>489300</v>
      </c>
      <c r="AI552" s="14" t="s">
        <v>44</v>
      </c>
    </row>
    <row r="553" spans="1:35" ht="16.5" customHeight="1">
      <c r="A553">
        <v>2391</v>
      </c>
      <c r="B553" s="12" t="str">
        <f t="shared" si="48"/>
        <v>ZeroZero</v>
      </c>
      <c r="C553" s="13" t="s">
        <v>570</v>
      </c>
      <c r="D553" s="14" t="s">
        <v>310</v>
      </c>
      <c r="E553" s="15" t="str">
        <f t="shared" si="49"/>
        <v>前八週無拉料</v>
      </c>
      <c r="F553" s="16" t="str">
        <f t="shared" si="50"/>
        <v>--</v>
      </c>
      <c r="G553" s="16" t="str">
        <f t="shared" si="51"/>
        <v>--</v>
      </c>
      <c r="H553" s="16" t="str">
        <f t="shared" si="52"/>
        <v>--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10000</v>
      </c>
      <c r="N553" s="19" t="s">
        <v>39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10000</v>
      </c>
      <c r="U553" s="18">
        <v>0</v>
      </c>
      <c r="V553" s="18">
        <v>0</v>
      </c>
      <c r="W553" s="18">
        <v>0</v>
      </c>
      <c r="X553" s="22">
        <v>10000</v>
      </c>
      <c r="Y553" s="16" t="s">
        <v>39</v>
      </c>
      <c r="Z553" s="23" t="s">
        <v>39</v>
      </c>
      <c r="AA553" s="22">
        <v>0</v>
      </c>
      <c r="AB553" s="18" t="s">
        <v>39</v>
      </c>
      <c r="AC553" s="24" t="s">
        <v>52</v>
      </c>
      <c r="AD553" s="25" t="str">
        <f t="shared" si="53"/>
        <v>E</v>
      </c>
      <c r="AE553" s="18">
        <v>0</v>
      </c>
      <c r="AF553" s="18">
        <v>0</v>
      </c>
      <c r="AG553" s="18">
        <v>0</v>
      </c>
      <c r="AH553" s="18">
        <v>0</v>
      </c>
      <c r="AI553" s="14" t="s">
        <v>44</v>
      </c>
    </row>
    <row r="554" spans="1:35" ht="16.5" customHeight="1">
      <c r="A554">
        <v>2392</v>
      </c>
      <c r="B554" s="12" t="str">
        <f t="shared" si="48"/>
        <v>Normal</v>
      </c>
      <c r="C554" s="13" t="s">
        <v>572</v>
      </c>
      <c r="D554" s="14" t="s">
        <v>310</v>
      </c>
      <c r="E554" s="15">
        <f t="shared" si="49"/>
        <v>1.8</v>
      </c>
      <c r="F554" s="16" t="str">
        <f t="shared" si="50"/>
        <v>--</v>
      </c>
      <c r="G554" s="16">
        <f t="shared" si="51"/>
        <v>0</v>
      </c>
      <c r="H554" s="16" t="str">
        <f t="shared" si="52"/>
        <v>--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54000</v>
      </c>
      <c r="N554" s="19" t="s">
        <v>332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54000</v>
      </c>
      <c r="U554" s="18">
        <v>0</v>
      </c>
      <c r="V554" s="18">
        <v>0</v>
      </c>
      <c r="W554" s="18">
        <v>0</v>
      </c>
      <c r="X554" s="22">
        <v>54000</v>
      </c>
      <c r="Y554" s="16">
        <v>1.8</v>
      </c>
      <c r="Z554" s="23" t="s">
        <v>39</v>
      </c>
      <c r="AA554" s="22">
        <v>30375</v>
      </c>
      <c r="AB554" s="18" t="s">
        <v>39</v>
      </c>
      <c r="AC554" s="24" t="s">
        <v>52</v>
      </c>
      <c r="AD554" s="25" t="str">
        <f t="shared" si="53"/>
        <v>E</v>
      </c>
      <c r="AE554" s="18">
        <v>0</v>
      </c>
      <c r="AF554" s="18">
        <v>0</v>
      </c>
      <c r="AG554" s="18">
        <v>0</v>
      </c>
      <c r="AH554" s="18">
        <v>0</v>
      </c>
      <c r="AI554" s="14" t="s">
        <v>44</v>
      </c>
    </row>
    <row r="555" spans="1:35" ht="16.5" customHeight="1">
      <c r="A555">
        <v>2393</v>
      </c>
      <c r="B555" s="12" t="str">
        <f t="shared" si="48"/>
        <v>OverStock</v>
      </c>
      <c r="C555" s="13" t="s">
        <v>573</v>
      </c>
      <c r="D555" s="14" t="s">
        <v>310</v>
      </c>
      <c r="E555" s="15">
        <f t="shared" si="49"/>
        <v>5.0999999999999996</v>
      </c>
      <c r="F555" s="16">
        <f t="shared" si="50"/>
        <v>5.0999999999999996</v>
      </c>
      <c r="G555" s="16">
        <f t="shared" si="51"/>
        <v>18.100000000000001</v>
      </c>
      <c r="H555" s="16">
        <f t="shared" si="52"/>
        <v>18.3</v>
      </c>
      <c r="I555" s="17" t="str">
        <f>IFERROR(VLOOKUP(C555,#REF!,8,FALSE),"")</f>
        <v/>
      </c>
      <c r="J555" s="18">
        <v>4383000</v>
      </c>
      <c r="K555" s="18">
        <v>2256000</v>
      </c>
      <c r="L555" s="17" t="str">
        <f>IFERROR(VLOOKUP(C555,#REF!,11,FALSE),"")</f>
        <v/>
      </c>
      <c r="M555" s="18">
        <v>1232470</v>
      </c>
      <c r="N555" s="19" t="s">
        <v>300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389470</v>
      </c>
      <c r="U555" s="18">
        <v>0</v>
      </c>
      <c r="V555" s="18">
        <v>843000</v>
      </c>
      <c r="W555" s="18">
        <v>0</v>
      </c>
      <c r="X555" s="22">
        <v>5615470</v>
      </c>
      <c r="Y555" s="16">
        <v>23.2</v>
      </c>
      <c r="Z555" s="23">
        <v>23.4</v>
      </c>
      <c r="AA555" s="22">
        <v>241875</v>
      </c>
      <c r="AB555" s="18">
        <v>239813</v>
      </c>
      <c r="AC555" s="24">
        <v>1</v>
      </c>
      <c r="AD555" s="25">
        <f t="shared" si="53"/>
        <v>100</v>
      </c>
      <c r="AE555" s="18">
        <v>1056880</v>
      </c>
      <c r="AF555" s="18">
        <v>1101440</v>
      </c>
      <c r="AG555" s="18">
        <v>787340</v>
      </c>
      <c r="AH555" s="18">
        <v>666600</v>
      </c>
      <c r="AI555" s="14" t="s">
        <v>44</v>
      </c>
    </row>
    <row r="556" spans="1:35" ht="16.5" customHeight="1">
      <c r="A556">
        <v>8973</v>
      </c>
      <c r="B556" s="12" t="str">
        <f t="shared" si="48"/>
        <v>OverStock</v>
      </c>
      <c r="C556" s="13" t="s">
        <v>574</v>
      </c>
      <c r="D556" s="14" t="s">
        <v>575</v>
      </c>
      <c r="E556" s="15">
        <f t="shared" si="49"/>
        <v>3.4</v>
      </c>
      <c r="F556" s="16">
        <f t="shared" si="50"/>
        <v>3.7</v>
      </c>
      <c r="G556" s="16">
        <f t="shared" si="51"/>
        <v>14.2</v>
      </c>
      <c r="H556" s="16">
        <f t="shared" si="52"/>
        <v>15.3</v>
      </c>
      <c r="I556" s="17" t="str">
        <f>IFERROR(VLOOKUP(C556,#REF!,8,FALSE),"")</f>
        <v/>
      </c>
      <c r="J556" s="18">
        <v>46000</v>
      </c>
      <c r="K556" s="18">
        <v>46000</v>
      </c>
      <c r="L556" s="17" t="str">
        <f>IFERROR(VLOOKUP(C556,#REF!,11,FALSE),"")</f>
        <v/>
      </c>
      <c r="M556" s="18">
        <v>11000</v>
      </c>
      <c r="N556" s="19" t="s">
        <v>340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11000</v>
      </c>
      <c r="U556" s="18">
        <v>0</v>
      </c>
      <c r="V556" s="18">
        <v>0</v>
      </c>
      <c r="W556" s="18">
        <v>0</v>
      </c>
      <c r="X556" s="22">
        <v>57000</v>
      </c>
      <c r="Y556" s="16">
        <v>17.5</v>
      </c>
      <c r="Z556" s="23">
        <v>19</v>
      </c>
      <c r="AA556" s="22">
        <v>3250</v>
      </c>
      <c r="AB556" s="18">
        <v>3000</v>
      </c>
      <c r="AC556" s="24">
        <v>0.9</v>
      </c>
      <c r="AD556" s="25">
        <f t="shared" si="53"/>
        <v>100</v>
      </c>
      <c r="AE556" s="18">
        <v>4000</v>
      </c>
      <c r="AF556" s="18">
        <v>23000</v>
      </c>
      <c r="AG556" s="18">
        <v>0</v>
      </c>
      <c r="AH556" s="18">
        <v>0</v>
      </c>
      <c r="AI556" s="14" t="s">
        <v>44</v>
      </c>
    </row>
    <row r="557" spans="1:35" ht="16.5" customHeight="1">
      <c r="A557">
        <v>2394</v>
      </c>
      <c r="B557" s="12" t="str">
        <f t="shared" si="48"/>
        <v>None</v>
      </c>
      <c r="C557" s="13" t="s">
        <v>576</v>
      </c>
      <c r="D557" s="14" t="s">
        <v>575</v>
      </c>
      <c r="E557" s="15" t="str">
        <f t="shared" si="49"/>
        <v>前八週無拉料</v>
      </c>
      <c r="F557" s="16" t="str">
        <f t="shared" si="50"/>
        <v>--</v>
      </c>
      <c r="G557" s="16" t="str">
        <f t="shared" si="51"/>
        <v>--</v>
      </c>
      <c r="H557" s="16" t="str">
        <f t="shared" si="52"/>
        <v>--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0</v>
      </c>
      <c r="N557" s="19" t="s">
        <v>39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0</v>
      </c>
      <c r="U557" s="18">
        <v>0</v>
      </c>
      <c r="V557" s="18">
        <v>0</v>
      </c>
      <c r="W557" s="18">
        <v>0</v>
      </c>
      <c r="X557" s="22">
        <v>0</v>
      </c>
      <c r="Y557" s="16" t="s">
        <v>39</v>
      </c>
      <c r="Z557" s="23" t="s">
        <v>39</v>
      </c>
      <c r="AA557" s="22">
        <v>0</v>
      </c>
      <c r="AB557" s="18" t="s">
        <v>39</v>
      </c>
      <c r="AC557" s="24" t="s">
        <v>52</v>
      </c>
      <c r="AD557" s="25" t="str">
        <f t="shared" si="53"/>
        <v>E</v>
      </c>
      <c r="AE557" s="18">
        <v>0</v>
      </c>
      <c r="AF557" s="18">
        <v>0</v>
      </c>
      <c r="AG557" s="18">
        <v>0</v>
      </c>
      <c r="AH557" s="18">
        <v>0</v>
      </c>
      <c r="AI557" s="14" t="s">
        <v>44</v>
      </c>
    </row>
    <row r="558" spans="1:35" ht="16.5" customHeight="1">
      <c r="A558">
        <v>2395</v>
      </c>
      <c r="B558" s="12" t="str">
        <f t="shared" si="48"/>
        <v>None</v>
      </c>
      <c r="C558" s="13" t="s">
        <v>577</v>
      </c>
      <c r="D558" s="14" t="s">
        <v>575</v>
      </c>
      <c r="E558" s="15" t="str">
        <f t="shared" si="49"/>
        <v>前八週無拉料</v>
      </c>
      <c r="F558" s="16" t="str">
        <f t="shared" si="50"/>
        <v>--</v>
      </c>
      <c r="G558" s="16" t="str">
        <f t="shared" si="51"/>
        <v>--</v>
      </c>
      <c r="H558" s="16" t="str">
        <f t="shared" si="52"/>
        <v>--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0</v>
      </c>
      <c r="N558" s="19" t="s">
        <v>300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0</v>
      </c>
      <c r="U558" s="18">
        <v>0</v>
      </c>
      <c r="V558" s="18">
        <v>0</v>
      </c>
      <c r="W558" s="18">
        <v>0</v>
      </c>
      <c r="X558" s="22">
        <v>0</v>
      </c>
      <c r="Y558" s="16" t="s">
        <v>39</v>
      </c>
      <c r="Z558" s="23" t="s">
        <v>39</v>
      </c>
      <c r="AA558" s="22">
        <v>0</v>
      </c>
      <c r="AB558" s="18" t="s">
        <v>39</v>
      </c>
      <c r="AC558" s="24" t="s">
        <v>52</v>
      </c>
      <c r="AD558" s="25" t="str">
        <f t="shared" si="53"/>
        <v>E</v>
      </c>
      <c r="AE558" s="18">
        <v>0</v>
      </c>
      <c r="AF558" s="18">
        <v>0</v>
      </c>
      <c r="AG558" s="18">
        <v>0</v>
      </c>
      <c r="AH558" s="18">
        <v>0</v>
      </c>
      <c r="AI558" s="14" t="s">
        <v>44</v>
      </c>
    </row>
    <row r="559" spans="1:35" ht="16.5" customHeight="1">
      <c r="A559">
        <v>2397</v>
      </c>
      <c r="B559" s="12" t="str">
        <f t="shared" si="48"/>
        <v>Normal</v>
      </c>
      <c r="C559" s="13" t="s">
        <v>578</v>
      </c>
      <c r="D559" s="14" t="s">
        <v>575</v>
      </c>
      <c r="E559" s="15">
        <f t="shared" si="49"/>
        <v>3.2</v>
      </c>
      <c r="F559" s="16" t="str">
        <f t="shared" si="50"/>
        <v>--</v>
      </c>
      <c r="G559" s="16">
        <f t="shared" si="51"/>
        <v>0</v>
      </c>
      <c r="H559" s="16" t="str">
        <f t="shared" si="52"/>
        <v>--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1000</v>
      </c>
      <c r="N559" s="19" t="s">
        <v>320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1000</v>
      </c>
      <c r="U559" s="18">
        <v>0</v>
      </c>
      <c r="V559" s="18">
        <v>0</v>
      </c>
      <c r="W559" s="18">
        <v>0</v>
      </c>
      <c r="X559" s="22">
        <v>1000</v>
      </c>
      <c r="Y559" s="16">
        <v>3.2</v>
      </c>
      <c r="Z559" s="23" t="s">
        <v>39</v>
      </c>
      <c r="AA559" s="22">
        <v>313</v>
      </c>
      <c r="AB559" s="18" t="s">
        <v>39</v>
      </c>
      <c r="AC559" s="24" t="s">
        <v>52</v>
      </c>
      <c r="AD559" s="25" t="str">
        <f t="shared" si="53"/>
        <v>E</v>
      </c>
      <c r="AE559" s="18">
        <v>0</v>
      </c>
      <c r="AF559" s="18">
        <v>0</v>
      </c>
      <c r="AG559" s="18">
        <v>0</v>
      </c>
      <c r="AH559" s="18">
        <v>0</v>
      </c>
      <c r="AI559" s="14" t="s">
        <v>44</v>
      </c>
    </row>
    <row r="560" spans="1:35" ht="16.5" customHeight="1">
      <c r="A560">
        <v>2398</v>
      </c>
      <c r="B560" s="12" t="str">
        <f t="shared" si="48"/>
        <v>Normal</v>
      </c>
      <c r="C560" s="13" t="s">
        <v>579</v>
      </c>
      <c r="D560" s="14" t="s">
        <v>575</v>
      </c>
      <c r="E560" s="15">
        <f t="shared" si="49"/>
        <v>8</v>
      </c>
      <c r="F560" s="16" t="str">
        <f t="shared" si="50"/>
        <v>--</v>
      </c>
      <c r="G560" s="16">
        <f t="shared" si="51"/>
        <v>0</v>
      </c>
      <c r="H560" s="16" t="str">
        <f t="shared" si="52"/>
        <v>--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12000</v>
      </c>
      <c r="N560" s="19" t="s">
        <v>300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12000</v>
      </c>
      <c r="U560" s="18">
        <v>0</v>
      </c>
      <c r="V560" s="18">
        <v>0</v>
      </c>
      <c r="W560" s="18">
        <v>0</v>
      </c>
      <c r="X560" s="22">
        <v>12000</v>
      </c>
      <c r="Y560" s="16">
        <v>8</v>
      </c>
      <c r="Z560" s="23" t="s">
        <v>39</v>
      </c>
      <c r="AA560" s="22">
        <v>1500</v>
      </c>
      <c r="AB560" s="18" t="s">
        <v>39</v>
      </c>
      <c r="AC560" s="24" t="s">
        <v>52</v>
      </c>
      <c r="AD560" s="25" t="str">
        <f t="shared" si="53"/>
        <v>E</v>
      </c>
      <c r="AE560" s="18">
        <v>0</v>
      </c>
      <c r="AF560" s="18">
        <v>0</v>
      </c>
      <c r="AG560" s="18">
        <v>0</v>
      </c>
      <c r="AH560" s="18">
        <v>0</v>
      </c>
      <c r="AI560" s="14" t="s">
        <v>44</v>
      </c>
    </row>
    <row r="561" spans="1:35" ht="16.5" customHeight="1">
      <c r="A561">
        <v>5481</v>
      </c>
      <c r="B561" s="12" t="str">
        <f t="shared" si="48"/>
        <v>Normal</v>
      </c>
      <c r="C561" s="13" t="s">
        <v>580</v>
      </c>
      <c r="D561" s="14" t="s">
        <v>575</v>
      </c>
      <c r="E561" s="15">
        <f t="shared" si="49"/>
        <v>0</v>
      </c>
      <c r="F561" s="16" t="str">
        <f t="shared" si="50"/>
        <v>--</v>
      </c>
      <c r="G561" s="16">
        <f t="shared" si="51"/>
        <v>0</v>
      </c>
      <c r="H561" s="16" t="str">
        <f t="shared" si="52"/>
        <v>--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0</v>
      </c>
      <c r="N561" s="19" t="s">
        <v>300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0</v>
      </c>
      <c r="U561" s="18">
        <v>0</v>
      </c>
      <c r="V561" s="18">
        <v>0</v>
      </c>
      <c r="W561" s="18">
        <v>0</v>
      </c>
      <c r="X561" s="22">
        <v>0</v>
      </c>
      <c r="Y561" s="16">
        <v>0</v>
      </c>
      <c r="Z561" s="23" t="s">
        <v>39</v>
      </c>
      <c r="AA561" s="22">
        <v>6000</v>
      </c>
      <c r="AB561" s="18" t="s">
        <v>39</v>
      </c>
      <c r="AC561" s="24" t="s">
        <v>52</v>
      </c>
      <c r="AD561" s="25" t="str">
        <f t="shared" si="53"/>
        <v>E</v>
      </c>
      <c r="AE561" s="18">
        <v>0</v>
      </c>
      <c r="AF561" s="18">
        <v>0</v>
      </c>
      <c r="AG561" s="18">
        <v>0</v>
      </c>
      <c r="AH561" s="18">
        <v>0</v>
      </c>
      <c r="AI561" s="14" t="s">
        <v>44</v>
      </c>
    </row>
    <row r="562" spans="1:35" ht="16.5" customHeight="1">
      <c r="A562">
        <v>8959</v>
      </c>
      <c r="B562" s="12" t="str">
        <f t="shared" si="48"/>
        <v>Normal</v>
      </c>
      <c r="C562" s="13" t="s">
        <v>582</v>
      </c>
      <c r="D562" s="14" t="s">
        <v>307</v>
      </c>
      <c r="E562" s="15">
        <f t="shared" si="49"/>
        <v>8</v>
      </c>
      <c r="F562" s="16" t="str">
        <f t="shared" si="50"/>
        <v>--</v>
      </c>
      <c r="G562" s="16">
        <f t="shared" si="51"/>
        <v>0</v>
      </c>
      <c r="H562" s="16" t="str">
        <f t="shared" si="52"/>
        <v>--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3000</v>
      </c>
      <c r="N562" s="19" t="s">
        <v>320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3000</v>
      </c>
      <c r="U562" s="18">
        <v>0</v>
      </c>
      <c r="V562" s="18">
        <v>0</v>
      </c>
      <c r="W562" s="18">
        <v>0</v>
      </c>
      <c r="X562" s="22">
        <v>3000</v>
      </c>
      <c r="Y562" s="16">
        <v>8</v>
      </c>
      <c r="Z562" s="23" t="s">
        <v>39</v>
      </c>
      <c r="AA562" s="22">
        <v>375</v>
      </c>
      <c r="AB562" s="18" t="s">
        <v>39</v>
      </c>
      <c r="AC562" s="24" t="s">
        <v>52</v>
      </c>
      <c r="AD562" s="25" t="str">
        <f t="shared" si="53"/>
        <v>E</v>
      </c>
      <c r="AE562" s="18">
        <v>0</v>
      </c>
      <c r="AF562" s="18">
        <v>0</v>
      </c>
      <c r="AG562" s="18">
        <v>0</v>
      </c>
      <c r="AH562" s="18">
        <v>0</v>
      </c>
      <c r="AI562" s="14" t="s">
        <v>44</v>
      </c>
    </row>
    <row r="563" spans="1:35" ht="16.5" customHeight="1">
      <c r="A563">
        <v>2400</v>
      </c>
      <c r="B563" s="12" t="str">
        <f t="shared" si="48"/>
        <v>Normal</v>
      </c>
      <c r="C563" s="13" t="s">
        <v>583</v>
      </c>
      <c r="D563" s="14" t="s">
        <v>307</v>
      </c>
      <c r="E563" s="15">
        <f t="shared" si="49"/>
        <v>0</v>
      </c>
      <c r="F563" s="16">
        <f t="shared" si="50"/>
        <v>0</v>
      </c>
      <c r="G563" s="16">
        <f t="shared" si="51"/>
        <v>13.4</v>
      </c>
      <c r="H563" s="16">
        <f t="shared" si="52"/>
        <v>323.8</v>
      </c>
      <c r="I563" s="17" t="str">
        <f>IFERROR(VLOOKUP(C563,#REF!,8,FALSE),"")</f>
        <v/>
      </c>
      <c r="J563" s="18">
        <v>216000</v>
      </c>
      <c r="K563" s="18">
        <v>72000</v>
      </c>
      <c r="L563" s="17" t="str">
        <f>IFERROR(VLOOKUP(C563,#REF!,11,FALSE),"")</f>
        <v/>
      </c>
      <c r="M563" s="18">
        <v>0</v>
      </c>
      <c r="N563" s="19" t="s">
        <v>68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0</v>
      </c>
      <c r="W563" s="18">
        <v>0</v>
      </c>
      <c r="X563" s="22">
        <v>216000</v>
      </c>
      <c r="Y563" s="16">
        <v>13.4</v>
      </c>
      <c r="Z563" s="23">
        <v>323.8</v>
      </c>
      <c r="AA563" s="22">
        <v>16125</v>
      </c>
      <c r="AB563" s="18">
        <v>667</v>
      </c>
      <c r="AC563" s="24">
        <v>0</v>
      </c>
      <c r="AD563" s="25">
        <f t="shared" si="53"/>
        <v>50</v>
      </c>
      <c r="AE563" s="18">
        <v>6000</v>
      </c>
      <c r="AF563" s="18">
        <v>0</v>
      </c>
      <c r="AG563" s="18">
        <v>0</v>
      </c>
      <c r="AH563" s="18">
        <v>0</v>
      </c>
      <c r="AI563" s="14" t="s">
        <v>44</v>
      </c>
    </row>
    <row r="564" spans="1:35" ht="16.5" customHeight="1">
      <c r="A564">
        <v>3970</v>
      </c>
      <c r="B564" s="12" t="str">
        <f t="shared" si="48"/>
        <v>FCST</v>
      </c>
      <c r="C564" s="13" t="s">
        <v>584</v>
      </c>
      <c r="D564" s="14" t="s">
        <v>307</v>
      </c>
      <c r="E564" s="15" t="str">
        <f t="shared" si="49"/>
        <v>前八週無拉料</v>
      </c>
      <c r="F564" s="16">
        <f t="shared" si="50"/>
        <v>57</v>
      </c>
      <c r="G564" s="16" t="str">
        <f t="shared" si="51"/>
        <v>--</v>
      </c>
      <c r="H564" s="16">
        <f t="shared" si="52"/>
        <v>0</v>
      </c>
      <c r="I564" s="17" t="str">
        <f>IFERROR(VLOOKUP(C564,#REF!,8,FALSE),"")</f>
        <v/>
      </c>
      <c r="J564" s="18">
        <v>0</v>
      </c>
      <c r="K564" s="18">
        <v>0</v>
      </c>
      <c r="L564" s="17" t="str">
        <f>IFERROR(VLOOKUP(C564,#REF!,11,FALSE),"")</f>
        <v/>
      </c>
      <c r="M564" s="18">
        <v>57000</v>
      </c>
      <c r="N564" s="19" t="s">
        <v>332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57000</v>
      </c>
      <c r="U564" s="18">
        <v>0</v>
      </c>
      <c r="V564" s="18">
        <v>0</v>
      </c>
      <c r="W564" s="18">
        <v>0</v>
      </c>
      <c r="X564" s="22">
        <v>57000</v>
      </c>
      <c r="Y564" s="16" t="s">
        <v>39</v>
      </c>
      <c r="Z564" s="23">
        <v>57</v>
      </c>
      <c r="AA564" s="22">
        <v>0</v>
      </c>
      <c r="AB564" s="18">
        <v>1000</v>
      </c>
      <c r="AC564" s="24" t="s">
        <v>43</v>
      </c>
      <c r="AD564" s="25" t="str">
        <f t="shared" si="53"/>
        <v>F</v>
      </c>
      <c r="AE564" s="18">
        <v>3000</v>
      </c>
      <c r="AF564" s="18">
        <v>6000</v>
      </c>
      <c r="AG564" s="18">
        <v>0</v>
      </c>
      <c r="AH564" s="18">
        <v>0</v>
      </c>
      <c r="AI564" s="14" t="s">
        <v>44</v>
      </c>
    </row>
    <row r="565" spans="1:35" ht="16.5" customHeight="1">
      <c r="A565">
        <v>2401</v>
      </c>
      <c r="B565" s="12" t="str">
        <f t="shared" si="48"/>
        <v>Normal</v>
      </c>
      <c r="C565" s="13" t="s">
        <v>585</v>
      </c>
      <c r="D565" s="14" t="s">
        <v>307</v>
      </c>
      <c r="E565" s="15">
        <f t="shared" si="49"/>
        <v>0</v>
      </c>
      <c r="F565" s="16">
        <f t="shared" si="50"/>
        <v>0</v>
      </c>
      <c r="G565" s="16">
        <f t="shared" si="51"/>
        <v>4.8</v>
      </c>
      <c r="H565" s="16">
        <f t="shared" si="52"/>
        <v>12.4</v>
      </c>
      <c r="I565" s="17" t="str">
        <f>IFERROR(VLOOKUP(C565,#REF!,8,FALSE),"")</f>
        <v/>
      </c>
      <c r="J565" s="18">
        <v>66000</v>
      </c>
      <c r="K565" s="18">
        <v>48000</v>
      </c>
      <c r="L565" s="17" t="str">
        <f>IFERROR(VLOOKUP(C565,#REF!,11,FALSE),"")</f>
        <v/>
      </c>
      <c r="M565" s="18">
        <v>0</v>
      </c>
      <c r="N565" s="19" t="s">
        <v>340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0</v>
      </c>
      <c r="U565" s="18">
        <v>0</v>
      </c>
      <c r="V565" s="18">
        <v>0</v>
      </c>
      <c r="W565" s="18">
        <v>0</v>
      </c>
      <c r="X565" s="22">
        <v>66000</v>
      </c>
      <c r="Y565" s="16">
        <v>4.8</v>
      </c>
      <c r="Z565" s="23">
        <v>12.4</v>
      </c>
      <c r="AA565" s="22">
        <v>13875</v>
      </c>
      <c r="AB565" s="18">
        <v>5333</v>
      </c>
      <c r="AC565" s="24">
        <v>0.4</v>
      </c>
      <c r="AD565" s="25">
        <f t="shared" si="53"/>
        <v>50</v>
      </c>
      <c r="AE565" s="18">
        <v>21000</v>
      </c>
      <c r="AF565" s="18">
        <v>27000</v>
      </c>
      <c r="AG565" s="18">
        <v>15000</v>
      </c>
      <c r="AH565" s="18">
        <v>0</v>
      </c>
      <c r="AI565" s="14" t="s">
        <v>44</v>
      </c>
    </row>
    <row r="566" spans="1:35" ht="16.5" customHeight="1">
      <c r="A566">
        <v>2402</v>
      </c>
      <c r="B566" s="12" t="str">
        <f t="shared" si="48"/>
        <v>Normal</v>
      </c>
      <c r="C566" s="13" t="s">
        <v>586</v>
      </c>
      <c r="D566" s="14" t="s">
        <v>307</v>
      </c>
      <c r="E566" s="15">
        <f t="shared" si="49"/>
        <v>8</v>
      </c>
      <c r="F566" s="16" t="str">
        <f t="shared" si="50"/>
        <v>--</v>
      </c>
      <c r="G566" s="16">
        <f t="shared" si="51"/>
        <v>0</v>
      </c>
      <c r="H566" s="16" t="str">
        <f t="shared" si="52"/>
        <v>--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3000</v>
      </c>
      <c r="N566" s="19" t="s">
        <v>340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3000</v>
      </c>
      <c r="U566" s="18">
        <v>0</v>
      </c>
      <c r="V566" s="18">
        <v>0</v>
      </c>
      <c r="W566" s="18">
        <v>0</v>
      </c>
      <c r="X566" s="22">
        <v>3000</v>
      </c>
      <c r="Y566" s="16">
        <v>8</v>
      </c>
      <c r="Z566" s="23" t="s">
        <v>39</v>
      </c>
      <c r="AA566" s="22">
        <v>375</v>
      </c>
      <c r="AB566" s="18">
        <v>0</v>
      </c>
      <c r="AC566" s="24" t="s">
        <v>52</v>
      </c>
      <c r="AD566" s="25" t="str">
        <f t="shared" si="53"/>
        <v>E</v>
      </c>
      <c r="AE566" s="18">
        <v>0</v>
      </c>
      <c r="AF566" s="18">
        <v>0</v>
      </c>
      <c r="AG566" s="18">
        <v>3000</v>
      </c>
      <c r="AH566" s="18">
        <v>0</v>
      </c>
      <c r="AI566" s="14" t="s">
        <v>44</v>
      </c>
    </row>
    <row r="567" spans="1:35" ht="16.5" customHeight="1">
      <c r="A567">
        <v>2403</v>
      </c>
      <c r="B567" s="12" t="str">
        <f t="shared" si="48"/>
        <v>FCST</v>
      </c>
      <c r="C567" s="13" t="s">
        <v>587</v>
      </c>
      <c r="D567" s="14" t="s">
        <v>299</v>
      </c>
      <c r="E567" s="15" t="str">
        <f t="shared" si="49"/>
        <v>前八週無拉料</v>
      </c>
      <c r="F567" s="16">
        <f t="shared" si="50"/>
        <v>0</v>
      </c>
      <c r="G567" s="16" t="str">
        <f t="shared" si="51"/>
        <v>--</v>
      </c>
      <c r="H567" s="16">
        <f t="shared" si="52"/>
        <v>0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0</v>
      </c>
      <c r="N567" s="19" t="s">
        <v>39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0</v>
      </c>
      <c r="U567" s="18">
        <v>0</v>
      </c>
      <c r="V567" s="18">
        <v>0</v>
      </c>
      <c r="W567" s="18">
        <v>0</v>
      </c>
      <c r="X567" s="22">
        <v>0</v>
      </c>
      <c r="Y567" s="16" t="s">
        <v>39</v>
      </c>
      <c r="Z567" s="23">
        <v>0</v>
      </c>
      <c r="AA567" s="22">
        <v>0</v>
      </c>
      <c r="AB567" s="18">
        <v>1089</v>
      </c>
      <c r="AC567" s="24" t="s">
        <v>43</v>
      </c>
      <c r="AD567" s="25" t="str">
        <f t="shared" si="53"/>
        <v>F</v>
      </c>
      <c r="AE567" s="18">
        <v>9800</v>
      </c>
      <c r="AF567" s="18">
        <v>0</v>
      </c>
      <c r="AG567" s="18">
        <v>0</v>
      </c>
      <c r="AH567" s="18">
        <v>0</v>
      </c>
      <c r="AI567" s="14" t="s">
        <v>44</v>
      </c>
    </row>
    <row r="568" spans="1:35" ht="16.5" customHeight="1">
      <c r="A568">
        <v>2404</v>
      </c>
      <c r="B568" s="12" t="str">
        <f t="shared" si="48"/>
        <v>Normal</v>
      </c>
      <c r="C568" s="13" t="s">
        <v>588</v>
      </c>
      <c r="D568" s="14" t="s">
        <v>307</v>
      </c>
      <c r="E568" s="15">
        <f t="shared" si="49"/>
        <v>8</v>
      </c>
      <c r="F568" s="16">
        <f t="shared" si="50"/>
        <v>9</v>
      </c>
      <c r="G568" s="16">
        <f t="shared" si="51"/>
        <v>2</v>
      </c>
      <c r="H568" s="16">
        <f t="shared" si="52"/>
        <v>2.2000000000000002</v>
      </c>
      <c r="I568" s="17" t="str">
        <f>IFERROR(VLOOKUP(C568,#REF!,8,FALSE),"")</f>
        <v/>
      </c>
      <c r="J568" s="18">
        <v>260</v>
      </c>
      <c r="K568" s="18">
        <v>260</v>
      </c>
      <c r="L568" s="17" t="str">
        <f>IFERROR(VLOOKUP(C568,#REF!,11,FALSE),"")</f>
        <v/>
      </c>
      <c r="M568" s="18">
        <v>1040</v>
      </c>
      <c r="N568" s="19" t="s">
        <v>300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1040</v>
      </c>
      <c r="U568" s="18">
        <v>0</v>
      </c>
      <c r="V568" s="18">
        <v>0</v>
      </c>
      <c r="W568" s="18">
        <v>0</v>
      </c>
      <c r="X568" s="22">
        <v>1300</v>
      </c>
      <c r="Y568" s="16">
        <v>10</v>
      </c>
      <c r="Z568" s="23">
        <v>11.2</v>
      </c>
      <c r="AA568" s="22">
        <v>130</v>
      </c>
      <c r="AB568" s="18">
        <v>116</v>
      </c>
      <c r="AC568" s="24">
        <v>0.9</v>
      </c>
      <c r="AD568" s="25">
        <f t="shared" si="53"/>
        <v>100</v>
      </c>
      <c r="AE568" s="18">
        <v>0</v>
      </c>
      <c r="AF568" s="18">
        <v>1040</v>
      </c>
      <c r="AG568" s="18">
        <v>260</v>
      </c>
      <c r="AH568" s="18">
        <v>0</v>
      </c>
      <c r="AI568" s="14" t="s">
        <v>44</v>
      </c>
    </row>
    <row r="569" spans="1:35" ht="16.5" customHeight="1">
      <c r="A569">
        <v>2405</v>
      </c>
      <c r="B569" s="12" t="str">
        <f t="shared" si="48"/>
        <v>None</v>
      </c>
      <c r="C569" s="13" t="s">
        <v>589</v>
      </c>
      <c r="D569" s="14" t="s">
        <v>307</v>
      </c>
      <c r="E569" s="15" t="str">
        <f t="shared" si="49"/>
        <v>前八週無拉料</v>
      </c>
      <c r="F569" s="16" t="str">
        <f t="shared" si="50"/>
        <v>--</v>
      </c>
      <c r="G569" s="16" t="str">
        <f t="shared" si="51"/>
        <v>--</v>
      </c>
      <c r="H569" s="16" t="str">
        <f t="shared" si="52"/>
        <v>--</v>
      </c>
      <c r="I569" s="17" t="str">
        <f>IFERROR(VLOOKUP(C569,#REF!,8,FALSE),"")</f>
        <v/>
      </c>
      <c r="J569" s="18">
        <v>0</v>
      </c>
      <c r="K569" s="18">
        <v>0</v>
      </c>
      <c r="L569" s="17" t="str">
        <f>IFERROR(VLOOKUP(C569,#REF!,11,FALSE),"")</f>
        <v/>
      </c>
      <c r="M569" s="18">
        <v>0</v>
      </c>
      <c r="N569" s="19" t="s">
        <v>409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0</v>
      </c>
      <c r="U569" s="18">
        <v>0</v>
      </c>
      <c r="V569" s="18">
        <v>0</v>
      </c>
      <c r="W569" s="18">
        <v>0</v>
      </c>
      <c r="X569" s="22">
        <v>0</v>
      </c>
      <c r="Y569" s="16" t="s">
        <v>39</v>
      </c>
      <c r="Z569" s="23" t="s">
        <v>39</v>
      </c>
      <c r="AA569" s="22">
        <v>0</v>
      </c>
      <c r="AB569" s="18" t="s">
        <v>39</v>
      </c>
      <c r="AC569" s="24" t="s">
        <v>52</v>
      </c>
      <c r="AD569" s="25" t="str">
        <f t="shared" si="53"/>
        <v>E</v>
      </c>
      <c r="AE569" s="18">
        <v>0</v>
      </c>
      <c r="AF569" s="18">
        <v>0</v>
      </c>
      <c r="AG569" s="18">
        <v>0</v>
      </c>
      <c r="AH569" s="18">
        <v>0</v>
      </c>
      <c r="AI569" s="14" t="s">
        <v>44</v>
      </c>
    </row>
    <row r="570" spans="1:35" ht="16.5" customHeight="1">
      <c r="A570">
        <v>2406</v>
      </c>
      <c r="B570" s="12" t="str">
        <f t="shared" si="48"/>
        <v>None</v>
      </c>
      <c r="C570" s="13" t="s">
        <v>590</v>
      </c>
      <c r="D570" s="14" t="s">
        <v>307</v>
      </c>
      <c r="E570" s="15" t="str">
        <f t="shared" si="49"/>
        <v>前八週無拉料</v>
      </c>
      <c r="F570" s="16" t="str">
        <f t="shared" si="50"/>
        <v>--</v>
      </c>
      <c r="G570" s="16" t="str">
        <f t="shared" si="51"/>
        <v>--</v>
      </c>
      <c r="H570" s="16" t="str">
        <f t="shared" si="52"/>
        <v>--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0</v>
      </c>
      <c r="N570" s="19" t="s">
        <v>300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0</v>
      </c>
      <c r="U570" s="18">
        <v>0</v>
      </c>
      <c r="V570" s="18">
        <v>0</v>
      </c>
      <c r="W570" s="18">
        <v>0</v>
      </c>
      <c r="X570" s="22">
        <v>0</v>
      </c>
      <c r="Y570" s="16" t="s">
        <v>39</v>
      </c>
      <c r="Z570" s="23" t="s">
        <v>39</v>
      </c>
      <c r="AA570" s="22">
        <v>0</v>
      </c>
      <c r="AB570" s="18">
        <v>0</v>
      </c>
      <c r="AC570" s="24" t="s">
        <v>52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250</v>
      </c>
      <c r="AI570" s="14" t="s">
        <v>44</v>
      </c>
    </row>
    <row r="571" spans="1:35" ht="16.5" customHeight="1">
      <c r="A571">
        <v>2407</v>
      </c>
      <c r="B571" s="12" t="str">
        <f t="shared" si="48"/>
        <v>Normal</v>
      </c>
      <c r="C571" s="13" t="s">
        <v>591</v>
      </c>
      <c r="D571" s="14" t="s">
        <v>307</v>
      </c>
      <c r="E571" s="15">
        <f t="shared" si="49"/>
        <v>8.1</v>
      </c>
      <c r="F571" s="16">
        <f t="shared" si="50"/>
        <v>2.2999999999999998</v>
      </c>
      <c r="G571" s="16">
        <f t="shared" si="51"/>
        <v>0</v>
      </c>
      <c r="H571" s="16">
        <f t="shared" si="52"/>
        <v>0</v>
      </c>
      <c r="I571" s="17" t="str">
        <f>IFERROR(VLOOKUP(C571,#REF!,8,FALSE),"")</f>
        <v/>
      </c>
      <c r="J571" s="18">
        <v>0</v>
      </c>
      <c r="K571" s="18">
        <v>0</v>
      </c>
      <c r="L571" s="17" t="str">
        <f>IFERROR(VLOOKUP(C571,#REF!,11,FALSE),"")</f>
        <v/>
      </c>
      <c r="M571" s="18">
        <v>250</v>
      </c>
      <c r="N571" s="19" t="s">
        <v>340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250</v>
      </c>
      <c r="U571" s="18">
        <v>0</v>
      </c>
      <c r="V571" s="18">
        <v>0</v>
      </c>
      <c r="W571" s="18">
        <v>0</v>
      </c>
      <c r="X571" s="22">
        <v>250</v>
      </c>
      <c r="Y571" s="16">
        <v>8.1</v>
      </c>
      <c r="Z571" s="23">
        <v>2.2999999999999998</v>
      </c>
      <c r="AA571" s="22">
        <v>31</v>
      </c>
      <c r="AB571" s="18">
        <v>111</v>
      </c>
      <c r="AC571" s="24">
        <v>3.6</v>
      </c>
      <c r="AD571" s="25">
        <f t="shared" si="53"/>
        <v>150</v>
      </c>
      <c r="AE571" s="18">
        <v>0</v>
      </c>
      <c r="AF571" s="18">
        <v>1000</v>
      </c>
      <c r="AG571" s="18">
        <v>0</v>
      </c>
      <c r="AH571" s="18">
        <v>0</v>
      </c>
      <c r="AI571" s="14" t="s">
        <v>44</v>
      </c>
    </row>
    <row r="572" spans="1:35" ht="16.5" customHeight="1">
      <c r="A572">
        <v>2408</v>
      </c>
      <c r="B572" s="12" t="str">
        <f t="shared" si="48"/>
        <v>Normal</v>
      </c>
      <c r="C572" s="13" t="s">
        <v>592</v>
      </c>
      <c r="D572" s="14" t="s">
        <v>307</v>
      </c>
      <c r="E572" s="15">
        <f t="shared" si="49"/>
        <v>0</v>
      </c>
      <c r="F572" s="16">
        <f t="shared" si="50"/>
        <v>0</v>
      </c>
      <c r="G572" s="16">
        <f t="shared" si="51"/>
        <v>0</v>
      </c>
      <c r="H572" s="16">
        <f t="shared" si="52"/>
        <v>0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0</v>
      </c>
      <c r="N572" s="19" t="s">
        <v>340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0</v>
      </c>
      <c r="U572" s="18">
        <v>0</v>
      </c>
      <c r="V572" s="18">
        <v>0</v>
      </c>
      <c r="W572" s="18">
        <v>0</v>
      </c>
      <c r="X572" s="22">
        <v>0</v>
      </c>
      <c r="Y572" s="16">
        <v>0</v>
      </c>
      <c r="Z572" s="23">
        <v>0</v>
      </c>
      <c r="AA572" s="22">
        <v>33</v>
      </c>
      <c r="AB572" s="18">
        <v>29</v>
      </c>
      <c r="AC572" s="24">
        <v>0.9</v>
      </c>
      <c r="AD572" s="25">
        <f t="shared" si="53"/>
        <v>100</v>
      </c>
      <c r="AE572" s="18">
        <v>0</v>
      </c>
      <c r="AF572" s="18">
        <v>260</v>
      </c>
      <c r="AG572" s="18">
        <v>0</v>
      </c>
      <c r="AH572" s="18">
        <v>0</v>
      </c>
      <c r="AI572" s="14" t="s">
        <v>44</v>
      </c>
    </row>
    <row r="573" spans="1:35" ht="16.5" customHeight="1">
      <c r="A573">
        <v>8809</v>
      </c>
      <c r="B573" s="12" t="str">
        <f t="shared" si="48"/>
        <v>Normal</v>
      </c>
      <c r="C573" s="13" t="s">
        <v>593</v>
      </c>
      <c r="D573" s="14" t="s">
        <v>307</v>
      </c>
      <c r="E573" s="15">
        <f t="shared" si="49"/>
        <v>0</v>
      </c>
      <c r="F573" s="16" t="str">
        <f t="shared" si="50"/>
        <v>--</v>
      </c>
      <c r="G573" s="16">
        <f t="shared" si="51"/>
        <v>0</v>
      </c>
      <c r="H573" s="16" t="str">
        <f t="shared" si="52"/>
        <v>--</v>
      </c>
      <c r="I573" s="17" t="str">
        <f>IFERROR(VLOOKUP(C573,#REF!,8,FALSE),"")</f>
        <v/>
      </c>
      <c r="J573" s="18">
        <v>0</v>
      </c>
      <c r="K573" s="18">
        <v>0</v>
      </c>
      <c r="L573" s="17" t="str">
        <f>IFERROR(VLOOKUP(C573,#REF!,11,FALSE),"")</f>
        <v/>
      </c>
      <c r="M573" s="18">
        <v>0</v>
      </c>
      <c r="N573" s="19" t="s">
        <v>403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0</v>
      </c>
      <c r="U573" s="18">
        <v>0</v>
      </c>
      <c r="V573" s="18">
        <v>0</v>
      </c>
      <c r="W573" s="18">
        <v>0</v>
      </c>
      <c r="X573" s="22">
        <v>0</v>
      </c>
      <c r="Y573" s="16">
        <v>0</v>
      </c>
      <c r="Z573" s="23" t="s">
        <v>39</v>
      </c>
      <c r="AA573" s="22">
        <v>61</v>
      </c>
      <c r="AB573" s="18" t="s">
        <v>39</v>
      </c>
      <c r="AC573" s="24" t="s">
        <v>52</v>
      </c>
      <c r="AD573" s="25" t="str">
        <f t="shared" si="53"/>
        <v>E</v>
      </c>
      <c r="AE573" s="18">
        <v>0</v>
      </c>
      <c r="AF573" s="18">
        <v>0</v>
      </c>
      <c r="AG573" s="18">
        <v>0</v>
      </c>
      <c r="AH573" s="18">
        <v>0</v>
      </c>
      <c r="AI573" s="14" t="s">
        <v>44</v>
      </c>
    </row>
    <row r="574" spans="1:35" ht="16.5" customHeight="1">
      <c r="A574">
        <v>2409</v>
      </c>
      <c r="B574" s="12" t="str">
        <f t="shared" si="48"/>
        <v>Normal</v>
      </c>
      <c r="C574" s="13" t="s">
        <v>594</v>
      </c>
      <c r="D574" s="14" t="s">
        <v>307</v>
      </c>
      <c r="E574" s="15">
        <f t="shared" si="49"/>
        <v>6.3</v>
      </c>
      <c r="F574" s="16">
        <f t="shared" si="50"/>
        <v>8.3000000000000007</v>
      </c>
      <c r="G574" s="16">
        <f t="shared" si="51"/>
        <v>0</v>
      </c>
      <c r="H574" s="16">
        <f t="shared" si="52"/>
        <v>0</v>
      </c>
      <c r="I574" s="17" t="str">
        <f>IFERROR(VLOOKUP(C574,#REF!,8,FALSE),"")</f>
        <v/>
      </c>
      <c r="J574" s="18">
        <v>0</v>
      </c>
      <c r="K574" s="18">
        <v>0</v>
      </c>
      <c r="L574" s="17" t="str">
        <f>IFERROR(VLOOKUP(C574,#REF!,11,FALSE),"")</f>
        <v/>
      </c>
      <c r="M574" s="18">
        <v>2700</v>
      </c>
      <c r="N574" s="19" t="s">
        <v>340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2700</v>
      </c>
      <c r="U574" s="18">
        <v>0</v>
      </c>
      <c r="V574" s="18">
        <v>0</v>
      </c>
      <c r="W574" s="18">
        <v>0</v>
      </c>
      <c r="X574" s="22">
        <v>2700</v>
      </c>
      <c r="Y574" s="16">
        <v>6.3</v>
      </c>
      <c r="Z574" s="23">
        <v>8.3000000000000007</v>
      </c>
      <c r="AA574" s="22">
        <v>429</v>
      </c>
      <c r="AB574" s="18">
        <v>327</v>
      </c>
      <c r="AC574" s="24">
        <v>0.8</v>
      </c>
      <c r="AD574" s="25">
        <f t="shared" si="53"/>
        <v>100</v>
      </c>
      <c r="AE574" s="18">
        <v>2450</v>
      </c>
      <c r="AF574" s="18">
        <v>490</v>
      </c>
      <c r="AG574" s="18">
        <v>0</v>
      </c>
      <c r="AH574" s="18">
        <v>0</v>
      </c>
      <c r="AI574" s="14" t="s">
        <v>44</v>
      </c>
    </row>
    <row r="575" spans="1:35" ht="16.5" customHeight="1">
      <c r="A575">
        <v>4014</v>
      </c>
      <c r="B575" s="12" t="str">
        <f t="shared" si="48"/>
        <v>Normal</v>
      </c>
      <c r="C575" s="13" t="s">
        <v>595</v>
      </c>
      <c r="D575" s="14" t="s">
        <v>307</v>
      </c>
      <c r="E575" s="15">
        <f t="shared" si="49"/>
        <v>1.8</v>
      </c>
      <c r="F575" s="16">
        <f t="shared" si="50"/>
        <v>2.5</v>
      </c>
      <c r="G575" s="16">
        <f t="shared" si="51"/>
        <v>4.3</v>
      </c>
      <c r="H575" s="16">
        <f t="shared" si="52"/>
        <v>5.7</v>
      </c>
      <c r="I575" s="17" t="str">
        <f>IFERROR(VLOOKUP(C575,#REF!,8,FALSE),"")</f>
        <v/>
      </c>
      <c r="J575" s="18">
        <v>1750</v>
      </c>
      <c r="K575" s="18">
        <v>1750</v>
      </c>
      <c r="L575" s="17" t="str">
        <f>IFERROR(VLOOKUP(C575,#REF!,11,FALSE),"")</f>
        <v/>
      </c>
      <c r="M575" s="18">
        <v>750</v>
      </c>
      <c r="N575" s="19" t="s">
        <v>340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750</v>
      </c>
      <c r="U575" s="18">
        <v>0</v>
      </c>
      <c r="V575" s="18">
        <v>0</v>
      </c>
      <c r="W575" s="18">
        <v>0</v>
      </c>
      <c r="X575" s="22">
        <v>2500</v>
      </c>
      <c r="Y575" s="16">
        <v>6.2</v>
      </c>
      <c r="Z575" s="23">
        <v>8.1999999999999993</v>
      </c>
      <c r="AA575" s="22">
        <v>406</v>
      </c>
      <c r="AB575" s="18">
        <v>306</v>
      </c>
      <c r="AC575" s="24">
        <v>0.8</v>
      </c>
      <c r="AD575" s="25">
        <f t="shared" si="53"/>
        <v>100</v>
      </c>
      <c r="AE575" s="18">
        <v>500</v>
      </c>
      <c r="AF575" s="18">
        <v>2250</v>
      </c>
      <c r="AG575" s="18">
        <v>0</v>
      </c>
      <c r="AH575" s="18">
        <v>1750</v>
      </c>
      <c r="AI575" s="14" t="s">
        <v>44</v>
      </c>
    </row>
    <row r="576" spans="1:35" ht="16.5" customHeight="1">
      <c r="A576">
        <v>2411</v>
      </c>
      <c r="B576" s="12" t="str">
        <f t="shared" si="48"/>
        <v>Normal</v>
      </c>
      <c r="C576" s="13" t="s">
        <v>596</v>
      </c>
      <c r="D576" s="14" t="s">
        <v>307</v>
      </c>
      <c r="E576" s="15">
        <f t="shared" si="49"/>
        <v>6</v>
      </c>
      <c r="F576" s="16">
        <f t="shared" si="50"/>
        <v>4.5</v>
      </c>
      <c r="G576" s="16">
        <f t="shared" si="51"/>
        <v>7</v>
      </c>
      <c r="H576" s="16">
        <f t="shared" si="52"/>
        <v>5.3</v>
      </c>
      <c r="I576" s="17" t="str">
        <f>IFERROR(VLOOKUP(C576,#REF!,8,FALSE),"")</f>
        <v/>
      </c>
      <c r="J576" s="18">
        <v>1750</v>
      </c>
      <c r="K576" s="18">
        <v>750</v>
      </c>
      <c r="L576" s="17" t="str">
        <f>IFERROR(VLOOKUP(C576,#REF!,11,FALSE),"")</f>
        <v/>
      </c>
      <c r="M576" s="18">
        <v>1500</v>
      </c>
      <c r="N576" s="19" t="s">
        <v>340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1500</v>
      </c>
      <c r="U576" s="18">
        <v>0</v>
      </c>
      <c r="V576" s="18">
        <v>0</v>
      </c>
      <c r="W576" s="18">
        <v>0</v>
      </c>
      <c r="X576" s="22">
        <v>3250</v>
      </c>
      <c r="Y576" s="16">
        <v>13</v>
      </c>
      <c r="Z576" s="23">
        <v>9.8000000000000007</v>
      </c>
      <c r="AA576" s="22">
        <v>250</v>
      </c>
      <c r="AB576" s="18">
        <v>333</v>
      </c>
      <c r="AC576" s="24">
        <v>1.3</v>
      </c>
      <c r="AD576" s="25">
        <f t="shared" si="53"/>
        <v>100</v>
      </c>
      <c r="AE576" s="18">
        <v>0</v>
      </c>
      <c r="AF576" s="18">
        <v>3000</v>
      </c>
      <c r="AG576" s="18">
        <v>0</v>
      </c>
      <c r="AH576" s="18">
        <v>2000</v>
      </c>
      <c r="AI576" s="14" t="s">
        <v>44</v>
      </c>
    </row>
    <row r="577" spans="1:35" ht="16.5" customHeight="1">
      <c r="A577">
        <v>2412</v>
      </c>
      <c r="B577" s="12" t="str">
        <f t="shared" si="48"/>
        <v>Normal</v>
      </c>
      <c r="C577" s="13" t="s">
        <v>599</v>
      </c>
      <c r="D577" s="14" t="s">
        <v>299</v>
      </c>
      <c r="E577" s="15">
        <f t="shared" si="49"/>
        <v>2.7</v>
      </c>
      <c r="F577" s="16">
        <f t="shared" si="50"/>
        <v>4</v>
      </c>
      <c r="G577" s="16">
        <f t="shared" si="51"/>
        <v>0</v>
      </c>
      <c r="H577" s="16">
        <f t="shared" si="52"/>
        <v>0</v>
      </c>
      <c r="I577" s="17" t="str">
        <f>IFERROR(VLOOKUP(C577,#REF!,8,FALSE),"")</f>
        <v/>
      </c>
      <c r="J577" s="18">
        <v>0</v>
      </c>
      <c r="K577" s="18">
        <v>0</v>
      </c>
      <c r="L577" s="17" t="str">
        <f>IFERROR(VLOOKUP(C577,#REF!,11,FALSE),"")</f>
        <v/>
      </c>
      <c r="M577" s="18">
        <v>6000</v>
      </c>
      <c r="N577" s="19" t="s">
        <v>300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6000</v>
      </c>
      <c r="U577" s="18">
        <v>0</v>
      </c>
      <c r="V577" s="18">
        <v>0</v>
      </c>
      <c r="W577" s="18">
        <v>0</v>
      </c>
      <c r="X577" s="22">
        <v>6000</v>
      </c>
      <c r="Y577" s="16">
        <v>2.7</v>
      </c>
      <c r="Z577" s="23">
        <v>4</v>
      </c>
      <c r="AA577" s="22">
        <v>2250</v>
      </c>
      <c r="AB577" s="18">
        <v>1500</v>
      </c>
      <c r="AC577" s="24">
        <v>0.7</v>
      </c>
      <c r="AD577" s="25">
        <f t="shared" si="53"/>
        <v>100</v>
      </c>
      <c r="AE577" s="18">
        <v>13500</v>
      </c>
      <c r="AF577" s="18">
        <v>0</v>
      </c>
      <c r="AG577" s="18">
        <v>0</v>
      </c>
      <c r="AH577" s="18">
        <v>0</v>
      </c>
      <c r="AI577" s="14" t="s">
        <v>44</v>
      </c>
    </row>
    <row r="578" spans="1:35" ht="16.5" customHeight="1">
      <c r="A578">
        <v>8938</v>
      </c>
      <c r="B578" s="12" t="str">
        <f t="shared" si="48"/>
        <v>Normal</v>
      </c>
      <c r="C578" s="13" t="s">
        <v>601</v>
      </c>
      <c r="D578" s="14" t="s">
        <v>299</v>
      </c>
      <c r="E578" s="15">
        <f t="shared" si="49"/>
        <v>5.3</v>
      </c>
      <c r="F578" s="16">
        <f t="shared" si="50"/>
        <v>6</v>
      </c>
      <c r="G578" s="16">
        <f t="shared" si="51"/>
        <v>0</v>
      </c>
      <c r="H578" s="16">
        <f t="shared" si="52"/>
        <v>0</v>
      </c>
      <c r="I578" s="17" t="str">
        <f>IFERROR(VLOOKUP(C578,#REF!,8,FALSE),"")</f>
        <v/>
      </c>
      <c r="J578" s="18">
        <v>0</v>
      </c>
      <c r="K578" s="18">
        <v>0</v>
      </c>
      <c r="L578" s="17" t="str">
        <f>IFERROR(VLOOKUP(C578,#REF!,11,FALSE),"")</f>
        <v/>
      </c>
      <c r="M578" s="18">
        <v>2000</v>
      </c>
      <c r="N578" s="19" t="s">
        <v>300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2000</v>
      </c>
      <c r="U578" s="18">
        <v>0</v>
      </c>
      <c r="V578" s="18">
        <v>0</v>
      </c>
      <c r="W578" s="18">
        <v>0</v>
      </c>
      <c r="X578" s="22">
        <v>2000</v>
      </c>
      <c r="Y578" s="16">
        <v>5.3</v>
      </c>
      <c r="Z578" s="23">
        <v>6</v>
      </c>
      <c r="AA578" s="22">
        <v>375</v>
      </c>
      <c r="AB578" s="18">
        <v>333</v>
      </c>
      <c r="AC578" s="24">
        <v>0.9</v>
      </c>
      <c r="AD578" s="25">
        <f t="shared" si="53"/>
        <v>100</v>
      </c>
      <c r="AE578" s="18">
        <v>3000</v>
      </c>
      <c r="AF578" s="18">
        <v>0</v>
      </c>
      <c r="AG578" s="18">
        <v>0</v>
      </c>
      <c r="AH578" s="18">
        <v>0</v>
      </c>
      <c r="AI578" s="14" t="s">
        <v>44</v>
      </c>
    </row>
    <row r="579" spans="1:35" ht="16.5" customHeight="1">
      <c r="A579">
        <v>2413</v>
      </c>
      <c r="B579" s="12" t="str">
        <f t="shared" si="48"/>
        <v>OverStock</v>
      </c>
      <c r="C579" s="13" t="s">
        <v>602</v>
      </c>
      <c r="D579" s="14" t="s">
        <v>299</v>
      </c>
      <c r="E579" s="15">
        <f t="shared" si="49"/>
        <v>0</v>
      </c>
      <c r="F579" s="16">
        <f t="shared" si="50"/>
        <v>0</v>
      </c>
      <c r="G579" s="16">
        <f t="shared" si="51"/>
        <v>25.4</v>
      </c>
      <c r="H579" s="16">
        <f t="shared" si="52"/>
        <v>61.7</v>
      </c>
      <c r="I579" s="17" t="str">
        <f>IFERROR(VLOOKUP(C579,#REF!,8,FALSE),"")</f>
        <v/>
      </c>
      <c r="J579" s="18">
        <v>720000</v>
      </c>
      <c r="K579" s="18">
        <v>450000</v>
      </c>
      <c r="L579" s="17" t="str">
        <f>IFERROR(VLOOKUP(C579,#REF!,11,FALSE),"")</f>
        <v/>
      </c>
      <c r="M579" s="18">
        <v>0</v>
      </c>
      <c r="N579" s="19" t="s">
        <v>300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0</v>
      </c>
      <c r="U579" s="18">
        <v>0</v>
      </c>
      <c r="V579" s="18">
        <v>0</v>
      </c>
      <c r="W579" s="18">
        <v>0</v>
      </c>
      <c r="X579" s="22">
        <v>720000</v>
      </c>
      <c r="Y579" s="16">
        <v>25.4</v>
      </c>
      <c r="Z579" s="23">
        <v>61.7</v>
      </c>
      <c r="AA579" s="22">
        <v>28375</v>
      </c>
      <c r="AB579" s="18">
        <v>11667</v>
      </c>
      <c r="AC579" s="24">
        <v>0.4</v>
      </c>
      <c r="AD579" s="25">
        <f t="shared" si="53"/>
        <v>50</v>
      </c>
      <c r="AE579" s="18">
        <v>105000</v>
      </c>
      <c r="AF579" s="18">
        <v>0</v>
      </c>
      <c r="AG579" s="18">
        <v>0</v>
      </c>
      <c r="AH579" s="18">
        <v>0</v>
      </c>
      <c r="AI579" s="14" t="s">
        <v>44</v>
      </c>
    </row>
    <row r="580" spans="1:35" ht="16.5" customHeight="1">
      <c r="A580">
        <v>2414</v>
      </c>
      <c r="B580" s="12" t="str">
        <f t="shared" ref="B580:B643" si="54">IF(OR(AA580=0,LEN(AA580)=0)*OR(AB580=0,LEN(AB580)=0),IF(X580&gt;0,"ZeroZero","None"),IF(IF(LEN(Y580)=0,0,Y580)&gt;16,"OverStock",IF(AA580=0,"FCST","Normal")))</f>
        <v>ZeroZero</v>
      </c>
      <c r="C580" s="13" t="s">
        <v>604</v>
      </c>
      <c r="D580" s="14" t="s">
        <v>299</v>
      </c>
      <c r="E580" s="15" t="str">
        <f t="shared" ref="E580:E643" si="55">IF(AA580=0,"前八週無拉料",ROUND(M580/AA580,1))</f>
        <v>前八週無拉料</v>
      </c>
      <c r="F580" s="16" t="str">
        <f t="shared" ref="F580:F643" si="56">IF(OR(AB580=0,LEN(AB580)=0),"--",ROUND(M580/AB580,1))</f>
        <v>--</v>
      </c>
      <c r="G580" s="16" t="str">
        <f t="shared" ref="G580:G643" si="57">IF(AA580=0,"--",ROUND(J580/AA580,1))</f>
        <v>--</v>
      </c>
      <c r="H580" s="16" t="str">
        <f t="shared" ref="H580:H643" si="58">IF(OR(AB580=0,LEN(AB580)=0),"--",ROUND(J580/AB580,1))</f>
        <v>--</v>
      </c>
      <c r="I580" s="17" t="str">
        <f>IFERROR(VLOOKUP(C580,#REF!,8,FALSE),"")</f>
        <v/>
      </c>
      <c r="J580" s="18">
        <v>0</v>
      </c>
      <c r="K580" s="18">
        <v>0</v>
      </c>
      <c r="L580" s="17" t="str">
        <f>IFERROR(VLOOKUP(C580,#REF!,11,FALSE),"")</f>
        <v/>
      </c>
      <c r="M580" s="18">
        <v>4000</v>
      </c>
      <c r="N580" s="19" t="s">
        <v>300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4000</v>
      </c>
      <c r="U580" s="18">
        <v>0</v>
      </c>
      <c r="V580" s="18">
        <v>0</v>
      </c>
      <c r="W580" s="18">
        <v>0</v>
      </c>
      <c r="X580" s="22">
        <v>4000</v>
      </c>
      <c r="Y580" s="16" t="s">
        <v>39</v>
      </c>
      <c r="Z580" s="23" t="s">
        <v>39</v>
      </c>
      <c r="AA580" s="22">
        <v>0</v>
      </c>
      <c r="AB580" s="18" t="s">
        <v>39</v>
      </c>
      <c r="AC580" s="24" t="s">
        <v>52</v>
      </c>
      <c r="AD580" s="25" t="str">
        <f t="shared" ref="AD580:AD643" si="59">IF($AC580="E","E",IF($AC580="F","F",IF($AC580&lt;0.5,50,IF($AC580&lt;2,100,150))))</f>
        <v>E</v>
      </c>
      <c r="AE580" s="18">
        <v>0</v>
      </c>
      <c r="AF580" s="18">
        <v>0</v>
      </c>
      <c r="AG580" s="18">
        <v>0</v>
      </c>
      <c r="AH580" s="18">
        <v>0</v>
      </c>
      <c r="AI580" s="14" t="s">
        <v>44</v>
      </c>
    </row>
    <row r="581" spans="1:35" ht="16.5" customHeight="1">
      <c r="A581">
        <v>5629</v>
      </c>
      <c r="B581" s="12" t="str">
        <f t="shared" si="54"/>
        <v>Normal</v>
      </c>
      <c r="C581" s="13" t="s">
        <v>605</v>
      </c>
      <c r="D581" s="14" t="s">
        <v>299</v>
      </c>
      <c r="E581" s="15">
        <f t="shared" si="55"/>
        <v>9.6</v>
      </c>
      <c r="F581" s="16">
        <f t="shared" si="56"/>
        <v>9.1999999999999993</v>
      </c>
      <c r="G581" s="16">
        <f t="shared" si="57"/>
        <v>0</v>
      </c>
      <c r="H581" s="16">
        <f t="shared" si="58"/>
        <v>0</v>
      </c>
      <c r="I581" s="17" t="str">
        <f>IFERROR(VLOOKUP(C581,#REF!,8,FALSE),"")</f>
        <v/>
      </c>
      <c r="J581" s="18">
        <v>0</v>
      </c>
      <c r="K581" s="18">
        <v>0</v>
      </c>
      <c r="L581" s="17" t="str">
        <f>IFERROR(VLOOKUP(C581,#REF!,11,FALSE),"")</f>
        <v/>
      </c>
      <c r="M581" s="18">
        <v>82000</v>
      </c>
      <c r="N581" s="19" t="s">
        <v>300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82000</v>
      </c>
      <c r="U581" s="18">
        <v>0</v>
      </c>
      <c r="V581" s="18">
        <v>0</v>
      </c>
      <c r="W581" s="18">
        <v>0</v>
      </c>
      <c r="X581" s="22">
        <v>82000</v>
      </c>
      <c r="Y581" s="16">
        <v>9.6</v>
      </c>
      <c r="Z581" s="23">
        <v>9.1999999999999993</v>
      </c>
      <c r="AA581" s="22">
        <v>8500</v>
      </c>
      <c r="AB581" s="18">
        <v>8889</v>
      </c>
      <c r="AC581" s="24">
        <v>1</v>
      </c>
      <c r="AD581" s="25">
        <f t="shared" si="59"/>
        <v>100</v>
      </c>
      <c r="AE581" s="18">
        <v>80000</v>
      </c>
      <c r="AF581" s="18">
        <v>0</v>
      </c>
      <c r="AG581" s="18">
        <v>0</v>
      </c>
      <c r="AH581" s="18">
        <v>0</v>
      </c>
      <c r="AI581" s="14" t="s">
        <v>44</v>
      </c>
    </row>
    <row r="582" spans="1:35" ht="16.5" customHeight="1">
      <c r="A582">
        <v>8512</v>
      </c>
      <c r="B582" s="12" t="str">
        <f t="shared" si="54"/>
        <v>OverStock</v>
      </c>
      <c r="C582" s="13" t="s">
        <v>606</v>
      </c>
      <c r="D582" s="14" t="s">
        <v>307</v>
      </c>
      <c r="E582" s="15">
        <f t="shared" si="55"/>
        <v>36.700000000000003</v>
      </c>
      <c r="F582" s="16">
        <f t="shared" si="56"/>
        <v>12.4</v>
      </c>
      <c r="G582" s="16">
        <f t="shared" si="57"/>
        <v>3.3</v>
      </c>
      <c r="H582" s="16">
        <f t="shared" si="58"/>
        <v>1.1000000000000001</v>
      </c>
      <c r="I582" s="17" t="str">
        <f>IFERROR(VLOOKUP(C582,#REF!,8,FALSE),"")</f>
        <v/>
      </c>
      <c r="J582" s="18">
        <v>2500</v>
      </c>
      <c r="K582" s="18">
        <v>2500</v>
      </c>
      <c r="L582" s="17" t="str">
        <f>IFERROR(VLOOKUP(C582,#REF!,11,FALSE),"")</f>
        <v/>
      </c>
      <c r="M582" s="18">
        <v>27500</v>
      </c>
      <c r="N582" s="19" t="s">
        <v>340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27500</v>
      </c>
      <c r="U582" s="18">
        <v>0</v>
      </c>
      <c r="V582" s="18">
        <v>0</v>
      </c>
      <c r="W582" s="18">
        <v>0</v>
      </c>
      <c r="X582" s="22">
        <v>30000</v>
      </c>
      <c r="Y582" s="16">
        <v>40</v>
      </c>
      <c r="Z582" s="23">
        <v>13.5</v>
      </c>
      <c r="AA582" s="22">
        <v>750</v>
      </c>
      <c r="AB582" s="18">
        <v>2222</v>
      </c>
      <c r="AC582" s="24">
        <v>3</v>
      </c>
      <c r="AD582" s="25">
        <f t="shared" si="59"/>
        <v>150</v>
      </c>
      <c r="AE582" s="18">
        <v>11000</v>
      </c>
      <c r="AF582" s="18">
        <v>9000</v>
      </c>
      <c r="AG582" s="18">
        <v>14500</v>
      </c>
      <c r="AH582" s="18">
        <v>2000</v>
      </c>
      <c r="AI582" s="14" t="s">
        <v>44</v>
      </c>
    </row>
    <row r="583" spans="1:35" ht="16.5" customHeight="1">
      <c r="A583">
        <v>2415</v>
      </c>
      <c r="B583" s="12" t="str">
        <f t="shared" si="54"/>
        <v>Normal</v>
      </c>
      <c r="C583" s="13" t="s">
        <v>610</v>
      </c>
      <c r="D583" s="14" t="s">
        <v>609</v>
      </c>
      <c r="E583" s="15">
        <f t="shared" si="55"/>
        <v>8</v>
      </c>
      <c r="F583" s="16" t="str">
        <f t="shared" si="56"/>
        <v>--</v>
      </c>
      <c r="G583" s="16">
        <f t="shared" si="57"/>
        <v>0</v>
      </c>
      <c r="H583" s="16" t="str">
        <f t="shared" si="58"/>
        <v>--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3000</v>
      </c>
      <c r="N583" s="19" t="s">
        <v>320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3000</v>
      </c>
      <c r="U583" s="18">
        <v>0</v>
      </c>
      <c r="V583" s="18">
        <v>0</v>
      </c>
      <c r="W583" s="18">
        <v>0</v>
      </c>
      <c r="X583" s="22">
        <v>3000</v>
      </c>
      <c r="Y583" s="16">
        <v>8</v>
      </c>
      <c r="Z583" s="23" t="s">
        <v>39</v>
      </c>
      <c r="AA583" s="22">
        <v>375</v>
      </c>
      <c r="AB583" s="18" t="s">
        <v>39</v>
      </c>
      <c r="AC583" s="24" t="s">
        <v>52</v>
      </c>
      <c r="AD583" s="25" t="str">
        <f t="shared" si="59"/>
        <v>E</v>
      </c>
      <c r="AE583" s="18">
        <v>0</v>
      </c>
      <c r="AF583" s="18">
        <v>0</v>
      </c>
      <c r="AG583" s="18">
        <v>0</v>
      </c>
      <c r="AH583" s="18">
        <v>0</v>
      </c>
      <c r="AI583" s="14" t="s">
        <v>44</v>
      </c>
    </row>
    <row r="584" spans="1:35" ht="16.5" customHeight="1">
      <c r="A584">
        <v>2416</v>
      </c>
      <c r="B584" s="12" t="str">
        <f t="shared" si="54"/>
        <v>Normal</v>
      </c>
      <c r="C584" s="13" t="s">
        <v>611</v>
      </c>
      <c r="D584" s="14" t="s">
        <v>609</v>
      </c>
      <c r="E584" s="15">
        <f t="shared" si="55"/>
        <v>5.3</v>
      </c>
      <c r="F584" s="16" t="str">
        <f t="shared" si="56"/>
        <v>--</v>
      </c>
      <c r="G584" s="16">
        <f t="shared" si="57"/>
        <v>0</v>
      </c>
      <c r="H584" s="16" t="str">
        <f t="shared" si="58"/>
        <v>--</v>
      </c>
      <c r="I584" s="17" t="str">
        <f>IFERROR(VLOOKUP(C584,#REF!,8,FALSE),"")</f>
        <v/>
      </c>
      <c r="J584" s="18">
        <v>0</v>
      </c>
      <c r="K584" s="18">
        <v>0</v>
      </c>
      <c r="L584" s="17" t="str">
        <f>IFERROR(VLOOKUP(C584,#REF!,11,FALSE),"")</f>
        <v/>
      </c>
      <c r="M584" s="18">
        <v>18000</v>
      </c>
      <c r="N584" s="19" t="s">
        <v>320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18000</v>
      </c>
      <c r="U584" s="18">
        <v>0</v>
      </c>
      <c r="V584" s="18">
        <v>0</v>
      </c>
      <c r="W584" s="18">
        <v>0</v>
      </c>
      <c r="X584" s="22">
        <v>18000</v>
      </c>
      <c r="Y584" s="16">
        <v>5.3</v>
      </c>
      <c r="Z584" s="23" t="s">
        <v>39</v>
      </c>
      <c r="AA584" s="22">
        <v>3375</v>
      </c>
      <c r="AB584" s="18" t="s">
        <v>39</v>
      </c>
      <c r="AC584" s="24" t="s">
        <v>52</v>
      </c>
      <c r="AD584" s="25" t="str">
        <f t="shared" si="59"/>
        <v>E</v>
      </c>
      <c r="AE584" s="18">
        <v>0</v>
      </c>
      <c r="AF584" s="18">
        <v>0</v>
      </c>
      <c r="AG584" s="18">
        <v>0</v>
      </c>
      <c r="AH584" s="18">
        <v>0</v>
      </c>
      <c r="AI584" s="14" t="s">
        <v>44</v>
      </c>
    </row>
    <row r="585" spans="1:35" ht="16.5" customHeight="1">
      <c r="A585">
        <v>8526</v>
      </c>
      <c r="B585" s="12" t="str">
        <f t="shared" si="54"/>
        <v>OverStock</v>
      </c>
      <c r="C585" s="13" t="s">
        <v>613</v>
      </c>
      <c r="D585" s="14" t="s">
        <v>609</v>
      </c>
      <c r="E585" s="15">
        <f t="shared" si="55"/>
        <v>8</v>
      </c>
      <c r="F585" s="16">
        <f t="shared" si="56"/>
        <v>10.8</v>
      </c>
      <c r="G585" s="16">
        <f t="shared" si="57"/>
        <v>18.7</v>
      </c>
      <c r="H585" s="16">
        <f t="shared" si="58"/>
        <v>25.2</v>
      </c>
      <c r="I585" s="17" t="str">
        <f>IFERROR(VLOOKUP(C585,#REF!,8,FALSE),"")</f>
        <v/>
      </c>
      <c r="J585" s="18">
        <v>42000</v>
      </c>
      <c r="K585" s="18">
        <v>42000</v>
      </c>
      <c r="L585" s="17" t="str">
        <f>IFERROR(VLOOKUP(C585,#REF!,11,FALSE),"")</f>
        <v/>
      </c>
      <c r="M585" s="18">
        <v>18000</v>
      </c>
      <c r="N585" s="19" t="s">
        <v>320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18000</v>
      </c>
      <c r="U585" s="18">
        <v>0</v>
      </c>
      <c r="V585" s="18">
        <v>0</v>
      </c>
      <c r="W585" s="18">
        <v>0</v>
      </c>
      <c r="X585" s="22">
        <v>60000</v>
      </c>
      <c r="Y585" s="16">
        <v>26.7</v>
      </c>
      <c r="Z585" s="23">
        <v>36</v>
      </c>
      <c r="AA585" s="22">
        <v>2250</v>
      </c>
      <c r="AB585" s="18">
        <v>1667</v>
      </c>
      <c r="AC585" s="24">
        <v>0.7</v>
      </c>
      <c r="AD585" s="25">
        <f t="shared" si="59"/>
        <v>100</v>
      </c>
      <c r="AE585" s="18">
        <v>15000</v>
      </c>
      <c r="AF585" s="18">
        <v>0</v>
      </c>
      <c r="AG585" s="18">
        <v>0</v>
      </c>
      <c r="AH585" s="18">
        <v>0</v>
      </c>
      <c r="AI585" s="14" t="s">
        <v>44</v>
      </c>
    </row>
    <row r="586" spans="1:35" ht="16.5" customHeight="1">
      <c r="A586">
        <v>2418</v>
      </c>
      <c r="B586" s="12" t="str">
        <f t="shared" si="54"/>
        <v>OverStock</v>
      </c>
      <c r="C586" s="13" t="s">
        <v>614</v>
      </c>
      <c r="D586" s="14" t="s">
        <v>609</v>
      </c>
      <c r="E586" s="15">
        <f t="shared" si="55"/>
        <v>21.7</v>
      </c>
      <c r="F586" s="16">
        <f t="shared" si="56"/>
        <v>28.5</v>
      </c>
      <c r="G586" s="16">
        <f t="shared" si="57"/>
        <v>0</v>
      </c>
      <c r="H586" s="16">
        <f t="shared" si="58"/>
        <v>0</v>
      </c>
      <c r="I586" s="17" t="str">
        <f>IFERROR(VLOOKUP(C586,#REF!,8,FALSE),"")</f>
        <v/>
      </c>
      <c r="J586" s="18">
        <v>0</v>
      </c>
      <c r="K586" s="18">
        <v>0</v>
      </c>
      <c r="L586" s="17" t="str">
        <f>IFERROR(VLOOKUP(C586,#REF!,11,FALSE),"")</f>
        <v/>
      </c>
      <c r="M586" s="18">
        <v>57000</v>
      </c>
      <c r="N586" s="19" t="s">
        <v>320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57000</v>
      </c>
      <c r="U586" s="18">
        <v>0</v>
      </c>
      <c r="V586" s="18">
        <v>0</v>
      </c>
      <c r="W586" s="18">
        <v>0</v>
      </c>
      <c r="X586" s="22">
        <v>57000</v>
      </c>
      <c r="Y586" s="16">
        <v>21.7</v>
      </c>
      <c r="Z586" s="23">
        <v>28.5</v>
      </c>
      <c r="AA586" s="22">
        <v>2625</v>
      </c>
      <c r="AB586" s="18">
        <v>2000</v>
      </c>
      <c r="AC586" s="24">
        <v>0.8</v>
      </c>
      <c r="AD586" s="25">
        <f t="shared" si="59"/>
        <v>100</v>
      </c>
      <c r="AE586" s="18">
        <v>15000</v>
      </c>
      <c r="AF586" s="18">
        <v>3000</v>
      </c>
      <c r="AG586" s="18">
        <v>9000</v>
      </c>
      <c r="AH586" s="18">
        <v>0</v>
      </c>
      <c r="AI586" s="14" t="s">
        <v>44</v>
      </c>
    </row>
    <row r="587" spans="1:35" ht="16.5" customHeight="1">
      <c r="A587">
        <v>3968</v>
      </c>
      <c r="B587" s="12" t="str">
        <f t="shared" si="54"/>
        <v>ZeroZero</v>
      </c>
      <c r="C587" s="13" t="s">
        <v>618</v>
      </c>
      <c r="D587" s="14" t="s">
        <v>609</v>
      </c>
      <c r="E587" s="15" t="str">
        <f t="shared" si="55"/>
        <v>前八週無拉料</v>
      </c>
      <c r="F587" s="16" t="str">
        <f t="shared" si="56"/>
        <v>--</v>
      </c>
      <c r="G587" s="16" t="str">
        <f t="shared" si="57"/>
        <v>--</v>
      </c>
      <c r="H587" s="16" t="str">
        <f t="shared" si="58"/>
        <v>--</v>
      </c>
      <c r="I587" s="17" t="str">
        <f>IFERROR(VLOOKUP(C587,#REF!,8,FALSE),"")</f>
        <v/>
      </c>
      <c r="J587" s="18">
        <v>6000</v>
      </c>
      <c r="K587" s="18">
        <v>6000</v>
      </c>
      <c r="L587" s="17" t="str">
        <f>IFERROR(VLOOKUP(C587,#REF!,11,FALSE),"")</f>
        <v/>
      </c>
      <c r="M587" s="18">
        <v>0</v>
      </c>
      <c r="N587" s="19" t="s">
        <v>320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0</v>
      </c>
      <c r="U587" s="18">
        <v>0</v>
      </c>
      <c r="V587" s="18">
        <v>0</v>
      </c>
      <c r="W587" s="18">
        <v>0</v>
      </c>
      <c r="X587" s="22">
        <v>6000</v>
      </c>
      <c r="Y587" s="16" t="s">
        <v>39</v>
      </c>
      <c r="Z587" s="23" t="s">
        <v>39</v>
      </c>
      <c r="AA587" s="22">
        <v>0</v>
      </c>
      <c r="AB587" s="18" t="s">
        <v>39</v>
      </c>
      <c r="AC587" s="24" t="s">
        <v>52</v>
      </c>
      <c r="AD587" s="25" t="str">
        <f t="shared" si="59"/>
        <v>E</v>
      </c>
      <c r="AE587" s="18">
        <v>0</v>
      </c>
      <c r="AF587" s="18">
        <v>0</v>
      </c>
      <c r="AG587" s="18">
        <v>0</v>
      </c>
      <c r="AH587" s="18">
        <v>0</v>
      </c>
      <c r="AI587" s="14" t="s">
        <v>44</v>
      </c>
    </row>
    <row r="588" spans="1:35" ht="16.5" customHeight="1">
      <c r="A588">
        <v>2349</v>
      </c>
      <c r="B588" s="12" t="str">
        <f t="shared" si="54"/>
        <v>ZeroZero</v>
      </c>
      <c r="C588" s="13" t="s">
        <v>621</v>
      </c>
      <c r="D588" s="14" t="s">
        <v>307</v>
      </c>
      <c r="E588" s="15" t="str">
        <f t="shared" si="55"/>
        <v>前八週無拉料</v>
      </c>
      <c r="F588" s="16" t="str">
        <f t="shared" si="56"/>
        <v>--</v>
      </c>
      <c r="G588" s="16" t="str">
        <f t="shared" si="57"/>
        <v>--</v>
      </c>
      <c r="H588" s="16" t="str">
        <f t="shared" si="58"/>
        <v>--</v>
      </c>
      <c r="I588" s="17" t="str">
        <f>IFERROR(VLOOKUP(C588,#REF!,8,FALSE),"")</f>
        <v/>
      </c>
      <c r="J588" s="18">
        <v>0</v>
      </c>
      <c r="K588" s="18">
        <v>0</v>
      </c>
      <c r="L588" s="17" t="str">
        <f>IFERROR(VLOOKUP(C588,#REF!,11,FALSE),"")</f>
        <v/>
      </c>
      <c r="M588" s="18">
        <v>3000</v>
      </c>
      <c r="N588" s="19" t="s">
        <v>320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3000</v>
      </c>
      <c r="U588" s="18">
        <v>0</v>
      </c>
      <c r="V588" s="18">
        <v>0</v>
      </c>
      <c r="W588" s="18">
        <v>0</v>
      </c>
      <c r="X588" s="22">
        <v>3000</v>
      </c>
      <c r="Y588" s="16" t="s">
        <v>39</v>
      </c>
      <c r="Z588" s="23" t="s">
        <v>39</v>
      </c>
      <c r="AA588" s="22">
        <v>0</v>
      </c>
      <c r="AB588" s="18" t="s">
        <v>39</v>
      </c>
      <c r="AC588" s="24" t="s">
        <v>52</v>
      </c>
      <c r="AD588" s="25" t="str">
        <f t="shared" si="59"/>
        <v>E</v>
      </c>
      <c r="AE588" s="18">
        <v>0</v>
      </c>
      <c r="AF588" s="18">
        <v>0</v>
      </c>
      <c r="AG588" s="18">
        <v>0</v>
      </c>
      <c r="AH588" s="18">
        <v>0</v>
      </c>
      <c r="AI588" s="14" t="s">
        <v>44</v>
      </c>
    </row>
    <row r="589" spans="1:35" ht="16.5" customHeight="1">
      <c r="A589">
        <v>2350</v>
      </c>
      <c r="B589" s="12" t="str">
        <f t="shared" si="54"/>
        <v>Normal</v>
      </c>
      <c r="C589" s="13" t="s">
        <v>622</v>
      </c>
      <c r="D589" s="14" t="s">
        <v>307</v>
      </c>
      <c r="E589" s="15">
        <f t="shared" si="55"/>
        <v>4.0999999999999996</v>
      </c>
      <c r="F589" s="16">
        <f t="shared" si="56"/>
        <v>5.9</v>
      </c>
      <c r="G589" s="16">
        <f t="shared" si="57"/>
        <v>6.9</v>
      </c>
      <c r="H589" s="16">
        <f t="shared" si="58"/>
        <v>9.9</v>
      </c>
      <c r="I589" s="17" t="str">
        <f>IFERROR(VLOOKUP(C589,#REF!,8,FALSE),"")</f>
        <v/>
      </c>
      <c r="J589" s="18">
        <v>90000</v>
      </c>
      <c r="K589" s="18">
        <v>0</v>
      </c>
      <c r="L589" s="17" t="str">
        <f>IFERROR(VLOOKUP(C589,#REF!,11,FALSE),"")</f>
        <v/>
      </c>
      <c r="M589" s="18">
        <v>54000</v>
      </c>
      <c r="N589" s="19" t="s">
        <v>623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12000</v>
      </c>
      <c r="U589" s="18">
        <v>0</v>
      </c>
      <c r="V589" s="18">
        <v>42000</v>
      </c>
      <c r="W589" s="18">
        <v>0</v>
      </c>
      <c r="X589" s="22">
        <v>144000</v>
      </c>
      <c r="Y589" s="16">
        <v>11</v>
      </c>
      <c r="Z589" s="23">
        <v>15.8</v>
      </c>
      <c r="AA589" s="22">
        <v>13125</v>
      </c>
      <c r="AB589" s="18">
        <v>9118</v>
      </c>
      <c r="AC589" s="24">
        <v>0.7</v>
      </c>
      <c r="AD589" s="25">
        <f t="shared" si="59"/>
        <v>100</v>
      </c>
      <c r="AE589" s="18">
        <v>32508</v>
      </c>
      <c r="AF589" s="18">
        <v>49551</v>
      </c>
      <c r="AG589" s="18">
        <v>22708</v>
      </c>
      <c r="AH589" s="18">
        <v>1692</v>
      </c>
      <c r="AI589" s="14" t="s">
        <v>44</v>
      </c>
    </row>
    <row r="590" spans="1:35" ht="16.5" customHeight="1">
      <c r="A590">
        <v>2351</v>
      </c>
      <c r="B590" s="12" t="str">
        <f t="shared" si="54"/>
        <v>Normal</v>
      </c>
      <c r="C590" s="13" t="s">
        <v>624</v>
      </c>
      <c r="D590" s="14" t="s">
        <v>307</v>
      </c>
      <c r="E590" s="15">
        <f t="shared" si="55"/>
        <v>4</v>
      </c>
      <c r="F590" s="16">
        <f t="shared" si="56"/>
        <v>11.5</v>
      </c>
      <c r="G590" s="16">
        <f t="shared" si="57"/>
        <v>2.1</v>
      </c>
      <c r="H590" s="16">
        <f t="shared" si="58"/>
        <v>6</v>
      </c>
      <c r="I590" s="17" t="str">
        <f>IFERROR(VLOOKUP(C590,#REF!,8,FALSE),"")</f>
        <v/>
      </c>
      <c r="J590" s="18">
        <v>36000</v>
      </c>
      <c r="K590" s="18">
        <v>18000</v>
      </c>
      <c r="L590" s="17" t="str">
        <f>IFERROR(VLOOKUP(C590,#REF!,11,FALSE),"")</f>
        <v/>
      </c>
      <c r="M590" s="18">
        <v>69000</v>
      </c>
      <c r="N590" s="19" t="s">
        <v>340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69000</v>
      </c>
      <c r="U590" s="18">
        <v>0</v>
      </c>
      <c r="V590" s="18">
        <v>0</v>
      </c>
      <c r="W590" s="18">
        <v>0</v>
      </c>
      <c r="X590" s="22">
        <v>105000</v>
      </c>
      <c r="Y590" s="16">
        <v>6.1</v>
      </c>
      <c r="Z590" s="23">
        <v>17.5</v>
      </c>
      <c r="AA590" s="22">
        <v>17250</v>
      </c>
      <c r="AB590" s="18">
        <v>6000</v>
      </c>
      <c r="AC590" s="24">
        <v>0.3</v>
      </c>
      <c r="AD590" s="25">
        <f t="shared" si="59"/>
        <v>50</v>
      </c>
      <c r="AE590" s="18">
        <v>18000</v>
      </c>
      <c r="AF590" s="18">
        <v>36000</v>
      </c>
      <c r="AG590" s="18">
        <v>21000</v>
      </c>
      <c r="AH590" s="18">
        <v>0</v>
      </c>
      <c r="AI590" s="14" t="s">
        <v>44</v>
      </c>
    </row>
    <row r="591" spans="1:35" ht="16.5" customHeight="1">
      <c r="A591">
        <v>2352</v>
      </c>
      <c r="B591" s="12" t="str">
        <f t="shared" si="54"/>
        <v>OverStock</v>
      </c>
      <c r="C591" s="13" t="s">
        <v>625</v>
      </c>
      <c r="D591" s="14" t="s">
        <v>307</v>
      </c>
      <c r="E591" s="15">
        <f t="shared" si="55"/>
        <v>18.100000000000001</v>
      </c>
      <c r="F591" s="16">
        <f t="shared" si="56"/>
        <v>4159.1000000000004</v>
      </c>
      <c r="G591" s="16">
        <f t="shared" si="57"/>
        <v>0</v>
      </c>
      <c r="H591" s="16">
        <f t="shared" si="58"/>
        <v>0</v>
      </c>
      <c r="I591" s="17" t="str">
        <f>IFERROR(VLOOKUP(C591,#REF!,8,FALSE),"")</f>
        <v/>
      </c>
      <c r="J591" s="18">
        <v>0</v>
      </c>
      <c r="K591" s="18">
        <v>0</v>
      </c>
      <c r="L591" s="17" t="str">
        <f>IFERROR(VLOOKUP(C591,#REF!,11,FALSE),"")</f>
        <v/>
      </c>
      <c r="M591" s="18">
        <v>183000</v>
      </c>
      <c r="N591" s="19" t="s">
        <v>403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147000</v>
      </c>
      <c r="U591" s="18">
        <v>0</v>
      </c>
      <c r="V591" s="18">
        <v>36000</v>
      </c>
      <c r="W591" s="18">
        <v>0</v>
      </c>
      <c r="X591" s="22">
        <v>183000</v>
      </c>
      <c r="Y591" s="16">
        <v>18.100000000000001</v>
      </c>
      <c r="Z591" s="23">
        <v>4159.1000000000004</v>
      </c>
      <c r="AA591" s="22">
        <v>10125</v>
      </c>
      <c r="AB591" s="18">
        <v>44</v>
      </c>
      <c r="AC591" s="24">
        <v>0</v>
      </c>
      <c r="AD591" s="25">
        <f t="shared" si="59"/>
        <v>50</v>
      </c>
      <c r="AE591" s="18">
        <v>326</v>
      </c>
      <c r="AF591" s="18">
        <v>68</v>
      </c>
      <c r="AG591" s="18">
        <v>3208</v>
      </c>
      <c r="AH591" s="18">
        <v>926</v>
      </c>
      <c r="AI591" s="14" t="s">
        <v>44</v>
      </c>
    </row>
    <row r="592" spans="1:35" ht="16.5" customHeight="1">
      <c r="A592">
        <v>2354</v>
      </c>
      <c r="B592" s="12" t="str">
        <f t="shared" si="54"/>
        <v>OverStock</v>
      </c>
      <c r="C592" s="13" t="s">
        <v>627</v>
      </c>
      <c r="D592" s="14" t="s">
        <v>307</v>
      </c>
      <c r="E592" s="15">
        <f t="shared" si="55"/>
        <v>5.5</v>
      </c>
      <c r="F592" s="16">
        <f t="shared" si="56"/>
        <v>19.8</v>
      </c>
      <c r="G592" s="16">
        <f t="shared" si="57"/>
        <v>21</v>
      </c>
      <c r="H592" s="16">
        <f t="shared" si="58"/>
        <v>75.599999999999994</v>
      </c>
      <c r="I592" s="17" t="str">
        <f>IFERROR(VLOOKUP(C592,#REF!,8,FALSE),"")</f>
        <v/>
      </c>
      <c r="J592" s="18">
        <v>126000</v>
      </c>
      <c r="K592" s="18">
        <v>30000</v>
      </c>
      <c r="L592" s="17" t="str">
        <f>IFERROR(VLOOKUP(C592,#REF!,11,FALSE),"")</f>
        <v/>
      </c>
      <c r="M592" s="18">
        <v>33000</v>
      </c>
      <c r="N592" s="19" t="s">
        <v>340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33000</v>
      </c>
      <c r="U592" s="18">
        <v>0</v>
      </c>
      <c r="V592" s="18">
        <v>0</v>
      </c>
      <c r="W592" s="18">
        <v>0</v>
      </c>
      <c r="X592" s="22">
        <v>159000</v>
      </c>
      <c r="Y592" s="16">
        <v>26.5</v>
      </c>
      <c r="Z592" s="23">
        <v>95.4</v>
      </c>
      <c r="AA592" s="22">
        <v>6000</v>
      </c>
      <c r="AB592" s="18">
        <v>1667</v>
      </c>
      <c r="AC592" s="24">
        <v>0.3</v>
      </c>
      <c r="AD592" s="25">
        <f t="shared" si="59"/>
        <v>50</v>
      </c>
      <c r="AE592" s="18">
        <v>3000</v>
      </c>
      <c r="AF592" s="18">
        <v>12000</v>
      </c>
      <c r="AG592" s="18">
        <v>12000</v>
      </c>
      <c r="AH592" s="18">
        <v>12000</v>
      </c>
      <c r="AI592" s="14" t="s">
        <v>44</v>
      </c>
    </row>
    <row r="593" spans="1:35" ht="16.5" customHeight="1">
      <c r="A593">
        <v>2355</v>
      </c>
      <c r="B593" s="12" t="str">
        <f t="shared" si="54"/>
        <v>Normal</v>
      </c>
      <c r="C593" s="13" t="s">
        <v>628</v>
      </c>
      <c r="D593" s="14" t="s">
        <v>307</v>
      </c>
      <c r="E593" s="15">
        <f t="shared" si="55"/>
        <v>4.8</v>
      </c>
      <c r="F593" s="16">
        <f t="shared" si="56"/>
        <v>4.5</v>
      </c>
      <c r="G593" s="16">
        <f t="shared" si="57"/>
        <v>10.4</v>
      </c>
      <c r="H593" s="16">
        <f t="shared" si="58"/>
        <v>9.6999999999999993</v>
      </c>
      <c r="I593" s="17" t="str">
        <f>IFERROR(VLOOKUP(C593,#REF!,8,FALSE),"")</f>
        <v/>
      </c>
      <c r="J593" s="18">
        <v>39000</v>
      </c>
      <c r="K593" s="18">
        <v>24000</v>
      </c>
      <c r="L593" s="17" t="str">
        <f>IFERROR(VLOOKUP(C593,#REF!,11,FALSE),"")</f>
        <v/>
      </c>
      <c r="M593" s="18">
        <v>18000</v>
      </c>
      <c r="N593" s="19" t="s">
        <v>340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18000</v>
      </c>
      <c r="U593" s="18">
        <v>0</v>
      </c>
      <c r="V593" s="18">
        <v>0</v>
      </c>
      <c r="W593" s="18">
        <v>0</v>
      </c>
      <c r="X593" s="22">
        <v>57000</v>
      </c>
      <c r="Y593" s="16">
        <v>15.2</v>
      </c>
      <c r="Z593" s="23">
        <v>14.2</v>
      </c>
      <c r="AA593" s="22">
        <v>3750</v>
      </c>
      <c r="AB593" s="18">
        <v>4002</v>
      </c>
      <c r="AC593" s="24">
        <v>1.1000000000000001</v>
      </c>
      <c r="AD593" s="25">
        <f t="shared" si="59"/>
        <v>100</v>
      </c>
      <c r="AE593" s="18">
        <v>12000</v>
      </c>
      <c r="AF593" s="18">
        <v>24020</v>
      </c>
      <c r="AG593" s="18">
        <v>29020</v>
      </c>
      <c r="AH593" s="18">
        <v>8000</v>
      </c>
      <c r="AI593" s="14" t="s">
        <v>44</v>
      </c>
    </row>
    <row r="594" spans="1:35" ht="16.5" customHeight="1">
      <c r="A594">
        <v>2356</v>
      </c>
      <c r="B594" s="12" t="str">
        <f t="shared" si="54"/>
        <v>Normal</v>
      </c>
      <c r="C594" s="13" t="s">
        <v>629</v>
      </c>
      <c r="D594" s="14" t="s">
        <v>307</v>
      </c>
      <c r="E594" s="15">
        <f t="shared" si="55"/>
        <v>4.8</v>
      </c>
      <c r="F594" s="16">
        <f t="shared" si="56"/>
        <v>8.8000000000000007</v>
      </c>
      <c r="G594" s="16">
        <f t="shared" si="57"/>
        <v>0</v>
      </c>
      <c r="H594" s="16">
        <f t="shared" si="58"/>
        <v>0</v>
      </c>
      <c r="I594" s="17" t="str">
        <f>IFERROR(VLOOKUP(C594,#REF!,8,FALSE),"")</f>
        <v/>
      </c>
      <c r="J594" s="18">
        <v>0</v>
      </c>
      <c r="K594" s="18">
        <v>0</v>
      </c>
      <c r="L594" s="17" t="str">
        <f>IFERROR(VLOOKUP(C594,#REF!,11,FALSE),"")</f>
        <v/>
      </c>
      <c r="M594" s="18">
        <v>120000</v>
      </c>
      <c r="N594" s="19" t="s">
        <v>340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120000</v>
      </c>
      <c r="U594" s="18">
        <v>0</v>
      </c>
      <c r="V594" s="18">
        <v>0</v>
      </c>
      <c r="W594" s="18">
        <v>0</v>
      </c>
      <c r="X594" s="22">
        <v>120000</v>
      </c>
      <c r="Y594" s="16">
        <v>4.8</v>
      </c>
      <c r="Z594" s="23">
        <v>8.8000000000000007</v>
      </c>
      <c r="AA594" s="22">
        <v>24750</v>
      </c>
      <c r="AB594" s="18">
        <v>13667</v>
      </c>
      <c r="AC594" s="24">
        <v>0.6</v>
      </c>
      <c r="AD594" s="25">
        <f t="shared" si="59"/>
        <v>100</v>
      </c>
      <c r="AE594" s="18">
        <v>63000</v>
      </c>
      <c r="AF594" s="18">
        <v>60000</v>
      </c>
      <c r="AG594" s="18">
        <v>0</v>
      </c>
      <c r="AH594" s="18">
        <v>0</v>
      </c>
      <c r="AI594" s="14" t="s">
        <v>44</v>
      </c>
    </row>
    <row r="595" spans="1:35" ht="16.5" customHeight="1">
      <c r="A595">
        <v>2357</v>
      </c>
      <c r="B595" s="12" t="str">
        <f t="shared" si="54"/>
        <v>Normal</v>
      </c>
      <c r="C595" s="13" t="s">
        <v>630</v>
      </c>
      <c r="D595" s="14" t="s">
        <v>307</v>
      </c>
      <c r="E595" s="15">
        <f t="shared" si="55"/>
        <v>6.3</v>
      </c>
      <c r="F595" s="16">
        <f t="shared" si="56"/>
        <v>10.3</v>
      </c>
      <c r="G595" s="16">
        <f t="shared" si="57"/>
        <v>5.2</v>
      </c>
      <c r="H595" s="16">
        <f t="shared" si="58"/>
        <v>8.4</v>
      </c>
      <c r="I595" s="17" t="str">
        <f>IFERROR(VLOOKUP(C595,#REF!,8,FALSE),"")</f>
        <v/>
      </c>
      <c r="J595" s="18">
        <v>600000</v>
      </c>
      <c r="K595" s="18">
        <v>0</v>
      </c>
      <c r="L595" s="17" t="str">
        <f>IFERROR(VLOOKUP(C595,#REF!,11,FALSE),"")</f>
        <v/>
      </c>
      <c r="M595" s="18">
        <v>735100</v>
      </c>
      <c r="N595" s="19" t="s">
        <v>631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735100</v>
      </c>
      <c r="U595" s="18">
        <v>0</v>
      </c>
      <c r="V595" s="18">
        <v>0</v>
      </c>
      <c r="W595" s="18">
        <v>0</v>
      </c>
      <c r="X595" s="22">
        <v>1335100</v>
      </c>
      <c r="Y595" s="16">
        <v>11.5</v>
      </c>
      <c r="Z595" s="23">
        <v>18.600000000000001</v>
      </c>
      <c r="AA595" s="22">
        <v>116250</v>
      </c>
      <c r="AB595" s="18">
        <v>71666</v>
      </c>
      <c r="AC595" s="24">
        <v>0.6</v>
      </c>
      <c r="AD595" s="25">
        <f t="shared" si="59"/>
        <v>100</v>
      </c>
      <c r="AE595" s="18">
        <v>333000</v>
      </c>
      <c r="AF595" s="18">
        <v>312000</v>
      </c>
      <c r="AG595" s="18">
        <v>255000</v>
      </c>
      <c r="AH595" s="18">
        <v>147000</v>
      </c>
      <c r="AI595" s="14" t="s">
        <v>44</v>
      </c>
    </row>
    <row r="596" spans="1:35" ht="16.5" customHeight="1">
      <c r="A596">
        <v>2358</v>
      </c>
      <c r="B596" s="12" t="str">
        <f t="shared" si="54"/>
        <v>ZeroZero</v>
      </c>
      <c r="C596" s="13" t="s">
        <v>632</v>
      </c>
      <c r="D596" s="14" t="s">
        <v>307</v>
      </c>
      <c r="E596" s="15" t="str">
        <f t="shared" si="55"/>
        <v>前八週無拉料</v>
      </c>
      <c r="F596" s="16" t="str">
        <f t="shared" si="56"/>
        <v>--</v>
      </c>
      <c r="G596" s="16" t="str">
        <f t="shared" si="57"/>
        <v>--</v>
      </c>
      <c r="H596" s="16" t="str">
        <f t="shared" si="58"/>
        <v>--</v>
      </c>
      <c r="I596" s="17" t="str">
        <f>IFERROR(VLOOKUP(C596,#REF!,8,FALSE),"")</f>
        <v/>
      </c>
      <c r="J596" s="18">
        <v>7680000</v>
      </c>
      <c r="K596" s="18">
        <v>2280000</v>
      </c>
      <c r="L596" s="17" t="str">
        <f>IFERROR(VLOOKUP(C596,#REF!,11,FALSE),"")</f>
        <v/>
      </c>
      <c r="M596" s="18">
        <v>0</v>
      </c>
      <c r="N596" s="19" t="s">
        <v>320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0</v>
      </c>
      <c r="U596" s="18">
        <v>0</v>
      </c>
      <c r="V596" s="18">
        <v>0</v>
      </c>
      <c r="W596" s="18">
        <v>0</v>
      </c>
      <c r="X596" s="22">
        <v>7680000</v>
      </c>
      <c r="Y596" s="16" t="s">
        <v>39</v>
      </c>
      <c r="Z596" s="23" t="s">
        <v>39</v>
      </c>
      <c r="AA596" s="22">
        <v>0</v>
      </c>
      <c r="AB596" s="18" t="s">
        <v>39</v>
      </c>
      <c r="AC596" s="24" t="s">
        <v>52</v>
      </c>
      <c r="AD596" s="25" t="str">
        <f t="shared" si="59"/>
        <v>E</v>
      </c>
      <c r="AE596" s="18">
        <v>0</v>
      </c>
      <c r="AF596" s="18">
        <v>0</v>
      </c>
      <c r="AG596" s="18">
        <v>0</v>
      </c>
      <c r="AH596" s="18">
        <v>0</v>
      </c>
      <c r="AI596" s="14" t="s">
        <v>44</v>
      </c>
    </row>
    <row r="597" spans="1:35" ht="16.5" customHeight="1">
      <c r="A597">
        <v>2359</v>
      </c>
      <c r="B597" s="12" t="str">
        <f t="shared" si="54"/>
        <v>Normal</v>
      </c>
      <c r="C597" s="13" t="s">
        <v>633</v>
      </c>
      <c r="D597" s="14" t="s">
        <v>307</v>
      </c>
      <c r="E597" s="15">
        <f t="shared" si="55"/>
        <v>4.5999999999999996</v>
      </c>
      <c r="F597" s="16">
        <f t="shared" si="56"/>
        <v>7</v>
      </c>
      <c r="G597" s="16">
        <f t="shared" si="57"/>
        <v>10.6</v>
      </c>
      <c r="H597" s="16">
        <f t="shared" si="58"/>
        <v>16.100000000000001</v>
      </c>
      <c r="I597" s="17" t="str">
        <f>IFERROR(VLOOKUP(C597,#REF!,8,FALSE),"")</f>
        <v/>
      </c>
      <c r="J597" s="18">
        <v>15860000</v>
      </c>
      <c r="K597" s="18">
        <v>6160000</v>
      </c>
      <c r="L597" s="17" t="str">
        <f>IFERROR(VLOOKUP(C597,#REF!,11,FALSE),"")</f>
        <v/>
      </c>
      <c r="M597" s="18">
        <v>6860000</v>
      </c>
      <c r="N597" s="19" t="s">
        <v>403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6860000</v>
      </c>
      <c r="U597" s="18">
        <v>0</v>
      </c>
      <c r="V597" s="18">
        <v>0</v>
      </c>
      <c r="W597" s="18">
        <v>0</v>
      </c>
      <c r="X597" s="22">
        <v>22720000</v>
      </c>
      <c r="Y597" s="16">
        <v>15.2</v>
      </c>
      <c r="Z597" s="23">
        <v>23.1</v>
      </c>
      <c r="AA597" s="22">
        <v>1491250</v>
      </c>
      <c r="AB597" s="18">
        <v>984667</v>
      </c>
      <c r="AC597" s="24">
        <v>0.7</v>
      </c>
      <c r="AD597" s="25">
        <f t="shared" si="59"/>
        <v>100</v>
      </c>
      <c r="AE597" s="18">
        <v>3090000</v>
      </c>
      <c r="AF597" s="18">
        <v>5364000</v>
      </c>
      <c r="AG597" s="18">
        <v>10035800</v>
      </c>
      <c r="AH597" s="18">
        <v>1934400</v>
      </c>
      <c r="AI597" s="14" t="s">
        <v>44</v>
      </c>
    </row>
    <row r="598" spans="1:35" ht="16.5" customHeight="1">
      <c r="A598">
        <v>6371</v>
      </c>
      <c r="B598" s="12" t="str">
        <f t="shared" si="54"/>
        <v>OverStock</v>
      </c>
      <c r="C598" s="13" t="s">
        <v>634</v>
      </c>
      <c r="D598" s="14" t="s">
        <v>307</v>
      </c>
      <c r="E598" s="15">
        <f t="shared" si="55"/>
        <v>7.1</v>
      </c>
      <c r="F598" s="16">
        <f t="shared" si="56"/>
        <v>28.1</v>
      </c>
      <c r="G598" s="16">
        <f t="shared" si="57"/>
        <v>12.5</v>
      </c>
      <c r="H598" s="16">
        <f t="shared" si="58"/>
        <v>49.8</v>
      </c>
      <c r="I598" s="17" t="str">
        <f>IFERROR(VLOOKUP(C598,#REF!,8,FALSE),"")</f>
        <v/>
      </c>
      <c r="J598" s="18">
        <v>282000</v>
      </c>
      <c r="K598" s="18">
        <v>183000</v>
      </c>
      <c r="L598" s="17" t="str">
        <f>IFERROR(VLOOKUP(C598,#REF!,11,FALSE),"")</f>
        <v/>
      </c>
      <c r="M598" s="18">
        <v>159000</v>
      </c>
      <c r="N598" s="19" t="s">
        <v>318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159000</v>
      </c>
      <c r="U598" s="18">
        <v>0</v>
      </c>
      <c r="V598" s="18">
        <v>0</v>
      </c>
      <c r="W598" s="18">
        <v>0</v>
      </c>
      <c r="X598" s="22">
        <v>441000</v>
      </c>
      <c r="Y598" s="16">
        <v>19.600000000000001</v>
      </c>
      <c r="Z598" s="23">
        <v>77.8</v>
      </c>
      <c r="AA598" s="22">
        <v>22500</v>
      </c>
      <c r="AB598" s="18">
        <v>5667</v>
      </c>
      <c r="AC598" s="24">
        <v>0.3</v>
      </c>
      <c r="AD598" s="25">
        <f t="shared" si="59"/>
        <v>50</v>
      </c>
      <c r="AE598" s="18">
        <v>0</v>
      </c>
      <c r="AF598" s="18">
        <v>30000</v>
      </c>
      <c r="AG598" s="18">
        <v>90000</v>
      </c>
      <c r="AH598" s="18">
        <v>90000</v>
      </c>
      <c r="AI598" s="14" t="s">
        <v>44</v>
      </c>
    </row>
    <row r="599" spans="1:35" ht="16.5" customHeight="1">
      <c r="A599">
        <v>2360</v>
      </c>
      <c r="B599" s="12" t="str">
        <f t="shared" si="54"/>
        <v>None</v>
      </c>
      <c r="C599" s="13" t="s">
        <v>635</v>
      </c>
      <c r="D599" s="14" t="s">
        <v>307</v>
      </c>
      <c r="E599" s="15" t="str">
        <f t="shared" si="55"/>
        <v>前八週無拉料</v>
      </c>
      <c r="F599" s="16" t="str">
        <f t="shared" si="56"/>
        <v>--</v>
      </c>
      <c r="G599" s="16" t="str">
        <f t="shared" si="57"/>
        <v>--</v>
      </c>
      <c r="H599" s="16" t="str">
        <f t="shared" si="58"/>
        <v>--</v>
      </c>
      <c r="I599" s="17" t="str">
        <f>IFERROR(VLOOKUP(C599,#REF!,8,FALSE),"")</f>
        <v/>
      </c>
      <c r="J599" s="18">
        <v>0</v>
      </c>
      <c r="K599" s="18">
        <v>0</v>
      </c>
      <c r="L599" s="17" t="str">
        <f>IFERROR(VLOOKUP(C599,#REF!,11,FALSE),"")</f>
        <v/>
      </c>
      <c r="M599" s="18">
        <v>0</v>
      </c>
      <c r="N599" s="19" t="s">
        <v>340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0</v>
      </c>
      <c r="U599" s="18">
        <v>0</v>
      </c>
      <c r="V599" s="18">
        <v>0</v>
      </c>
      <c r="W599" s="18">
        <v>0</v>
      </c>
      <c r="X599" s="22">
        <v>0</v>
      </c>
      <c r="Y599" s="16" t="s">
        <v>39</v>
      </c>
      <c r="Z599" s="23" t="s">
        <v>39</v>
      </c>
      <c r="AA599" s="22">
        <v>0</v>
      </c>
      <c r="AB599" s="18" t="s">
        <v>39</v>
      </c>
      <c r="AC599" s="24" t="s">
        <v>52</v>
      </c>
      <c r="AD599" s="25" t="str">
        <f t="shared" si="59"/>
        <v>E</v>
      </c>
      <c r="AE599" s="18">
        <v>0</v>
      </c>
      <c r="AF599" s="18">
        <v>0</v>
      </c>
      <c r="AG599" s="18">
        <v>0</v>
      </c>
      <c r="AH599" s="18">
        <v>0</v>
      </c>
      <c r="AI599" s="14" t="s">
        <v>44</v>
      </c>
    </row>
    <row r="600" spans="1:35" ht="16.5" customHeight="1">
      <c r="A600">
        <v>2362</v>
      </c>
      <c r="B600" s="12" t="str">
        <f t="shared" si="54"/>
        <v>OverStock</v>
      </c>
      <c r="C600" s="13" t="s">
        <v>636</v>
      </c>
      <c r="D600" s="14" t="s">
        <v>307</v>
      </c>
      <c r="E600" s="15">
        <f t="shared" si="55"/>
        <v>6.9</v>
      </c>
      <c r="F600" s="16">
        <f t="shared" si="56"/>
        <v>5.5</v>
      </c>
      <c r="G600" s="16">
        <f t="shared" si="57"/>
        <v>41.6</v>
      </c>
      <c r="H600" s="16">
        <f t="shared" si="58"/>
        <v>33.4</v>
      </c>
      <c r="I600" s="17" t="str">
        <f>IFERROR(VLOOKUP(C600,#REF!,8,FALSE),"")</f>
        <v/>
      </c>
      <c r="J600" s="18">
        <v>1341000</v>
      </c>
      <c r="K600" s="18">
        <v>771000</v>
      </c>
      <c r="L600" s="17" t="str">
        <f>IFERROR(VLOOKUP(C600,#REF!,11,FALSE),"")</f>
        <v/>
      </c>
      <c r="M600" s="18">
        <v>222000</v>
      </c>
      <c r="N600" s="19" t="s">
        <v>325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0</v>
      </c>
      <c r="U600" s="18">
        <v>0</v>
      </c>
      <c r="V600" s="18">
        <v>222000</v>
      </c>
      <c r="W600" s="18">
        <v>0</v>
      </c>
      <c r="X600" s="22">
        <v>1563000</v>
      </c>
      <c r="Y600" s="16">
        <v>48.5</v>
      </c>
      <c r="Z600" s="23">
        <v>39</v>
      </c>
      <c r="AA600" s="22">
        <v>32250</v>
      </c>
      <c r="AB600" s="18">
        <v>40105</v>
      </c>
      <c r="AC600" s="24">
        <v>1.2</v>
      </c>
      <c r="AD600" s="25">
        <f t="shared" si="59"/>
        <v>100</v>
      </c>
      <c r="AE600" s="18">
        <v>9183</v>
      </c>
      <c r="AF600" s="18">
        <v>351754</v>
      </c>
      <c r="AG600" s="18">
        <v>372</v>
      </c>
      <c r="AH600" s="18">
        <v>428</v>
      </c>
      <c r="AI600" s="14" t="s">
        <v>44</v>
      </c>
    </row>
    <row r="601" spans="1:35" ht="16.5" customHeight="1">
      <c r="A601">
        <v>2363</v>
      </c>
      <c r="B601" s="12" t="str">
        <f t="shared" si="54"/>
        <v>Normal</v>
      </c>
      <c r="C601" s="13" t="s">
        <v>637</v>
      </c>
      <c r="D601" s="14" t="s">
        <v>307</v>
      </c>
      <c r="E601" s="15">
        <f t="shared" si="55"/>
        <v>5.3</v>
      </c>
      <c r="F601" s="16">
        <f t="shared" si="56"/>
        <v>11.6</v>
      </c>
      <c r="G601" s="16">
        <f t="shared" si="57"/>
        <v>5</v>
      </c>
      <c r="H601" s="16">
        <f t="shared" si="58"/>
        <v>10.9</v>
      </c>
      <c r="I601" s="17" t="str">
        <f>IFERROR(VLOOKUP(C601,#REF!,8,FALSE),"")</f>
        <v/>
      </c>
      <c r="J601" s="18">
        <v>3108000</v>
      </c>
      <c r="K601" s="18">
        <v>2508000</v>
      </c>
      <c r="L601" s="17" t="str">
        <f>IFERROR(VLOOKUP(C601,#REF!,11,FALSE),"")</f>
        <v/>
      </c>
      <c r="M601" s="18">
        <v>3324000</v>
      </c>
      <c r="N601" s="19" t="s">
        <v>409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3201000</v>
      </c>
      <c r="U601" s="18">
        <v>60000</v>
      </c>
      <c r="V601" s="18">
        <v>63000</v>
      </c>
      <c r="W601" s="18">
        <v>0</v>
      </c>
      <c r="X601" s="22">
        <v>6432000</v>
      </c>
      <c r="Y601" s="16">
        <v>10.3</v>
      </c>
      <c r="Z601" s="23">
        <v>22.5</v>
      </c>
      <c r="AA601" s="22">
        <v>622875</v>
      </c>
      <c r="AB601" s="18">
        <v>285631</v>
      </c>
      <c r="AC601" s="24">
        <v>0.5</v>
      </c>
      <c r="AD601" s="25">
        <f t="shared" si="59"/>
        <v>100</v>
      </c>
      <c r="AE601" s="18">
        <v>950761</v>
      </c>
      <c r="AF601" s="18">
        <v>1589906</v>
      </c>
      <c r="AG601" s="18">
        <v>1360752</v>
      </c>
      <c r="AH601" s="18">
        <v>615656</v>
      </c>
      <c r="AI601" s="14" t="s">
        <v>44</v>
      </c>
    </row>
    <row r="602" spans="1:35" ht="16.5" customHeight="1">
      <c r="A602">
        <v>2364</v>
      </c>
      <c r="B602" s="12" t="str">
        <f t="shared" si="54"/>
        <v>ZeroZero</v>
      </c>
      <c r="C602" s="13" t="s">
        <v>638</v>
      </c>
      <c r="D602" s="14" t="s">
        <v>307</v>
      </c>
      <c r="E602" s="15" t="str">
        <f t="shared" si="55"/>
        <v>前八週無拉料</v>
      </c>
      <c r="F602" s="16" t="str">
        <f t="shared" si="56"/>
        <v>--</v>
      </c>
      <c r="G602" s="16" t="str">
        <f t="shared" si="57"/>
        <v>--</v>
      </c>
      <c r="H602" s="16" t="str">
        <f t="shared" si="58"/>
        <v>--</v>
      </c>
      <c r="I602" s="17" t="str">
        <f>IFERROR(VLOOKUP(C602,#REF!,8,FALSE),"")</f>
        <v/>
      </c>
      <c r="J602" s="18">
        <v>0</v>
      </c>
      <c r="K602" s="18">
        <v>0</v>
      </c>
      <c r="L602" s="17" t="str">
        <f>IFERROR(VLOOKUP(C602,#REF!,11,FALSE),"")</f>
        <v/>
      </c>
      <c r="M602" s="18">
        <v>3000</v>
      </c>
      <c r="N602" s="19" t="s">
        <v>300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3000</v>
      </c>
      <c r="U602" s="18">
        <v>0</v>
      </c>
      <c r="V602" s="18">
        <v>0</v>
      </c>
      <c r="W602" s="18">
        <v>0</v>
      </c>
      <c r="X602" s="22">
        <v>3000</v>
      </c>
      <c r="Y602" s="16" t="s">
        <v>39</v>
      </c>
      <c r="Z602" s="23" t="s">
        <v>39</v>
      </c>
      <c r="AA602" s="22">
        <v>0</v>
      </c>
      <c r="AB602" s="18" t="s">
        <v>39</v>
      </c>
      <c r="AC602" s="24" t="s">
        <v>52</v>
      </c>
      <c r="AD602" s="25" t="str">
        <f t="shared" si="59"/>
        <v>E</v>
      </c>
      <c r="AE602" s="18">
        <v>0</v>
      </c>
      <c r="AF602" s="18">
        <v>0</v>
      </c>
      <c r="AG602" s="18">
        <v>0</v>
      </c>
      <c r="AH602" s="18">
        <v>0</v>
      </c>
      <c r="AI602" s="14" t="s">
        <v>44</v>
      </c>
    </row>
    <row r="603" spans="1:35" ht="16.5" customHeight="1">
      <c r="A603">
        <v>2365</v>
      </c>
      <c r="B603" s="12" t="str">
        <f t="shared" si="54"/>
        <v>Normal</v>
      </c>
      <c r="C603" s="13" t="s">
        <v>639</v>
      </c>
      <c r="D603" s="14" t="s">
        <v>307</v>
      </c>
      <c r="E603" s="15">
        <f t="shared" si="55"/>
        <v>2.6</v>
      </c>
      <c r="F603" s="16">
        <f t="shared" si="56"/>
        <v>1.6</v>
      </c>
      <c r="G603" s="16">
        <f t="shared" si="57"/>
        <v>9.8000000000000007</v>
      </c>
      <c r="H603" s="16">
        <f t="shared" si="58"/>
        <v>6.3</v>
      </c>
      <c r="I603" s="17" t="str">
        <f>IFERROR(VLOOKUP(C603,#REF!,8,FALSE),"")</f>
        <v/>
      </c>
      <c r="J603" s="18">
        <v>297000</v>
      </c>
      <c r="K603" s="18">
        <v>168000</v>
      </c>
      <c r="L603" s="17" t="str">
        <f>IFERROR(VLOOKUP(C603,#REF!,11,FALSE),"")</f>
        <v/>
      </c>
      <c r="M603" s="18">
        <v>78000</v>
      </c>
      <c r="N603" s="19" t="s">
        <v>340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78000</v>
      </c>
      <c r="U603" s="18">
        <v>0</v>
      </c>
      <c r="V603" s="18">
        <v>0</v>
      </c>
      <c r="W603" s="18">
        <v>0</v>
      </c>
      <c r="X603" s="22">
        <v>375000</v>
      </c>
      <c r="Y603" s="16">
        <v>12.3</v>
      </c>
      <c r="Z603" s="23">
        <v>7.9</v>
      </c>
      <c r="AA603" s="22">
        <v>30375</v>
      </c>
      <c r="AB603" s="18">
        <v>47333</v>
      </c>
      <c r="AC603" s="24">
        <v>1.6</v>
      </c>
      <c r="AD603" s="25">
        <f t="shared" si="59"/>
        <v>100</v>
      </c>
      <c r="AE603" s="18">
        <v>111000</v>
      </c>
      <c r="AF603" s="18">
        <v>213000</v>
      </c>
      <c r="AG603" s="18">
        <v>396000</v>
      </c>
      <c r="AH603" s="18">
        <v>0</v>
      </c>
      <c r="AI603" s="14" t="s">
        <v>44</v>
      </c>
    </row>
    <row r="604" spans="1:35" ht="16.5" customHeight="1">
      <c r="A604">
        <v>2366</v>
      </c>
      <c r="B604" s="12" t="str">
        <f t="shared" si="54"/>
        <v>None</v>
      </c>
      <c r="C604" s="13" t="s">
        <v>640</v>
      </c>
      <c r="D604" s="14" t="s">
        <v>307</v>
      </c>
      <c r="E604" s="15" t="str">
        <f t="shared" si="55"/>
        <v>前八週無拉料</v>
      </c>
      <c r="F604" s="16" t="str">
        <f t="shared" si="56"/>
        <v>--</v>
      </c>
      <c r="G604" s="16" t="str">
        <f t="shared" si="57"/>
        <v>--</v>
      </c>
      <c r="H604" s="16" t="str">
        <f t="shared" si="58"/>
        <v>--</v>
      </c>
      <c r="I604" s="17" t="str">
        <f>IFERROR(VLOOKUP(C604,#REF!,8,FALSE),"")</f>
        <v/>
      </c>
      <c r="J604" s="18">
        <v>0</v>
      </c>
      <c r="K604" s="18">
        <v>0</v>
      </c>
      <c r="L604" s="17" t="str">
        <f>IFERROR(VLOOKUP(C604,#REF!,11,FALSE),"")</f>
        <v/>
      </c>
      <c r="M604" s="18">
        <v>0</v>
      </c>
      <c r="N604" s="19" t="s">
        <v>340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0</v>
      </c>
      <c r="U604" s="18">
        <v>0</v>
      </c>
      <c r="V604" s="18">
        <v>0</v>
      </c>
      <c r="W604" s="18">
        <v>0</v>
      </c>
      <c r="X604" s="22">
        <v>0</v>
      </c>
      <c r="Y604" s="16" t="s">
        <v>39</v>
      </c>
      <c r="Z604" s="23" t="s">
        <v>39</v>
      </c>
      <c r="AA604" s="22">
        <v>0</v>
      </c>
      <c r="AB604" s="18">
        <v>0</v>
      </c>
      <c r="AC604" s="24" t="s">
        <v>52</v>
      </c>
      <c r="AD604" s="25" t="str">
        <f t="shared" si="59"/>
        <v>E</v>
      </c>
      <c r="AE604" s="18">
        <v>0</v>
      </c>
      <c r="AF604" s="18">
        <v>0</v>
      </c>
      <c r="AG604" s="18">
        <v>10000</v>
      </c>
      <c r="AH604" s="18">
        <v>0</v>
      </c>
      <c r="AI604" s="14" t="s">
        <v>44</v>
      </c>
    </row>
    <row r="605" spans="1:35" ht="16.5" customHeight="1">
      <c r="A605">
        <v>6363</v>
      </c>
      <c r="B605" s="12" t="str">
        <f t="shared" si="54"/>
        <v>Normal</v>
      </c>
      <c r="C605" s="13" t="s">
        <v>641</v>
      </c>
      <c r="D605" s="14" t="s">
        <v>307</v>
      </c>
      <c r="E605" s="15">
        <f t="shared" si="55"/>
        <v>1.1000000000000001</v>
      </c>
      <c r="F605" s="16">
        <f t="shared" si="56"/>
        <v>0.5</v>
      </c>
      <c r="G605" s="16">
        <f t="shared" si="57"/>
        <v>12.6</v>
      </c>
      <c r="H605" s="16">
        <f t="shared" si="58"/>
        <v>5.5</v>
      </c>
      <c r="I605" s="17" t="str">
        <f>IFERROR(VLOOKUP(C605,#REF!,8,FALSE),"")</f>
        <v/>
      </c>
      <c r="J605" s="18">
        <v>165000</v>
      </c>
      <c r="K605" s="18">
        <v>165000</v>
      </c>
      <c r="L605" s="17" t="str">
        <f>IFERROR(VLOOKUP(C605,#REF!,11,FALSE),"")</f>
        <v/>
      </c>
      <c r="M605" s="18">
        <v>15000</v>
      </c>
      <c r="N605" s="19" t="s">
        <v>340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15000</v>
      </c>
      <c r="W605" s="18">
        <v>0</v>
      </c>
      <c r="X605" s="22">
        <v>180000</v>
      </c>
      <c r="Y605" s="16">
        <v>13.7</v>
      </c>
      <c r="Z605" s="23">
        <v>6</v>
      </c>
      <c r="AA605" s="22">
        <v>13125</v>
      </c>
      <c r="AB605" s="18">
        <v>30000</v>
      </c>
      <c r="AC605" s="24">
        <v>2.2999999999999998</v>
      </c>
      <c r="AD605" s="25">
        <f t="shared" si="59"/>
        <v>150</v>
      </c>
      <c r="AE605" s="18">
        <v>270000</v>
      </c>
      <c r="AF605" s="18">
        <v>0</v>
      </c>
      <c r="AG605" s="18">
        <v>0</v>
      </c>
      <c r="AH605" s="18">
        <v>0</v>
      </c>
      <c r="AI605" s="14" t="s">
        <v>44</v>
      </c>
    </row>
    <row r="606" spans="1:35" ht="16.5" customHeight="1">
      <c r="A606">
        <v>2367</v>
      </c>
      <c r="B606" s="12" t="str">
        <f t="shared" si="54"/>
        <v>Normal</v>
      </c>
      <c r="C606" s="13" t="s">
        <v>642</v>
      </c>
      <c r="D606" s="14" t="s">
        <v>307</v>
      </c>
      <c r="E606" s="15">
        <f t="shared" si="55"/>
        <v>0</v>
      </c>
      <c r="F606" s="16">
        <f t="shared" si="56"/>
        <v>0</v>
      </c>
      <c r="G606" s="16">
        <f t="shared" si="57"/>
        <v>0.2</v>
      </c>
      <c r="H606" s="16">
        <f t="shared" si="58"/>
        <v>0.2</v>
      </c>
      <c r="I606" s="17" t="str">
        <f>IFERROR(VLOOKUP(C606,#REF!,8,FALSE),"")</f>
        <v/>
      </c>
      <c r="J606" s="18">
        <v>300000</v>
      </c>
      <c r="K606" s="18">
        <v>0</v>
      </c>
      <c r="L606" s="17" t="str">
        <f>IFERROR(VLOOKUP(C606,#REF!,11,FALSE),"")</f>
        <v/>
      </c>
      <c r="M606" s="18">
        <v>10000</v>
      </c>
      <c r="N606" s="19" t="s">
        <v>318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10000</v>
      </c>
      <c r="U606" s="18">
        <v>0</v>
      </c>
      <c r="V606" s="18">
        <v>0</v>
      </c>
      <c r="W606" s="18">
        <v>0</v>
      </c>
      <c r="X606" s="22">
        <v>310000</v>
      </c>
      <c r="Y606" s="16">
        <v>0.3</v>
      </c>
      <c r="Z606" s="23">
        <v>0.2</v>
      </c>
      <c r="AA606" s="22">
        <v>1227500</v>
      </c>
      <c r="AB606" s="18">
        <v>1572222</v>
      </c>
      <c r="AC606" s="24">
        <v>1.3</v>
      </c>
      <c r="AD606" s="25">
        <f t="shared" si="59"/>
        <v>100</v>
      </c>
      <c r="AE606" s="18">
        <v>14150000</v>
      </c>
      <c r="AF606" s="18">
        <v>0</v>
      </c>
      <c r="AG606" s="18">
        <v>0</v>
      </c>
      <c r="AH606" s="18">
        <v>0</v>
      </c>
      <c r="AI606" s="14" t="s">
        <v>44</v>
      </c>
    </row>
    <row r="607" spans="1:35" ht="16.5" customHeight="1">
      <c r="A607">
        <v>2368</v>
      </c>
      <c r="B607" s="12" t="str">
        <f t="shared" si="54"/>
        <v>OverStock</v>
      </c>
      <c r="C607" s="13" t="s">
        <v>643</v>
      </c>
      <c r="D607" s="14" t="s">
        <v>307</v>
      </c>
      <c r="E607" s="15">
        <f t="shared" si="55"/>
        <v>0</v>
      </c>
      <c r="F607" s="16">
        <f t="shared" si="56"/>
        <v>0</v>
      </c>
      <c r="G607" s="16">
        <f t="shared" si="57"/>
        <v>253</v>
      </c>
      <c r="H607" s="16">
        <f t="shared" si="58"/>
        <v>50387</v>
      </c>
      <c r="I607" s="17" t="str">
        <f>IFERROR(VLOOKUP(C607,#REF!,8,FALSE),"")</f>
        <v/>
      </c>
      <c r="J607" s="18">
        <v>55980000</v>
      </c>
      <c r="K607" s="18">
        <v>0</v>
      </c>
      <c r="L607" s="17" t="str">
        <f>IFERROR(VLOOKUP(C607,#REF!,11,FALSE),"")</f>
        <v/>
      </c>
      <c r="M607" s="18">
        <v>0</v>
      </c>
      <c r="N607" s="19" t="s">
        <v>340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0</v>
      </c>
      <c r="U607" s="18">
        <v>0</v>
      </c>
      <c r="V607" s="18">
        <v>0</v>
      </c>
      <c r="W607" s="18">
        <v>0</v>
      </c>
      <c r="X607" s="22">
        <v>55980000</v>
      </c>
      <c r="Y607" s="16">
        <v>253</v>
      </c>
      <c r="Z607" s="23">
        <v>50387</v>
      </c>
      <c r="AA607" s="22">
        <v>221250</v>
      </c>
      <c r="AB607" s="18">
        <v>1111</v>
      </c>
      <c r="AC607" s="24">
        <v>0</v>
      </c>
      <c r="AD607" s="25">
        <f t="shared" si="59"/>
        <v>50</v>
      </c>
      <c r="AE607" s="18">
        <v>0</v>
      </c>
      <c r="AF607" s="18">
        <v>10000</v>
      </c>
      <c r="AG607" s="18">
        <v>20000</v>
      </c>
      <c r="AH607" s="18">
        <v>0</v>
      </c>
      <c r="AI607" s="14" t="s">
        <v>44</v>
      </c>
    </row>
    <row r="608" spans="1:35" ht="16.5" customHeight="1">
      <c r="A608">
        <v>2369</v>
      </c>
      <c r="B608" s="12" t="str">
        <f t="shared" si="54"/>
        <v>Normal</v>
      </c>
      <c r="C608" s="13" t="s">
        <v>644</v>
      </c>
      <c r="D608" s="14" t="s">
        <v>307</v>
      </c>
      <c r="E608" s="15">
        <f t="shared" si="55"/>
        <v>4</v>
      </c>
      <c r="F608" s="16">
        <f t="shared" si="56"/>
        <v>6.8</v>
      </c>
      <c r="G608" s="16">
        <f t="shared" si="57"/>
        <v>0</v>
      </c>
      <c r="H608" s="16">
        <f t="shared" si="58"/>
        <v>0</v>
      </c>
      <c r="I608" s="17" t="str">
        <f>IFERROR(VLOOKUP(C608,#REF!,8,FALSE),"")</f>
        <v/>
      </c>
      <c r="J608" s="18">
        <v>0</v>
      </c>
      <c r="K608" s="18">
        <v>0</v>
      </c>
      <c r="L608" s="17" t="str">
        <f>IFERROR(VLOOKUP(C608,#REF!,11,FALSE),"")</f>
        <v/>
      </c>
      <c r="M608" s="18">
        <v>9000</v>
      </c>
      <c r="N608" s="19" t="s">
        <v>631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9000</v>
      </c>
      <c r="U608" s="18">
        <v>0</v>
      </c>
      <c r="V608" s="18">
        <v>0</v>
      </c>
      <c r="W608" s="18">
        <v>0</v>
      </c>
      <c r="X608" s="22">
        <v>9000</v>
      </c>
      <c r="Y608" s="16">
        <v>4</v>
      </c>
      <c r="Z608" s="23">
        <v>6.8</v>
      </c>
      <c r="AA608" s="22">
        <v>2250</v>
      </c>
      <c r="AB608" s="18">
        <v>1333</v>
      </c>
      <c r="AC608" s="24">
        <v>0.6</v>
      </c>
      <c r="AD608" s="25">
        <f t="shared" si="59"/>
        <v>100</v>
      </c>
      <c r="AE608" s="18">
        <v>6000</v>
      </c>
      <c r="AF608" s="18">
        <v>6000</v>
      </c>
      <c r="AG608" s="18">
        <v>0</v>
      </c>
      <c r="AH608" s="18">
        <v>0</v>
      </c>
      <c r="AI608" s="14" t="s">
        <v>44</v>
      </c>
    </row>
    <row r="609" spans="1:35" ht="16.5" customHeight="1">
      <c r="A609">
        <v>2370</v>
      </c>
      <c r="B609" s="12" t="str">
        <f t="shared" si="54"/>
        <v>OverStock</v>
      </c>
      <c r="C609" s="13" t="s">
        <v>645</v>
      </c>
      <c r="D609" s="14" t="s">
        <v>307</v>
      </c>
      <c r="E609" s="15">
        <f t="shared" si="55"/>
        <v>19.8</v>
      </c>
      <c r="F609" s="16">
        <f t="shared" si="56"/>
        <v>18.8</v>
      </c>
      <c r="G609" s="16">
        <f t="shared" si="57"/>
        <v>3.8</v>
      </c>
      <c r="H609" s="16">
        <f t="shared" si="58"/>
        <v>3.6</v>
      </c>
      <c r="I609" s="17" t="str">
        <f>IFERROR(VLOOKUP(C609,#REF!,8,FALSE),"")</f>
        <v/>
      </c>
      <c r="J609" s="18">
        <v>60000</v>
      </c>
      <c r="K609" s="18">
        <v>60000</v>
      </c>
      <c r="L609" s="17" t="str">
        <f>IFERROR(VLOOKUP(C609,#REF!,11,FALSE),"")</f>
        <v/>
      </c>
      <c r="M609" s="18">
        <v>312000</v>
      </c>
      <c r="N609" s="19" t="s">
        <v>325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264000</v>
      </c>
      <c r="U609" s="18">
        <v>0</v>
      </c>
      <c r="V609" s="18">
        <v>48000</v>
      </c>
      <c r="W609" s="18">
        <v>0</v>
      </c>
      <c r="X609" s="22">
        <v>372000</v>
      </c>
      <c r="Y609" s="16">
        <v>23.6</v>
      </c>
      <c r="Z609" s="23">
        <v>22.5</v>
      </c>
      <c r="AA609" s="22">
        <v>15750</v>
      </c>
      <c r="AB609" s="18">
        <v>16566</v>
      </c>
      <c r="AC609" s="24">
        <v>1.1000000000000001</v>
      </c>
      <c r="AD609" s="25">
        <f t="shared" si="59"/>
        <v>100</v>
      </c>
      <c r="AE609" s="18">
        <v>67821</v>
      </c>
      <c r="AF609" s="18">
        <v>81276</v>
      </c>
      <c r="AG609" s="18">
        <v>31926</v>
      </c>
      <c r="AH609" s="18">
        <v>12584</v>
      </c>
      <c r="AI609" s="14" t="s">
        <v>44</v>
      </c>
    </row>
    <row r="610" spans="1:35" ht="16.5" customHeight="1">
      <c r="A610">
        <v>8491</v>
      </c>
      <c r="B610" s="12" t="str">
        <f t="shared" si="54"/>
        <v>Normal</v>
      </c>
      <c r="C610" s="13" t="s">
        <v>646</v>
      </c>
      <c r="D610" s="14" t="s">
        <v>307</v>
      </c>
      <c r="E610" s="15">
        <f t="shared" si="55"/>
        <v>2.6</v>
      </c>
      <c r="F610" s="16">
        <f t="shared" si="56"/>
        <v>4.5</v>
      </c>
      <c r="G610" s="16">
        <f t="shared" si="57"/>
        <v>4.5</v>
      </c>
      <c r="H610" s="16">
        <f t="shared" si="58"/>
        <v>7.7</v>
      </c>
      <c r="I610" s="17" t="str">
        <f>IFERROR(VLOOKUP(C610,#REF!,8,FALSE),"")</f>
        <v/>
      </c>
      <c r="J610" s="18">
        <v>102000</v>
      </c>
      <c r="K610" s="18">
        <v>0</v>
      </c>
      <c r="L610" s="17" t="str">
        <f>IFERROR(VLOOKUP(C610,#REF!,11,FALSE),"")</f>
        <v/>
      </c>
      <c r="M610" s="18">
        <v>60000</v>
      </c>
      <c r="N610" s="19" t="s">
        <v>340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60000</v>
      </c>
      <c r="U610" s="18">
        <v>0</v>
      </c>
      <c r="V610" s="18">
        <v>0</v>
      </c>
      <c r="W610" s="18">
        <v>0</v>
      </c>
      <c r="X610" s="22">
        <v>162000</v>
      </c>
      <c r="Y610" s="16">
        <v>7.1</v>
      </c>
      <c r="Z610" s="23">
        <v>12.2</v>
      </c>
      <c r="AA610" s="22">
        <v>22875</v>
      </c>
      <c r="AB610" s="18">
        <v>13333</v>
      </c>
      <c r="AC610" s="24">
        <v>0.6</v>
      </c>
      <c r="AD610" s="25">
        <f t="shared" si="59"/>
        <v>100</v>
      </c>
      <c r="AE610" s="18">
        <v>33000</v>
      </c>
      <c r="AF610" s="18">
        <v>72000</v>
      </c>
      <c r="AG610" s="18">
        <v>39000</v>
      </c>
      <c r="AH610" s="18">
        <v>0</v>
      </c>
      <c r="AI610" s="14" t="s">
        <v>44</v>
      </c>
    </row>
    <row r="611" spans="1:35" ht="16.5" customHeight="1">
      <c r="A611">
        <v>2419</v>
      </c>
      <c r="B611" s="12" t="str">
        <f t="shared" si="54"/>
        <v>ZeroZero</v>
      </c>
      <c r="C611" s="13" t="s">
        <v>649</v>
      </c>
      <c r="D611" s="14" t="s">
        <v>307</v>
      </c>
      <c r="E611" s="15" t="str">
        <f t="shared" si="55"/>
        <v>前八週無拉料</v>
      </c>
      <c r="F611" s="16" t="str">
        <f t="shared" si="56"/>
        <v>--</v>
      </c>
      <c r="G611" s="16" t="str">
        <f t="shared" si="57"/>
        <v>--</v>
      </c>
      <c r="H611" s="16" t="str">
        <f t="shared" si="58"/>
        <v>--</v>
      </c>
      <c r="I611" s="17" t="str">
        <f>IFERROR(VLOOKUP(C611,#REF!,8,FALSE),"")</f>
        <v/>
      </c>
      <c r="J611" s="18">
        <v>210000</v>
      </c>
      <c r="K611" s="18">
        <v>0</v>
      </c>
      <c r="L611" s="17" t="str">
        <f>IFERROR(VLOOKUP(C611,#REF!,11,FALSE),"")</f>
        <v/>
      </c>
      <c r="M611" s="18">
        <v>90000</v>
      </c>
      <c r="N611" s="19" t="s">
        <v>320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90000</v>
      </c>
      <c r="U611" s="18">
        <v>0</v>
      </c>
      <c r="V611" s="18">
        <v>0</v>
      </c>
      <c r="W611" s="18">
        <v>0</v>
      </c>
      <c r="X611" s="22">
        <v>300000</v>
      </c>
      <c r="Y611" s="16" t="s">
        <v>39</v>
      </c>
      <c r="Z611" s="23" t="s">
        <v>39</v>
      </c>
      <c r="AA611" s="22">
        <v>0</v>
      </c>
      <c r="AB611" s="18" t="s">
        <v>39</v>
      </c>
      <c r="AC611" s="24" t="s">
        <v>52</v>
      </c>
      <c r="AD611" s="25" t="str">
        <f t="shared" si="59"/>
        <v>E</v>
      </c>
      <c r="AE611" s="18">
        <v>0</v>
      </c>
      <c r="AF611" s="18">
        <v>0</v>
      </c>
      <c r="AG611" s="18">
        <v>0</v>
      </c>
      <c r="AH611" s="18">
        <v>0</v>
      </c>
      <c r="AI611" s="14" t="s">
        <v>44</v>
      </c>
    </row>
    <row r="612" spans="1:35" ht="16.5" customHeight="1">
      <c r="A612">
        <v>2420</v>
      </c>
      <c r="B612" s="12" t="str">
        <f t="shared" si="54"/>
        <v>OverStock</v>
      </c>
      <c r="C612" s="13" t="s">
        <v>650</v>
      </c>
      <c r="D612" s="14" t="s">
        <v>307</v>
      </c>
      <c r="E612" s="15">
        <f t="shared" si="55"/>
        <v>14.2</v>
      </c>
      <c r="F612" s="16">
        <f t="shared" si="56"/>
        <v>93.9</v>
      </c>
      <c r="G612" s="16">
        <f t="shared" si="57"/>
        <v>2.6</v>
      </c>
      <c r="H612" s="16">
        <f t="shared" si="58"/>
        <v>16.899999999999999</v>
      </c>
      <c r="I612" s="17" t="str">
        <f>IFERROR(VLOOKUP(C612,#REF!,8,FALSE),"")</f>
        <v/>
      </c>
      <c r="J612" s="18">
        <v>90000</v>
      </c>
      <c r="K612" s="18">
        <v>90000</v>
      </c>
      <c r="L612" s="17" t="str">
        <f>IFERROR(VLOOKUP(C612,#REF!,11,FALSE),"")</f>
        <v/>
      </c>
      <c r="M612" s="18">
        <v>501000</v>
      </c>
      <c r="N612" s="19" t="s">
        <v>556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444000</v>
      </c>
      <c r="U612" s="18">
        <v>48000</v>
      </c>
      <c r="V612" s="18">
        <v>9000</v>
      </c>
      <c r="W612" s="18">
        <v>0</v>
      </c>
      <c r="X612" s="22">
        <v>591000</v>
      </c>
      <c r="Y612" s="16">
        <v>16.8</v>
      </c>
      <c r="Z612" s="23">
        <v>110.8</v>
      </c>
      <c r="AA612" s="22">
        <v>35250</v>
      </c>
      <c r="AB612" s="18">
        <v>5333</v>
      </c>
      <c r="AC612" s="24">
        <v>0.2</v>
      </c>
      <c r="AD612" s="25">
        <f t="shared" si="59"/>
        <v>50</v>
      </c>
      <c r="AE612" s="18">
        <v>5346</v>
      </c>
      <c r="AF612" s="18">
        <v>48000</v>
      </c>
      <c r="AG612" s="18">
        <v>0</v>
      </c>
      <c r="AH612" s="18">
        <v>0</v>
      </c>
      <c r="AI612" s="14" t="s">
        <v>44</v>
      </c>
    </row>
    <row r="613" spans="1:35" ht="16.5" customHeight="1">
      <c r="A613">
        <v>2421</v>
      </c>
      <c r="B613" s="12" t="str">
        <f t="shared" si="54"/>
        <v>Normal</v>
      </c>
      <c r="C613" s="13" t="s">
        <v>651</v>
      </c>
      <c r="D613" s="14" t="s">
        <v>307</v>
      </c>
      <c r="E613" s="15">
        <f t="shared" si="55"/>
        <v>1.6</v>
      </c>
      <c r="F613" s="16">
        <f t="shared" si="56"/>
        <v>3.6</v>
      </c>
      <c r="G613" s="16">
        <f t="shared" si="57"/>
        <v>0</v>
      </c>
      <c r="H613" s="16">
        <f t="shared" si="58"/>
        <v>0</v>
      </c>
      <c r="I613" s="17" t="str">
        <f>IFERROR(VLOOKUP(C613,#REF!,8,FALSE),"")</f>
        <v/>
      </c>
      <c r="J613" s="18">
        <v>0</v>
      </c>
      <c r="K613" s="18">
        <v>0</v>
      </c>
      <c r="L613" s="17" t="str">
        <f>IFERROR(VLOOKUP(C613,#REF!,11,FALSE),"")</f>
        <v/>
      </c>
      <c r="M613" s="18">
        <v>6000</v>
      </c>
      <c r="N613" s="19" t="s">
        <v>318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6000</v>
      </c>
      <c r="U613" s="18">
        <v>0</v>
      </c>
      <c r="V613" s="18">
        <v>0</v>
      </c>
      <c r="W613" s="18">
        <v>0</v>
      </c>
      <c r="X613" s="22">
        <v>6000</v>
      </c>
      <c r="Y613" s="16">
        <v>1.6</v>
      </c>
      <c r="Z613" s="23">
        <v>3.6</v>
      </c>
      <c r="AA613" s="22">
        <v>3750</v>
      </c>
      <c r="AB613" s="18">
        <v>1667</v>
      </c>
      <c r="AC613" s="24">
        <v>0.4</v>
      </c>
      <c r="AD613" s="25">
        <f t="shared" si="59"/>
        <v>50</v>
      </c>
      <c r="AE613" s="18">
        <v>9000</v>
      </c>
      <c r="AF613" s="18">
        <v>6000</v>
      </c>
      <c r="AG613" s="18">
        <v>3000</v>
      </c>
      <c r="AH613" s="18">
        <v>3000</v>
      </c>
      <c r="AI613" s="14" t="s">
        <v>44</v>
      </c>
    </row>
    <row r="614" spans="1:35" ht="16.5" customHeight="1">
      <c r="A614">
        <v>2422</v>
      </c>
      <c r="B614" s="12" t="str">
        <f t="shared" si="54"/>
        <v>Normal</v>
      </c>
      <c r="C614" s="13" t="s">
        <v>652</v>
      </c>
      <c r="D614" s="14" t="s">
        <v>307</v>
      </c>
      <c r="E614" s="15">
        <f t="shared" si="55"/>
        <v>6.6</v>
      </c>
      <c r="F614" s="16">
        <f t="shared" si="56"/>
        <v>5.5</v>
      </c>
      <c r="G614" s="16">
        <f t="shared" si="57"/>
        <v>2.8</v>
      </c>
      <c r="H614" s="16">
        <f t="shared" si="58"/>
        <v>2.2999999999999998</v>
      </c>
      <c r="I614" s="17" t="str">
        <f>IFERROR(VLOOKUP(C614,#REF!,8,FALSE),"")</f>
        <v/>
      </c>
      <c r="J614" s="18">
        <v>18000</v>
      </c>
      <c r="K614" s="18">
        <v>18000</v>
      </c>
      <c r="L614" s="17" t="str">
        <f>IFERROR(VLOOKUP(C614,#REF!,11,FALSE),"")</f>
        <v/>
      </c>
      <c r="M614" s="18">
        <v>42000</v>
      </c>
      <c r="N614" s="19" t="s">
        <v>631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42000</v>
      </c>
      <c r="U614" s="18">
        <v>0</v>
      </c>
      <c r="V614" s="18">
        <v>0</v>
      </c>
      <c r="W614" s="18">
        <v>0</v>
      </c>
      <c r="X614" s="22">
        <v>60000</v>
      </c>
      <c r="Y614" s="16">
        <v>9.4</v>
      </c>
      <c r="Z614" s="23">
        <v>7.8</v>
      </c>
      <c r="AA614" s="22">
        <v>6375</v>
      </c>
      <c r="AB614" s="18">
        <v>7666</v>
      </c>
      <c r="AC614" s="24">
        <v>1.2</v>
      </c>
      <c r="AD614" s="25">
        <f t="shared" si="59"/>
        <v>100</v>
      </c>
      <c r="AE614" s="18">
        <v>39000</v>
      </c>
      <c r="AF614" s="18">
        <v>33000</v>
      </c>
      <c r="AG614" s="18">
        <v>0</v>
      </c>
      <c r="AH614" s="18">
        <v>0</v>
      </c>
      <c r="AI614" s="14" t="s">
        <v>44</v>
      </c>
    </row>
    <row r="615" spans="1:35" ht="16.5" customHeight="1">
      <c r="A615">
        <v>2423</v>
      </c>
      <c r="B615" s="12" t="str">
        <f t="shared" si="54"/>
        <v>FCST</v>
      </c>
      <c r="C615" s="13" t="s">
        <v>654</v>
      </c>
      <c r="D615" s="14" t="s">
        <v>307</v>
      </c>
      <c r="E615" s="15" t="str">
        <f t="shared" si="55"/>
        <v>前八週無拉料</v>
      </c>
      <c r="F615" s="16">
        <f t="shared" si="56"/>
        <v>0</v>
      </c>
      <c r="G615" s="16" t="str">
        <f t="shared" si="57"/>
        <v>--</v>
      </c>
      <c r="H615" s="16">
        <f t="shared" si="58"/>
        <v>0</v>
      </c>
      <c r="I615" s="17" t="str">
        <f>IFERROR(VLOOKUP(C615,#REF!,8,FALSE),"")</f>
        <v/>
      </c>
      <c r="J615" s="18">
        <v>0</v>
      </c>
      <c r="K615" s="18">
        <v>0</v>
      </c>
      <c r="L615" s="17" t="str">
        <f>IFERROR(VLOOKUP(C615,#REF!,11,FALSE),"")</f>
        <v/>
      </c>
      <c r="M615" s="18">
        <v>0</v>
      </c>
      <c r="N615" s="19" t="s">
        <v>300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0</v>
      </c>
      <c r="U615" s="18">
        <v>0</v>
      </c>
      <c r="V615" s="18">
        <v>0</v>
      </c>
      <c r="W615" s="18">
        <v>0</v>
      </c>
      <c r="X615" s="22">
        <v>0</v>
      </c>
      <c r="Y615" s="16" t="s">
        <v>39</v>
      </c>
      <c r="Z615" s="23">
        <v>0</v>
      </c>
      <c r="AA615" s="22">
        <v>0</v>
      </c>
      <c r="AB615" s="18">
        <v>1111</v>
      </c>
      <c r="AC615" s="24" t="s">
        <v>43</v>
      </c>
      <c r="AD615" s="25" t="str">
        <f t="shared" si="59"/>
        <v>F</v>
      </c>
      <c r="AE615" s="18">
        <v>10000</v>
      </c>
      <c r="AF615" s="18">
        <v>0</v>
      </c>
      <c r="AG615" s="18">
        <v>0</v>
      </c>
      <c r="AH615" s="18">
        <v>0</v>
      </c>
      <c r="AI615" s="14" t="s">
        <v>44</v>
      </c>
    </row>
    <row r="616" spans="1:35" ht="16.5" customHeight="1">
      <c r="A616">
        <v>9045</v>
      </c>
      <c r="B616" s="12" t="str">
        <f t="shared" si="54"/>
        <v>OverStock</v>
      </c>
      <c r="C616" s="13" t="s">
        <v>657</v>
      </c>
      <c r="D616" s="14" t="s">
        <v>307</v>
      </c>
      <c r="E616" s="15">
        <f t="shared" si="55"/>
        <v>33</v>
      </c>
      <c r="F616" s="16">
        <f t="shared" si="56"/>
        <v>2.7</v>
      </c>
      <c r="G616" s="16">
        <f t="shared" si="57"/>
        <v>18</v>
      </c>
      <c r="H616" s="16">
        <f t="shared" si="58"/>
        <v>1.4</v>
      </c>
      <c r="I616" s="17" t="str">
        <f>IFERROR(VLOOKUP(C616,#REF!,8,FALSE),"")</f>
        <v/>
      </c>
      <c r="J616" s="18">
        <v>90000</v>
      </c>
      <c r="K616" s="18">
        <v>0</v>
      </c>
      <c r="L616" s="17" t="str">
        <f>IFERROR(VLOOKUP(C616,#REF!,11,FALSE),"")</f>
        <v/>
      </c>
      <c r="M616" s="18">
        <v>165000</v>
      </c>
      <c r="N616" s="19" t="s">
        <v>300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165000</v>
      </c>
      <c r="U616" s="18">
        <v>0</v>
      </c>
      <c r="V616" s="18">
        <v>0</v>
      </c>
      <c r="W616" s="18">
        <v>0</v>
      </c>
      <c r="X616" s="22">
        <v>255000</v>
      </c>
      <c r="Y616" s="16">
        <v>51</v>
      </c>
      <c r="Z616" s="23">
        <v>4.0999999999999996</v>
      </c>
      <c r="AA616" s="22">
        <v>5000</v>
      </c>
      <c r="AB616" s="18">
        <v>62222</v>
      </c>
      <c r="AC616" s="24">
        <v>12.4</v>
      </c>
      <c r="AD616" s="25">
        <f t="shared" si="59"/>
        <v>150</v>
      </c>
      <c r="AE616" s="18">
        <v>470000</v>
      </c>
      <c r="AF616" s="18">
        <v>90000</v>
      </c>
      <c r="AG616" s="18">
        <v>110000</v>
      </c>
      <c r="AH616" s="18">
        <v>0</v>
      </c>
      <c r="AI616" s="14" t="s">
        <v>44</v>
      </c>
    </row>
    <row r="617" spans="1:35" ht="16.5" customHeight="1">
      <c r="A617">
        <v>2425</v>
      </c>
      <c r="B617" s="12" t="str">
        <f t="shared" si="54"/>
        <v>Normal</v>
      </c>
      <c r="C617" s="13" t="s">
        <v>662</v>
      </c>
      <c r="D617" s="14" t="s">
        <v>307</v>
      </c>
      <c r="E617" s="15">
        <f t="shared" si="55"/>
        <v>3.2</v>
      </c>
      <c r="F617" s="16">
        <f t="shared" si="56"/>
        <v>6.5</v>
      </c>
      <c r="G617" s="16">
        <f t="shared" si="57"/>
        <v>1.6</v>
      </c>
      <c r="H617" s="16">
        <f t="shared" si="58"/>
        <v>3.3</v>
      </c>
      <c r="I617" s="17" t="str">
        <f>IFERROR(VLOOKUP(C617,#REF!,8,FALSE),"")</f>
        <v/>
      </c>
      <c r="J617" s="18">
        <v>12000</v>
      </c>
      <c r="K617" s="18">
        <v>0</v>
      </c>
      <c r="L617" s="17" t="str">
        <f>IFERROR(VLOOKUP(C617,#REF!,11,FALSE),"")</f>
        <v/>
      </c>
      <c r="M617" s="18">
        <v>24000</v>
      </c>
      <c r="N617" s="19" t="s">
        <v>403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24000</v>
      </c>
      <c r="U617" s="18">
        <v>0</v>
      </c>
      <c r="V617" s="18">
        <v>0</v>
      </c>
      <c r="W617" s="18">
        <v>0</v>
      </c>
      <c r="X617" s="22">
        <v>36000</v>
      </c>
      <c r="Y617" s="16">
        <v>4.8</v>
      </c>
      <c r="Z617" s="23">
        <v>9.8000000000000007</v>
      </c>
      <c r="AA617" s="22">
        <v>7500</v>
      </c>
      <c r="AB617" s="18">
        <v>3667</v>
      </c>
      <c r="AC617" s="24">
        <v>0.5</v>
      </c>
      <c r="AD617" s="25">
        <f t="shared" si="59"/>
        <v>100</v>
      </c>
      <c r="AE617" s="18">
        <v>21000</v>
      </c>
      <c r="AF617" s="18">
        <v>12000</v>
      </c>
      <c r="AG617" s="18">
        <v>9000</v>
      </c>
      <c r="AH617" s="18">
        <v>0</v>
      </c>
      <c r="AI617" s="14" t="s">
        <v>44</v>
      </c>
    </row>
    <row r="618" spans="1:35" ht="16.5" customHeight="1">
      <c r="A618">
        <v>2426</v>
      </c>
      <c r="B618" s="12" t="str">
        <f t="shared" si="54"/>
        <v>Normal</v>
      </c>
      <c r="C618" s="13" t="s">
        <v>663</v>
      </c>
      <c r="D618" s="14" t="s">
        <v>307</v>
      </c>
      <c r="E618" s="15">
        <f t="shared" si="55"/>
        <v>11.4</v>
      </c>
      <c r="F618" s="16">
        <f t="shared" si="56"/>
        <v>9</v>
      </c>
      <c r="G618" s="16">
        <f t="shared" si="57"/>
        <v>0</v>
      </c>
      <c r="H618" s="16">
        <f t="shared" si="58"/>
        <v>0</v>
      </c>
      <c r="I618" s="17" t="str">
        <f>IFERROR(VLOOKUP(C618,#REF!,8,FALSE),"")</f>
        <v/>
      </c>
      <c r="J618" s="18">
        <v>0</v>
      </c>
      <c r="K618" s="18">
        <v>0</v>
      </c>
      <c r="L618" s="17" t="str">
        <f>IFERROR(VLOOKUP(C618,#REF!,11,FALSE),"")</f>
        <v/>
      </c>
      <c r="M618" s="18">
        <v>16440000</v>
      </c>
      <c r="N618" s="19" t="s">
        <v>409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3720000</v>
      </c>
      <c r="U618" s="18">
        <v>12720000</v>
      </c>
      <c r="V618" s="18">
        <v>0</v>
      </c>
      <c r="W618" s="18">
        <v>0</v>
      </c>
      <c r="X618" s="22">
        <v>16440000</v>
      </c>
      <c r="Y618" s="16">
        <v>11.4</v>
      </c>
      <c r="Z618" s="23">
        <v>9</v>
      </c>
      <c r="AA618" s="22">
        <v>1443750</v>
      </c>
      <c r="AB618" s="18">
        <v>1828333</v>
      </c>
      <c r="AC618" s="24">
        <v>1.3</v>
      </c>
      <c r="AD618" s="25">
        <f t="shared" si="59"/>
        <v>100</v>
      </c>
      <c r="AE618" s="18">
        <v>16455000</v>
      </c>
      <c r="AF618" s="18">
        <v>0</v>
      </c>
      <c r="AG618" s="18">
        <v>0</v>
      </c>
      <c r="AH618" s="18">
        <v>0</v>
      </c>
      <c r="AI618" s="14" t="s">
        <v>44</v>
      </c>
    </row>
    <row r="619" spans="1:35" ht="16.5" customHeight="1">
      <c r="A619">
        <v>2427</v>
      </c>
      <c r="B619" s="12" t="str">
        <f t="shared" si="54"/>
        <v>Normal</v>
      </c>
      <c r="C619" s="13" t="s">
        <v>664</v>
      </c>
      <c r="D619" s="14" t="s">
        <v>307</v>
      </c>
      <c r="E619" s="15">
        <f t="shared" si="55"/>
        <v>0</v>
      </c>
      <c r="F619" s="16">
        <f t="shared" si="56"/>
        <v>0</v>
      </c>
      <c r="G619" s="16">
        <f t="shared" si="57"/>
        <v>0</v>
      </c>
      <c r="H619" s="16">
        <f t="shared" si="58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0</v>
      </c>
      <c r="N619" s="19" t="s">
        <v>313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0</v>
      </c>
      <c r="U619" s="18">
        <v>0</v>
      </c>
      <c r="V619" s="18">
        <v>0</v>
      </c>
      <c r="W619" s="18">
        <v>0</v>
      </c>
      <c r="X619" s="22">
        <v>0</v>
      </c>
      <c r="Y619" s="16">
        <v>0</v>
      </c>
      <c r="Z619" s="23">
        <v>0</v>
      </c>
      <c r="AA619" s="22">
        <v>3750</v>
      </c>
      <c r="AB619" s="18">
        <v>1111</v>
      </c>
      <c r="AC619" s="24">
        <v>0.3</v>
      </c>
      <c r="AD619" s="25">
        <f t="shared" si="59"/>
        <v>50</v>
      </c>
      <c r="AE619" s="18">
        <v>0</v>
      </c>
      <c r="AF619" s="18">
        <v>10000</v>
      </c>
      <c r="AG619" s="18">
        <v>10000</v>
      </c>
      <c r="AH619" s="18">
        <v>0</v>
      </c>
      <c r="AI619" s="14" t="s">
        <v>44</v>
      </c>
    </row>
    <row r="620" spans="1:35" ht="16.5" customHeight="1">
      <c r="A620">
        <v>2428</v>
      </c>
      <c r="B620" s="12" t="str">
        <f t="shared" si="54"/>
        <v>Normal</v>
      </c>
      <c r="C620" s="13" t="s">
        <v>665</v>
      </c>
      <c r="D620" s="14" t="s">
        <v>307</v>
      </c>
      <c r="E620" s="15">
        <f t="shared" si="55"/>
        <v>0</v>
      </c>
      <c r="F620" s="16">
        <f t="shared" si="56"/>
        <v>0</v>
      </c>
      <c r="G620" s="16">
        <f t="shared" si="57"/>
        <v>0</v>
      </c>
      <c r="H620" s="16">
        <f t="shared" si="58"/>
        <v>0</v>
      </c>
      <c r="I620" s="17" t="str">
        <f>IFERROR(VLOOKUP(C620,#REF!,8,FALSE),"")</f>
        <v/>
      </c>
      <c r="J620" s="18">
        <v>0</v>
      </c>
      <c r="K620" s="18">
        <v>0</v>
      </c>
      <c r="L620" s="17" t="str">
        <f>IFERROR(VLOOKUP(C620,#REF!,11,FALSE),"")</f>
        <v/>
      </c>
      <c r="M620" s="18">
        <v>0</v>
      </c>
      <c r="N620" s="19" t="s">
        <v>318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0</v>
      </c>
      <c r="W620" s="18">
        <v>0</v>
      </c>
      <c r="X620" s="22">
        <v>0</v>
      </c>
      <c r="Y620" s="16">
        <v>0</v>
      </c>
      <c r="Z620" s="23">
        <v>0</v>
      </c>
      <c r="AA620" s="22">
        <v>1250</v>
      </c>
      <c r="AB620" s="18">
        <v>881</v>
      </c>
      <c r="AC620" s="24">
        <v>0.7</v>
      </c>
      <c r="AD620" s="25">
        <f t="shared" si="59"/>
        <v>100</v>
      </c>
      <c r="AE620" s="18">
        <v>5331</v>
      </c>
      <c r="AF620" s="18">
        <v>2600</v>
      </c>
      <c r="AG620" s="18">
        <v>1000</v>
      </c>
      <c r="AH620" s="18">
        <v>0</v>
      </c>
      <c r="AI620" s="14" t="s">
        <v>44</v>
      </c>
    </row>
    <row r="621" spans="1:35" ht="16.5" customHeight="1">
      <c r="A621">
        <v>2430</v>
      </c>
      <c r="B621" s="12" t="str">
        <f t="shared" si="54"/>
        <v>Normal</v>
      </c>
      <c r="C621" s="13" t="s">
        <v>666</v>
      </c>
      <c r="D621" s="14" t="s">
        <v>667</v>
      </c>
      <c r="E621" s="15">
        <f t="shared" si="55"/>
        <v>1.6</v>
      </c>
      <c r="F621" s="16">
        <f t="shared" si="56"/>
        <v>4.3</v>
      </c>
      <c r="G621" s="16">
        <f t="shared" si="57"/>
        <v>4.8</v>
      </c>
      <c r="H621" s="16">
        <f t="shared" si="58"/>
        <v>13.2</v>
      </c>
      <c r="I621" s="17" t="str">
        <f>IFERROR(VLOOKUP(C621,#REF!,8,FALSE),"")</f>
        <v/>
      </c>
      <c r="J621" s="18">
        <v>423000</v>
      </c>
      <c r="K621" s="18">
        <v>423000</v>
      </c>
      <c r="L621" s="17" t="str">
        <f>IFERROR(VLOOKUP(C621,#REF!,11,FALSE),"")</f>
        <v/>
      </c>
      <c r="M621" s="18">
        <v>138000</v>
      </c>
      <c r="N621" s="19" t="s">
        <v>340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138000</v>
      </c>
      <c r="U621" s="18">
        <v>0</v>
      </c>
      <c r="V621" s="18">
        <v>0</v>
      </c>
      <c r="W621" s="18">
        <v>0</v>
      </c>
      <c r="X621" s="22">
        <v>561000</v>
      </c>
      <c r="Y621" s="16">
        <v>6.4</v>
      </c>
      <c r="Z621" s="23">
        <v>17.5</v>
      </c>
      <c r="AA621" s="22">
        <v>87750</v>
      </c>
      <c r="AB621" s="18">
        <v>32001</v>
      </c>
      <c r="AC621" s="24">
        <v>0.4</v>
      </c>
      <c r="AD621" s="25">
        <f t="shared" si="59"/>
        <v>50</v>
      </c>
      <c r="AE621" s="18">
        <v>18000</v>
      </c>
      <c r="AF621" s="18">
        <v>270000</v>
      </c>
      <c r="AG621" s="18">
        <v>27000</v>
      </c>
      <c r="AH621" s="18">
        <v>0</v>
      </c>
      <c r="AI621" s="14" t="s">
        <v>44</v>
      </c>
    </row>
    <row r="622" spans="1:35" ht="16.5" customHeight="1">
      <c r="A622">
        <v>2431</v>
      </c>
      <c r="B622" s="12" t="str">
        <f t="shared" si="54"/>
        <v>Normal</v>
      </c>
      <c r="C622" s="13" t="s">
        <v>668</v>
      </c>
      <c r="D622" s="14" t="s">
        <v>667</v>
      </c>
      <c r="E622" s="15">
        <f t="shared" si="55"/>
        <v>0</v>
      </c>
      <c r="F622" s="16">
        <f t="shared" si="56"/>
        <v>0</v>
      </c>
      <c r="G622" s="16">
        <f t="shared" si="57"/>
        <v>4.5</v>
      </c>
      <c r="H622" s="16">
        <f t="shared" si="58"/>
        <v>38.799999999999997</v>
      </c>
      <c r="I622" s="17" t="str">
        <f>IFERROR(VLOOKUP(C622,#REF!,8,FALSE),"")</f>
        <v/>
      </c>
      <c r="J622" s="18">
        <v>375000</v>
      </c>
      <c r="K622" s="18">
        <v>375000</v>
      </c>
      <c r="L622" s="17" t="str">
        <f>IFERROR(VLOOKUP(C622,#REF!,11,FALSE),"")</f>
        <v/>
      </c>
      <c r="M622" s="18">
        <v>400</v>
      </c>
      <c r="N622" s="19" t="s">
        <v>340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400</v>
      </c>
      <c r="U622" s="18">
        <v>0</v>
      </c>
      <c r="V622" s="18">
        <v>0</v>
      </c>
      <c r="W622" s="18">
        <v>0</v>
      </c>
      <c r="X622" s="22">
        <v>375400</v>
      </c>
      <c r="Y622" s="16">
        <v>4.5</v>
      </c>
      <c r="Z622" s="23">
        <v>38.799999999999997</v>
      </c>
      <c r="AA622" s="22">
        <v>83250</v>
      </c>
      <c r="AB622" s="18">
        <v>9667</v>
      </c>
      <c r="AC622" s="24">
        <v>0.1</v>
      </c>
      <c r="AD622" s="25">
        <f t="shared" si="59"/>
        <v>50</v>
      </c>
      <c r="AE622" s="18">
        <v>3000</v>
      </c>
      <c r="AF622" s="18">
        <v>84000</v>
      </c>
      <c r="AG622" s="18">
        <v>0</v>
      </c>
      <c r="AH622" s="18">
        <v>0</v>
      </c>
      <c r="AI622" s="14" t="s">
        <v>44</v>
      </c>
    </row>
    <row r="623" spans="1:35" ht="16.5" customHeight="1">
      <c r="A623">
        <v>9038</v>
      </c>
      <c r="B623" s="12" t="str">
        <f t="shared" si="54"/>
        <v>OverStock</v>
      </c>
      <c r="C623" s="13" t="s">
        <v>670</v>
      </c>
      <c r="D623" s="14" t="s">
        <v>667</v>
      </c>
      <c r="E623" s="15">
        <f t="shared" si="55"/>
        <v>48</v>
      </c>
      <c r="F623" s="16" t="str">
        <f t="shared" si="56"/>
        <v>--</v>
      </c>
      <c r="G623" s="16">
        <f t="shared" si="57"/>
        <v>0</v>
      </c>
      <c r="H623" s="16" t="str">
        <f t="shared" si="58"/>
        <v>--</v>
      </c>
      <c r="I623" s="17" t="str">
        <f>IFERROR(VLOOKUP(C623,#REF!,8,FALSE),"")</f>
        <v/>
      </c>
      <c r="J623" s="18">
        <v>0</v>
      </c>
      <c r="K623" s="18">
        <v>0</v>
      </c>
      <c r="L623" s="17" t="str">
        <f>IFERROR(VLOOKUP(C623,#REF!,11,FALSE),"")</f>
        <v/>
      </c>
      <c r="M623" s="18">
        <v>18000</v>
      </c>
      <c r="N623" s="19" t="s">
        <v>340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18000</v>
      </c>
      <c r="U623" s="18">
        <v>0</v>
      </c>
      <c r="V623" s="18">
        <v>0</v>
      </c>
      <c r="W623" s="18">
        <v>0</v>
      </c>
      <c r="X623" s="22">
        <v>18000</v>
      </c>
      <c r="Y623" s="16">
        <v>48</v>
      </c>
      <c r="Z623" s="23" t="s">
        <v>39</v>
      </c>
      <c r="AA623" s="22">
        <v>375</v>
      </c>
      <c r="AB623" s="18">
        <v>0</v>
      </c>
      <c r="AC623" s="24" t="s">
        <v>52</v>
      </c>
      <c r="AD623" s="25" t="str">
        <f t="shared" si="59"/>
        <v>E</v>
      </c>
      <c r="AE623" s="18">
        <v>0</v>
      </c>
      <c r="AF623" s="18">
        <v>0</v>
      </c>
      <c r="AG623" s="18">
        <v>3000</v>
      </c>
      <c r="AH623" s="18">
        <v>6000</v>
      </c>
      <c r="AI623" s="14" t="s">
        <v>44</v>
      </c>
    </row>
    <row r="624" spans="1:35" ht="16.5" customHeight="1">
      <c r="A624">
        <v>9094</v>
      </c>
      <c r="B624" s="12" t="str">
        <f t="shared" si="54"/>
        <v>OverStock</v>
      </c>
      <c r="C624" s="13" t="s">
        <v>671</v>
      </c>
      <c r="D624" s="14" t="s">
        <v>667</v>
      </c>
      <c r="E624" s="15">
        <f t="shared" si="55"/>
        <v>8.5</v>
      </c>
      <c r="F624" s="16">
        <f t="shared" si="56"/>
        <v>6.3</v>
      </c>
      <c r="G624" s="16">
        <f t="shared" si="57"/>
        <v>8</v>
      </c>
      <c r="H624" s="16">
        <f t="shared" si="58"/>
        <v>5.9</v>
      </c>
      <c r="I624" s="17" t="str">
        <f>IFERROR(VLOOKUP(C624,#REF!,8,FALSE),"")</f>
        <v/>
      </c>
      <c r="J624" s="18">
        <v>303000</v>
      </c>
      <c r="K624" s="18">
        <v>303000</v>
      </c>
      <c r="L624" s="17" t="str">
        <f>IFERROR(VLOOKUP(C624,#REF!,11,FALSE),"")</f>
        <v/>
      </c>
      <c r="M624" s="18">
        <v>321000</v>
      </c>
      <c r="N624" s="19" t="s">
        <v>672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321000</v>
      </c>
      <c r="U624" s="18">
        <v>0</v>
      </c>
      <c r="V624" s="18">
        <v>0</v>
      </c>
      <c r="W624" s="18">
        <v>0</v>
      </c>
      <c r="X624" s="22">
        <v>624000</v>
      </c>
      <c r="Y624" s="16">
        <v>16.5</v>
      </c>
      <c r="Z624" s="23">
        <v>12.2</v>
      </c>
      <c r="AA624" s="22">
        <v>37875</v>
      </c>
      <c r="AB624" s="18">
        <v>51000</v>
      </c>
      <c r="AC624" s="24">
        <v>1.3</v>
      </c>
      <c r="AD624" s="25">
        <f t="shared" si="59"/>
        <v>100</v>
      </c>
      <c r="AE624" s="18">
        <v>231000</v>
      </c>
      <c r="AF624" s="18">
        <v>228000</v>
      </c>
      <c r="AG624" s="18">
        <v>144000</v>
      </c>
      <c r="AH624" s="18">
        <v>3000</v>
      </c>
      <c r="AI624" s="14" t="s">
        <v>44</v>
      </c>
    </row>
    <row r="625" spans="1:35" ht="16.5" customHeight="1">
      <c r="A625">
        <v>4791</v>
      </c>
      <c r="B625" s="12" t="str">
        <f t="shared" si="54"/>
        <v>Normal</v>
      </c>
      <c r="C625" s="13" t="s">
        <v>673</v>
      </c>
      <c r="D625" s="14" t="s">
        <v>667</v>
      </c>
      <c r="E625" s="15">
        <f t="shared" si="55"/>
        <v>2.4</v>
      </c>
      <c r="F625" s="16">
        <f t="shared" si="56"/>
        <v>4.2</v>
      </c>
      <c r="G625" s="16">
        <f t="shared" si="57"/>
        <v>5.5</v>
      </c>
      <c r="H625" s="16">
        <f t="shared" si="58"/>
        <v>9.6</v>
      </c>
      <c r="I625" s="17" t="str">
        <f>IFERROR(VLOOKUP(C625,#REF!,8,FALSE),"")</f>
        <v/>
      </c>
      <c r="J625" s="18">
        <v>3300000</v>
      </c>
      <c r="K625" s="18">
        <v>3300000</v>
      </c>
      <c r="L625" s="17" t="str">
        <f>IFERROR(VLOOKUP(C625,#REF!,11,FALSE),"")</f>
        <v/>
      </c>
      <c r="M625" s="18">
        <v>1451100</v>
      </c>
      <c r="N625" s="19" t="s">
        <v>672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1451100</v>
      </c>
      <c r="U625" s="18">
        <v>0</v>
      </c>
      <c r="V625" s="18">
        <v>0</v>
      </c>
      <c r="W625" s="18">
        <v>0</v>
      </c>
      <c r="X625" s="22">
        <v>4751100</v>
      </c>
      <c r="Y625" s="16">
        <v>7.9</v>
      </c>
      <c r="Z625" s="23">
        <v>13.9</v>
      </c>
      <c r="AA625" s="22">
        <v>603375</v>
      </c>
      <c r="AB625" s="18">
        <v>342443</v>
      </c>
      <c r="AC625" s="24">
        <v>0.6</v>
      </c>
      <c r="AD625" s="25">
        <f t="shared" si="59"/>
        <v>100</v>
      </c>
      <c r="AE625" s="18">
        <v>919000</v>
      </c>
      <c r="AF625" s="18">
        <v>2127000</v>
      </c>
      <c r="AG625" s="18">
        <v>1749000</v>
      </c>
      <c r="AH625" s="18">
        <v>18000</v>
      </c>
      <c r="AI625" s="14" t="s">
        <v>44</v>
      </c>
    </row>
    <row r="626" spans="1:35" ht="16.5" customHeight="1">
      <c r="A626">
        <v>2433</v>
      </c>
      <c r="B626" s="12" t="str">
        <f t="shared" si="54"/>
        <v>Normal</v>
      </c>
      <c r="C626" s="13" t="s">
        <v>675</v>
      </c>
      <c r="D626" s="14" t="s">
        <v>667</v>
      </c>
      <c r="E626" s="15">
        <f t="shared" si="55"/>
        <v>5.2</v>
      </c>
      <c r="F626" s="16">
        <f t="shared" si="56"/>
        <v>6.5</v>
      </c>
      <c r="G626" s="16">
        <f t="shared" si="57"/>
        <v>3</v>
      </c>
      <c r="H626" s="16">
        <f t="shared" si="58"/>
        <v>3.9</v>
      </c>
      <c r="I626" s="17" t="str">
        <f>IFERROR(VLOOKUP(C626,#REF!,8,FALSE),"")</f>
        <v/>
      </c>
      <c r="J626" s="18">
        <v>330000</v>
      </c>
      <c r="K626" s="18">
        <v>330000</v>
      </c>
      <c r="L626" s="17" t="str">
        <f>IFERROR(VLOOKUP(C626,#REF!,11,FALSE),"")</f>
        <v/>
      </c>
      <c r="M626" s="18">
        <v>561000</v>
      </c>
      <c r="N626" s="19" t="s">
        <v>340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561000</v>
      </c>
      <c r="U626" s="18">
        <v>0</v>
      </c>
      <c r="V626" s="18">
        <v>0</v>
      </c>
      <c r="W626" s="18">
        <v>0</v>
      </c>
      <c r="X626" s="22">
        <v>891000</v>
      </c>
      <c r="Y626" s="16">
        <v>8.1999999999999993</v>
      </c>
      <c r="Z626" s="23">
        <v>10.4</v>
      </c>
      <c r="AA626" s="22">
        <v>108750</v>
      </c>
      <c r="AB626" s="18">
        <v>85666</v>
      </c>
      <c r="AC626" s="24">
        <v>0.8</v>
      </c>
      <c r="AD626" s="25">
        <f t="shared" si="59"/>
        <v>100</v>
      </c>
      <c r="AE626" s="18">
        <v>207000</v>
      </c>
      <c r="AF626" s="18">
        <v>564000</v>
      </c>
      <c r="AG626" s="18">
        <v>501000</v>
      </c>
      <c r="AH626" s="18">
        <v>6000</v>
      </c>
      <c r="AI626" s="14" t="s">
        <v>44</v>
      </c>
    </row>
    <row r="627" spans="1:35" ht="16.5" customHeight="1">
      <c r="A627">
        <v>2434</v>
      </c>
      <c r="B627" s="12" t="str">
        <f t="shared" si="54"/>
        <v>Normal</v>
      </c>
      <c r="C627" s="13" t="s">
        <v>676</v>
      </c>
      <c r="D627" s="14" t="s">
        <v>667</v>
      </c>
      <c r="E627" s="15">
        <f t="shared" si="55"/>
        <v>0.1</v>
      </c>
      <c r="F627" s="16">
        <f t="shared" si="56"/>
        <v>4.5</v>
      </c>
      <c r="G627" s="16">
        <f t="shared" si="57"/>
        <v>4.4000000000000004</v>
      </c>
      <c r="H627" s="16">
        <f t="shared" si="58"/>
        <v>179.9</v>
      </c>
      <c r="I627" s="17" t="str">
        <f>IFERROR(VLOOKUP(C627,#REF!,8,FALSE),"")</f>
        <v/>
      </c>
      <c r="J627" s="18">
        <v>120000</v>
      </c>
      <c r="K627" s="18">
        <v>120000</v>
      </c>
      <c r="L627" s="17" t="str">
        <f>IFERROR(VLOOKUP(C627,#REF!,11,FALSE),"")</f>
        <v/>
      </c>
      <c r="M627" s="18">
        <v>3000</v>
      </c>
      <c r="N627" s="19" t="s">
        <v>677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3000</v>
      </c>
      <c r="U627" s="18">
        <v>0</v>
      </c>
      <c r="V627" s="18">
        <v>0</v>
      </c>
      <c r="W627" s="18">
        <v>0</v>
      </c>
      <c r="X627" s="22">
        <v>123000</v>
      </c>
      <c r="Y627" s="16">
        <v>4.5</v>
      </c>
      <c r="Z627" s="23">
        <v>184.4</v>
      </c>
      <c r="AA627" s="22">
        <v>27375</v>
      </c>
      <c r="AB627" s="18">
        <v>667</v>
      </c>
      <c r="AC627" s="24">
        <v>0</v>
      </c>
      <c r="AD627" s="25">
        <f t="shared" si="59"/>
        <v>50</v>
      </c>
      <c r="AE627" s="18">
        <v>6000</v>
      </c>
      <c r="AF627" s="18">
        <v>0</v>
      </c>
      <c r="AG627" s="18">
        <v>9000</v>
      </c>
      <c r="AH627" s="18">
        <v>0</v>
      </c>
      <c r="AI627" s="14" t="s">
        <v>44</v>
      </c>
    </row>
    <row r="628" spans="1:35" ht="16.5" customHeight="1">
      <c r="A628">
        <v>2435</v>
      </c>
      <c r="B628" s="12" t="str">
        <f t="shared" si="54"/>
        <v>OverStock</v>
      </c>
      <c r="C628" s="13" t="s">
        <v>678</v>
      </c>
      <c r="D628" s="14" t="s">
        <v>667</v>
      </c>
      <c r="E628" s="15">
        <f t="shared" si="55"/>
        <v>8</v>
      </c>
      <c r="F628" s="16">
        <f t="shared" si="56"/>
        <v>13.2</v>
      </c>
      <c r="G628" s="16">
        <f t="shared" si="57"/>
        <v>24.3</v>
      </c>
      <c r="H628" s="16">
        <f t="shared" si="58"/>
        <v>40</v>
      </c>
      <c r="I628" s="17" t="str">
        <f>IFERROR(VLOOKUP(C628,#REF!,8,FALSE),"")</f>
        <v/>
      </c>
      <c r="J628" s="18">
        <v>26400355</v>
      </c>
      <c r="K628" s="18">
        <v>5400000</v>
      </c>
      <c r="L628" s="17" t="str">
        <f>IFERROR(VLOOKUP(C628,#REF!,11,FALSE),"")</f>
        <v/>
      </c>
      <c r="M628" s="18">
        <v>8710800</v>
      </c>
      <c r="N628" s="19" t="s">
        <v>679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8710800</v>
      </c>
      <c r="U628" s="18">
        <v>0</v>
      </c>
      <c r="V628" s="18">
        <v>0</v>
      </c>
      <c r="W628" s="18">
        <v>0</v>
      </c>
      <c r="X628" s="22">
        <v>35111155</v>
      </c>
      <c r="Y628" s="16">
        <v>32.299999999999997</v>
      </c>
      <c r="Z628" s="23">
        <v>53.3</v>
      </c>
      <c r="AA628" s="22">
        <v>1085625</v>
      </c>
      <c r="AB628" s="18">
        <v>659333</v>
      </c>
      <c r="AC628" s="24">
        <v>0.6</v>
      </c>
      <c r="AD628" s="25">
        <f t="shared" si="59"/>
        <v>100</v>
      </c>
      <c r="AE628" s="18">
        <v>2436000</v>
      </c>
      <c r="AF628" s="18">
        <v>3444000</v>
      </c>
      <c r="AG628" s="18">
        <v>3708000</v>
      </c>
      <c r="AH628" s="18">
        <v>60000</v>
      </c>
      <c r="AI628" s="14" t="s">
        <v>44</v>
      </c>
    </row>
    <row r="629" spans="1:35" ht="16.5" customHeight="1">
      <c r="A629">
        <v>2436</v>
      </c>
      <c r="B629" s="12" t="str">
        <f t="shared" si="54"/>
        <v>Normal</v>
      </c>
      <c r="C629" s="13" t="s">
        <v>680</v>
      </c>
      <c r="D629" s="14" t="s">
        <v>667</v>
      </c>
      <c r="E629" s="15">
        <f t="shared" si="55"/>
        <v>0.7</v>
      </c>
      <c r="F629" s="16">
        <f t="shared" si="56"/>
        <v>2.8</v>
      </c>
      <c r="G629" s="16">
        <f t="shared" si="57"/>
        <v>7.2</v>
      </c>
      <c r="H629" s="16">
        <f t="shared" si="58"/>
        <v>27.3</v>
      </c>
      <c r="I629" s="17" t="str">
        <f>IFERROR(VLOOKUP(C629,#REF!,8,FALSE),"")</f>
        <v/>
      </c>
      <c r="J629" s="18">
        <v>1986000</v>
      </c>
      <c r="K629" s="18">
        <v>1986000</v>
      </c>
      <c r="L629" s="17" t="str">
        <f>IFERROR(VLOOKUP(C629,#REF!,11,FALSE),"")</f>
        <v/>
      </c>
      <c r="M629" s="18">
        <v>201000</v>
      </c>
      <c r="N629" s="19" t="s">
        <v>300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201000</v>
      </c>
      <c r="U629" s="18">
        <v>0</v>
      </c>
      <c r="V629" s="18">
        <v>0</v>
      </c>
      <c r="W629" s="18">
        <v>0</v>
      </c>
      <c r="X629" s="22">
        <v>2187000</v>
      </c>
      <c r="Y629" s="16">
        <v>7.9</v>
      </c>
      <c r="Z629" s="23">
        <v>30.1</v>
      </c>
      <c r="AA629" s="22">
        <v>276750</v>
      </c>
      <c r="AB629" s="18">
        <v>72667</v>
      </c>
      <c r="AC629" s="24">
        <v>0.3</v>
      </c>
      <c r="AD629" s="25">
        <f t="shared" si="59"/>
        <v>50</v>
      </c>
      <c r="AE629" s="18">
        <v>654000</v>
      </c>
      <c r="AF629" s="18">
        <v>0</v>
      </c>
      <c r="AG629" s="18">
        <v>0</v>
      </c>
      <c r="AH629" s="18">
        <v>0</v>
      </c>
      <c r="AI629" s="14" t="s">
        <v>44</v>
      </c>
    </row>
    <row r="630" spans="1:35" ht="16.5" customHeight="1">
      <c r="A630">
        <v>2437</v>
      </c>
      <c r="B630" s="12" t="str">
        <f t="shared" si="54"/>
        <v>Normal</v>
      </c>
      <c r="C630" s="13" t="s">
        <v>681</v>
      </c>
      <c r="D630" s="14" t="s">
        <v>667</v>
      </c>
      <c r="E630" s="15">
        <f t="shared" si="55"/>
        <v>2</v>
      </c>
      <c r="F630" s="16">
        <f t="shared" si="56"/>
        <v>3</v>
      </c>
      <c r="G630" s="16">
        <f t="shared" si="57"/>
        <v>11.2</v>
      </c>
      <c r="H630" s="16">
        <f t="shared" si="58"/>
        <v>16.899999999999999</v>
      </c>
      <c r="I630" s="17" t="str">
        <f>IFERROR(VLOOKUP(C630,#REF!,8,FALSE),"")</f>
        <v/>
      </c>
      <c r="J630" s="18">
        <v>1120700</v>
      </c>
      <c r="K630" s="18">
        <v>1120700</v>
      </c>
      <c r="L630" s="17" t="str">
        <f>IFERROR(VLOOKUP(C630,#REF!,11,FALSE),"")</f>
        <v/>
      </c>
      <c r="M630" s="18">
        <v>198045</v>
      </c>
      <c r="N630" s="19" t="s">
        <v>672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198045</v>
      </c>
      <c r="U630" s="18">
        <v>0</v>
      </c>
      <c r="V630" s="18">
        <v>0</v>
      </c>
      <c r="W630" s="18">
        <v>0</v>
      </c>
      <c r="X630" s="22">
        <v>1318745</v>
      </c>
      <c r="Y630" s="16">
        <v>13.1</v>
      </c>
      <c r="Z630" s="23">
        <v>19.8</v>
      </c>
      <c r="AA630" s="22">
        <v>100381</v>
      </c>
      <c r="AB630" s="18">
        <v>66478</v>
      </c>
      <c r="AC630" s="24">
        <v>0.7</v>
      </c>
      <c r="AD630" s="25">
        <f t="shared" si="59"/>
        <v>100</v>
      </c>
      <c r="AE630" s="18">
        <v>141000</v>
      </c>
      <c r="AF630" s="18">
        <v>457300</v>
      </c>
      <c r="AG630" s="18">
        <v>369000</v>
      </c>
      <c r="AH630" s="18">
        <v>0</v>
      </c>
      <c r="AI630" s="14" t="s">
        <v>44</v>
      </c>
    </row>
    <row r="631" spans="1:35" ht="16.5" customHeight="1">
      <c r="A631">
        <v>2438</v>
      </c>
      <c r="B631" s="12" t="str">
        <f t="shared" si="54"/>
        <v>ZeroZero</v>
      </c>
      <c r="C631" s="13" t="s">
        <v>682</v>
      </c>
      <c r="D631" s="14" t="s">
        <v>667</v>
      </c>
      <c r="E631" s="15" t="str">
        <f t="shared" si="55"/>
        <v>前八週無拉料</v>
      </c>
      <c r="F631" s="16" t="str">
        <f t="shared" si="56"/>
        <v>--</v>
      </c>
      <c r="G631" s="16" t="str">
        <f t="shared" si="57"/>
        <v>--</v>
      </c>
      <c r="H631" s="16" t="str">
        <f t="shared" si="58"/>
        <v>--</v>
      </c>
      <c r="I631" s="17" t="str">
        <f>IFERROR(VLOOKUP(C631,#REF!,8,FALSE),"")</f>
        <v/>
      </c>
      <c r="J631" s="18">
        <v>141000</v>
      </c>
      <c r="K631" s="18">
        <v>141000</v>
      </c>
      <c r="L631" s="17" t="str">
        <f>IFERROR(VLOOKUP(C631,#REF!,11,FALSE),"")</f>
        <v/>
      </c>
      <c r="M631" s="18">
        <v>0</v>
      </c>
      <c r="N631" s="19" t="s">
        <v>340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141000</v>
      </c>
      <c r="Y631" s="16" t="s">
        <v>39</v>
      </c>
      <c r="Z631" s="23" t="s">
        <v>39</v>
      </c>
      <c r="AA631" s="22">
        <v>0</v>
      </c>
      <c r="AB631" s="18" t="s">
        <v>39</v>
      </c>
      <c r="AC631" s="24" t="s">
        <v>52</v>
      </c>
      <c r="AD631" s="25" t="str">
        <f t="shared" si="59"/>
        <v>E</v>
      </c>
      <c r="AE631" s="18">
        <v>0</v>
      </c>
      <c r="AF631" s="18">
        <v>0</v>
      </c>
      <c r="AG631" s="18">
        <v>0</v>
      </c>
      <c r="AH631" s="18">
        <v>0</v>
      </c>
      <c r="AI631" s="14" t="s">
        <v>44</v>
      </c>
    </row>
    <row r="632" spans="1:35" ht="16.5" customHeight="1">
      <c r="A632">
        <v>2439</v>
      </c>
      <c r="B632" s="12" t="str">
        <f t="shared" si="54"/>
        <v>Normal</v>
      </c>
      <c r="C632" s="13" t="s">
        <v>683</v>
      </c>
      <c r="D632" s="14" t="s">
        <v>667</v>
      </c>
      <c r="E632" s="15">
        <f t="shared" si="55"/>
        <v>9.6999999999999993</v>
      </c>
      <c r="F632" s="16">
        <f t="shared" si="56"/>
        <v>41.4</v>
      </c>
      <c r="G632" s="16">
        <f t="shared" si="57"/>
        <v>0</v>
      </c>
      <c r="H632" s="16">
        <f t="shared" si="58"/>
        <v>0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69049</v>
      </c>
      <c r="N632" s="19" t="s">
        <v>672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63049</v>
      </c>
      <c r="U632" s="18">
        <v>0</v>
      </c>
      <c r="V632" s="18">
        <v>6000</v>
      </c>
      <c r="W632" s="18">
        <v>0</v>
      </c>
      <c r="X632" s="22">
        <v>69049</v>
      </c>
      <c r="Y632" s="16">
        <v>9.6999999999999993</v>
      </c>
      <c r="Z632" s="23">
        <v>41.4</v>
      </c>
      <c r="AA632" s="22">
        <v>7125</v>
      </c>
      <c r="AB632" s="18">
        <v>1666</v>
      </c>
      <c r="AC632" s="24">
        <v>0.2</v>
      </c>
      <c r="AD632" s="25">
        <f t="shared" si="59"/>
        <v>50</v>
      </c>
      <c r="AE632" s="18">
        <v>0</v>
      </c>
      <c r="AF632" s="18">
        <v>15000</v>
      </c>
      <c r="AG632" s="18">
        <v>0</v>
      </c>
      <c r="AH632" s="18">
        <v>0</v>
      </c>
      <c r="AI632" s="14" t="s">
        <v>44</v>
      </c>
    </row>
    <row r="633" spans="1:35" ht="16.5" customHeight="1">
      <c r="A633">
        <v>5623</v>
      </c>
      <c r="B633" s="12" t="str">
        <f t="shared" si="54"/>
        <v>ZeroZero</v>
      </c>
      <c r="C633" s="13" t="s">
        <v>684</v>
      </c>
      <c r="D633" s="14" t="s">
        <v>667</v>
      </c>
      <c r="E633" s="15" t="str">
        <f t="shared" si="55"/>
        <v>前八週無拉料</v>
      </c>
      <c r="F633" s="16" t="str">
        <f t="shared" si="56"/>
        <v>--</v>
      </c>
      <c r="G633" s="16" t="str">
        <f t="shared" si="57"/>
        <v>--</v>
      </c>
      <c r="H633" s="16" t="str">
        <f t="shared" si="58"/>
        <v>--</v>
      </c>
      <c r="I633" s="17" t="str">
        <f>IFERROR(VLOOKUP(C633,#REF!,8,FALSE),"")</f>
        <v/>
      </c>
      <c r="J633" s="18">
        <v>1500</v>
      </c>
      <c r="K633" s="18">
        <v>1500</v>
      </c>
      <c r="L633" s="17" t="str">
        <f>IFERROR(VLOOKUP(C633,#REF!,11,FALSE),"")</f>
        <v/>
      </c>
      <c r="M633" s="18">
        <v>0</v>
      </c>
      <c r="N633" s="19" t="s">
        <v>340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0</v>
      </c>
      <c r="U633" s="18">
        <v>0</v>
      </c>
      <c r="V633" s="18">
        <v>0</v>
      </c>
      <c r="W633" s="18">
        <v>0</v>
      </c>
      <c r="X633" s="22">
        <v>1500</v>
      </c>
      <c r="Y633" s="16" t="s">
        <v>39</v>
      </c>
      <c r="Z633" s="23" t="s">
        <v>39</v>
      </c>
      <c r="AA633" s="22">
        <v>0</v>
      </c>
      <c r="AB633" s="18" t="s">
        <v>39</v>
      </c>
      <c r="AC633" s="24" t="s">
        <v>52</v>
      </c>
      <c r="AD633" s="25" t="str">
        <f t="shared" si="59"/>
        <v>E</v>
      </c>
      <c r="AE633" s="18">
        <v>0</v>
      </c>
      <c r="AF633" s="18">
        <v>0</v>
      </c>
      <c r="AG633" s="18">
        <v>0</v>
      </c>
      <c r="AH633" s="18">
        <v>0</v>
      </c>
      <c r="AI633" s="14" t="s">
        <v>44</v>
      </c>
    </row>
    <row r="634" spans="1:35" ht="16.5" customHeight="1">
      <c r="A634">
        <v>2440</v>
      </c>
      <c r="B634" s="12" t="str">
        <f t="shared" si="54"/>
        <v>Normal</v>
      </c>
      <c r="C634" s="13" t="s">
        <v>685</v>
      </c>
      <c r="D634" s="14" t="s">
        <v>667</v>
      </c>
      <c r="E634" s="15">
        <f t="shared" si="55"/>
        <v>8</v>
      </c>
      <c r="F634" s="16">
        <f t="shared" si="56"/>
        <v>3.6</v>
      </c>
      <c r="G634" s="16">
        <f t="shared" si="57"/>
        <v>0</v>
      </c>
      <c r="H634" s="16">
        <f t="shared" si="58"/>
        <v>0</v>
      </c>
      <c r="I634" s="17" t="str">
        <f>IFERROR(VLOOKUP(C634,#REF!,8,FALSE),"")</f>
        <v/>
      </c>
      <c r="J634" s="18">
        <v>0</v>
      </c>
      <c r="K634" s="18">
        <v>0</v>
      </c>
      <c r="L634" s="17" t="str">
        <f>IFERROR(VLOOKUP(C634,#REF!,11,FALSE),"")</f>
        <v/>
      </c>
      <c r="M634" s="18">
        <v>6000</v>
      </c>
      <c r="N634" s="19" t="s">
        <v>340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6000</v>
      </c>
      <c r="U634" s="18">
        <v>0</v>
      </c>
      <c r="V634" s="18">
        <v>0</v>
      </c>
      <c r="W634" s="18">
        <v>0</v>
      </c>
      <c r="X634" s="22">
        <v>6000</v>
      </c>
      <c r="Y634" s="16">
        <v>8</v>
      </c>
      <c r="Z634" s="23">
        <v>3.6</v>
      </c>
      <c r="AA634" s="22">
        <v>750</v>
      </c>
      <c r="AB634" s="18">
        <v>1667</v>
      </c>
      <c r="AC634" s="24">
        <v>2.2000000000000002</v>
      </c>
      <c r="AD634" s="25">
        <f t="shared" si="59"/>
        <v>150</v>
      </c>
      <c r="AE634" s="18">
        <v>6000</v>
      </c>
      <c r="AF634" s="18">
        <v>9000</v>
      </c>
      <c r="AG634" s="18">
        <v>0</v>
      </c>
      <c r="AH634" s="18">
        <v>0</v>
      </c>
      <c r="AI634" s="14" t="s">
        <v>44</v>
      </c>
    </row>
    <row r="635" spans="1:35" ht="16.5" customHeight="1">
      <c r="A635">
        <v>2441</v>
      </c>
      <c r="B635" s="12" t="str">
        <f t="shared" si="54"/>
        <v>Normal</v>
      </c>
      <c r="C635" s="13" t="s">
        <v>688</v>
      </c>
      <c r="D635" s="14" t="s">
        <v>667</v>
      </c>
      <c r="E635" s="15">
        <f t="shared" si="55"/>
        <v>0</v>
      </c>
      <c r="F635" s="16">
        <f t="shared" si="56"/>
        <v>0</v>
      </c>
      <c r="G635" s="16">
        <f t="shared" si="57"/>
        <v>9.5</v>
      </c>
      <c r="H635" s="16">
        <f t="shared" si="58"/>
        <v>29.6</v>
      </c>
      <c r="I635" s="17" t="str">
        <f>IFERROR(VLOOKUP(C635,#REF!,8,FALSE),"")</f>
        <v/>
      </c>
      <c r="J635" s="18">
        <v>798000</v>
      </c>
      <c r="K635" s="18">
        <v>798000</v>
      </c>
      <c r="L635" s="17" t="str">
        <f>IFERROR(VLOOKUP(C635,#REF!,11,FALSE),"")</f>
        <v/>
      </c>
      <c r="M635" s="18">
        <v>0</v>
      </c>
      <c r="N635" s="19" t="s">
        <v>300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0</v>
      </c>
      <c r="U635" s="18">
        <v>0</v>
      </c>
      <c r="V635" s="18">
        <v>0</v>
      </c>
      <c r="W635" s="18">
        <v>0</v>
      </c>
      <c r="X635" s="22">
        <v>798000</v>
      </c>
      <c r="Y635" s="16">
        <v>9.5</v>
      </c>
      <c r="Z635" s="23">
        <v>29.6</v>
      </c>
      <c r="AA635" s="22">
        <v>84000</v>
      </c>
      <c r="AB635" s="18">
        <v>27000</v>
      </c>
      <c r="AC635" s="24">
        <v>0.3</v>
      </c>
      <c r="AD635" s="25">
        <f t="shared" si="59"/>
        <v>50</v>
      </c>
      <c r="AE635" s="18">
        <v>243000</v>
      </c>
      <c r="AF635" s="18">
        <v>0</v>
      </c>
      <c r="AG635" s="18">
        <v>0</v>
      </c>
      <c r="AH635" s="18">
        <v>0</v>
      </c>
      <c r="AI635" s="14" t="s">
        <v>44</v>
      </c>
    </row>
    <row r="636" spans="1:35" ht="16.5" customHeight="1">
      <c r="A636">
        <v>5850</v>
      </c>
      <c r="B636" s="12" t="str">
        <f t="shared" si="54"/>
        <v>OverStock</v>
      </c>
      <c r="C636" s="13" t="s">
        <v>689</v>
      </c>
      <c r="D636" s="14" t="s">
        <v>667</v>
      </c>
      <c r="E636" s="15">
        <f t="shared" si="55"/>
        <v>22.3</v>
      </c>
      <c r="F636" s="16">
        <f t="shared" si="56"/>
        <v>36</v>
      </c>
      <c r="G636" s="16">
        <f t="shared" si="57"/>
        <v>5.2</v>
      </c>
      <c r="H636" s="16">
        <f t="shared" si="58"/>
        <v>8.4</v>
      </c>
      <c r="I636" s="17" t="str">
        <f>IFERROR(VLOOKUP(C636,#REF!,8,FALSE),"")</f>
        <v/>
      </c>
      <c r="J636" s="18">
        <v>45000</v>
      </c>
      <c r="K636" s="18">
        <v>45000</v>
      </c>
      <c r="L636" s="17" t="str">
        <f>IFERROR(VLOOKUP(C636,#REF!,11,FALSE),"")</f>
        <v/>
      </c>
      <c r="M636" s="18">
        <v>192000</v>
      </c>
      <c r="N636" s="19" t="s">
        <v>672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192000</v>
      </c>
      <c r="U636" s="18">
        <v>0</v>
      </c>
      <c r="V636" s="18">
        <v>0</v>
      </c>
      <c r="W636" s="18">
        <v>0</v>
      </c>
      <c r="X636" s="22">
        <v>237000</v>
      </c>
      <c r="Y636" s="16">
        <v>27.5</v>
      </c>
      <c r="Z636" s="23">
        <v>44.4</v>
      </c>
      <c r="AA636" s="22">
        <v>8625</v>
      </c>
      <c r="AB636" s="18">
        <v>5333</v>
      </c>
      <c r="AC636" s="24">
        <v>0.6</v>
      </c>
      <c r="AD636" s="25">
        <f t="shared" si="59"/>
        <v>100</v>
      </c>
      <c r="AE636" s="18">
        <v>3000</v>
      </c>
      <c r="AF636" s="18">
        <v>45000</v>
      </c>
      <c r="AG636" s="18">
        <v>63000</v>
      </c>
      <c r="AH636" s="18">
        <v>0</v>
      </c>
      <c r="AI636" s="14" t="s">
        <v>44</v>
      </c>
    </row>
    <row r="637" spans="1:35" ht="16.5" customHeight="1">
      <c r="A637">
        <v>5626</v>
      </c>
      <c r="B637" s="12" t="str">
        <f t="shared" si="54"/>
        <v>Normal</v>
      </c>
      <c r="C637" s="13" t="s">
        <v>690</v>
      </c>
      <c r="D637" s="14" t="s">
        <v>667</v>
      </c>
      <c r="E637" s="15">
        <f t="shared" si="55"/>
        <v>1.4</v>
      </c>
      <c r="F637" s="16">
        <f t="shared" si="56"/>
        <v>1.7</v>
      </c>
      <c r="G637" s="16">
        <f t="shared" si="57"/>
        <v>6.4</v>
      </c>
      <c r="H637" s="16">
        <f t="shared" si="58"/>
        <v>8</v>
      </c>
      <c r="I637" s="17" t="str">
        <f>IFERROR(VLOOKUP(C637,#REF!,8,FALSE),"")</f>
        <v/>
      </c>
      <c r="J637" s="18">
        <v>315000</v>
      </c>
      <c r="K637" s="18">
        <v>315000</v>
      </c>
      <c r="L637" s="17" t="str">
        <f>IFERROR(VLOOKUP(C637,#REF!,11,FALSE),"")</f>
        <v/>
      </c>
      <c r="M637" s="18">
        <v>68900</v>
      </c>
      <c r="N637" s="19" t="s">
        <v>340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59900</v>
      </c>
      <c r="U637" s="18">
        <v>0</v>
      </c>
      <c r="V637" s="18">
        <v>9000</v>
      </c>
      <c r="W637" s="18">
        <v>0</v>
      </c>
      <c r="X637" s="22">
        <v>383900</v>
      </c>
      <c r="Y637" s="16">
        <v>7.8</v>
      </c>
      <c r="Z637" s="23">
        <v>9.6999999999999993</v>
      </c>
      <c r="AA637" s="22">
        <v>49125</v>
      </c>
      <c r="AB637" s="18">
        <v>39555</v>
      </c>
      <c r="AC637" s="24">
        <v>0.8</v>
      </c>
      <c r="AD637" s="25">
        <f t="shared" si="59"/>
        <v>100</v>
      </c>
      <c r="AE637" s="18">
        <v>120000</v>
      </c>
      <c r="AF637" s="18">
        <v>236000</v>
      </c>
      <c r="AG637" s="18">
        <v>30000</v>
      </c>
      <c r="AH637" s="18">
        <v>0</v>
      </c>
      <c r="AI637" s="14" t="s">
        <v>44</v>
      </c>
    </row>
    <row r="638" spans="1:35" ht="16.5" customHeight="1">
      <c r="A638">
        <v>2442</v>
      </c>
      <c r="B638" s="12" t="str">
        <f t="shared" si="54"/>
        <v>Normal</v>
      </c>
      <c r="C638" s="13" t="s">
        <v>691</v>
      </c>
      <c r="D638" s="14" t="s">
        <v>667</v>
      </c>
      <c r="E638" s="15">
        <f t="shared" si="55"/>
        <v>5.7</v>
      </c>
      <c r="F638" s="16">
        <f t="shared" si="56"/>
        <v>15</v>
      </c>
      <c r="G638" s="16">
        <f t="shared" si="57"/>
        <v>3.4</v>
      </c>
      <c r="H638" s="16">
        <f t="shared" si="58"/>
        <v>9</v>
      </c>
      <c r="I638" s="17" t="str">
        <f>IFERROR(VLOOKUP(C638,#REF!,8,FALSE),"")</f>
        <v/>
      </c>
      <c r="J638" s="18">
        <v>15000</v>
      </c>
      <c r="K638" s="18">
        <v>15000</v>
      </c>
      <c r="L638" s="17" t="str">
        <f>IFERROR(VLOOKUP(C638,#REF!,11,FALSE),"")</f>
        <v/>
      </c>
      <c r="M638" s="18">
        <v>25000</v>
      </c>
      <c r="N638" s="19" t="s">
        <v>672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15000</v>
      </c>
      <c r="U638" s="18">
        <v>0</v>
      </c>
      <c r="V638" s="18">
        <v>10000</v>
      </c>
      <c r="W638" s="18">
        <v>0</v>
      </c>
      <c r="X638" s="22">
        <v>40000</v>
      </c>
      <c r="Y638" s="16">
        <v>9.1</v>
      </c>
      <c r="Z638" s="23">
        <v>24</v>
      </c>
      <c r="AA638" s="22">
        <v>4375</v>
      </c>
      <c r="AB638" s="18">
        <v>1667</v>
      </c>
      <c r="AC638" s="24">
        <v>0.4</v>
      </c>
      <c r="AD638" s="25">
        <f t="shared" si="59"/>
        <v>50</v>
      </c>
      <c r="AE638" s="18">
        <v>0</v>
      </c>
      <c r="AF638" s="18">
        <v>15000</v>
      </c>
      <c r="AG638" s="18">
        <v>0</v>
      </c>
      <c r="AH638" s="18">
        <v>0</v>
      </c>
      <c r="AI638" s="14" t="s">
        <v>44</v>
      </c>
    </row>
    <row r="639" spans="1:35" ht="16.5" customHeight="1">
      <c r="A639">
        <v>9044</v>
      </c>
      <c r="B639" s="12" t="str">
        <f t="shared" si="54"/>
        <v>OverStock</v>
      </c>
      <c r="C639" s="13" t="s">
        <v>692</v>
      </c>
      <c r="D639" s="14" t="s">
        <v>667</v>
      </c>
      <c r="E639" s="15">
        <f t="shared" si="55"/>
        <v>0</v>
      </c>
      <c r="F639" s="16">
        <f t="shared" si="56"/>
        <v>0</v>
      </c>
      <c r="G639" s="16">
        <f t="shared" si="57"/>
        <v>45.3</v>
      </c>
      <c r="H639" s="16">
        <f t="shared" si="58"/>
        <v>17</v>
      </c>
      <c r="I639" s="17" t="str">
        <f>IFERROR(VLOOKUP(C639,#REF!,8,FALSE),"")</f>
        <v/>
      </c>
      <c r="J639" s="18">
        <v>85000</v>
      </c>
      <c r="K639" s="18">
        <v>85000</v>
      </c>
      <c r="L639" s="17" t="str">
        <f>IFERROR(VLOOKUP(C639,#REF!,11,FALSE),"")</f>
        <v/>
      </c>
      <c r="M639" s="18">
        <v>0</v>
      </c>
      <c r="N639" s="19" t="s">
        <v>340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0</v>
      </c>
      <c r="U639" s="18">
        <v>0</v>
      </c>
      <c r="V639" s="18">
        <v>0</v>
      </c>
      <c r="W639" s="18">
        <v>0</v>
      </c>
      <c r="X639" s="22">
        <v>85000</v>
      </c>
      <c r="Y639" s="16">
        <v>45.3</v>
      </c>
      <c r="Z639" s="23">
        <v>17</v>
      </c>
      <c r="AA639" s="22">
        <v>1875</v>
      </c>
      <c r="AB639" s="18">
        <v>5000</v>
      </c>
      <c r="AC639" s="24">
        <v>2.7</v>
      </c>
      <c r="AD639" s="25">
        <f t="shared" si="59"/>
        <v>150</v>
      </c>
      <c r="AE639" s="18">
        <v>0</v>
      </c>
      <c r="AF639" s="18">
        <v>45000</v>
      </c>
      <c r="AG639" s="18">
        <v>25000</v>
      </c>
      <c r="AH639" s="18">
        <v>0</v>
      </c>
      <c r="AI639" s="14" t="s">
        <v>44</v>
      </c>
    </row>
    <row r="640" spans="1:35" ht="16.5" customHeight="1">
      <c r="A640">
        <v>2443</v>
      </c>
      <c r="B640" s="12" t="str">
        <f t="shared" si="54"/>
        <v>Normal</v>
      </c>
      <c r="C640" s="13" t="s">
        <v>693</v>
      </c>
      <c r="D640" s="14" t="s">
        <v>667</v>
      </c>
      <c r="E640" s="15">
        <f t="shared" si="55"/>
        <v>0</v>
      </c>
      <c r="F640" s="16" t="str">
        <f t="shared" si="56"/>
        <v>--</v>
      </c>
      <c r="G640" s="16">
        <f t="shared" si="57"/>
        <v>0</v>
      </c>
      <c r="H640" s="16" t="str">
        <f t="shared" si="58"/>
        <v>--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0</v>
      </c>
      <c r="N640" s="19" t="s">
        <v>340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0</v>
      </c>
      <c r="U640" s="18">
        <v>0</v>
      </c>
      <c r="V640" s="18">
        <v>0</v>
      </c>
      <c r="W640" s="18">
        <v>0</v>
      </c>
      <c r="X640" s="22">
        <v>0</v>
      </c>
      <c r="Y640" s="16">
        <v>0</v>
      </c>
      <c r="Z640" s="23" t="s">
        <v>39</v>
      </c>
      <c r="AA640" s="22">
        <v>375</v>
      </c>
      <c r="AB640" s="18" t="s">
        <v>39</v>
      </c>
      <c r="AC640" s="24" t="s">
        <v>52</v>
      </c>
      <c r="AD640" s="25" t="str">
        <f t="shared" si="59"/>
        <v>E</v>
      </c>
      <c r="AE640" s="18">
        <v>0</v>
      </c>
      <c r="AF640" s="18">
        <v>0</v>
      </c>
      <c r="AG640" s="18">
        <v>0</v>
      </c>
      <c r="AH640" s="18">
        <v>0</v>
      </c>
      <c r="AI640" s="14" t="s">
        <v>44</v>
      </c>
    </row>
    <row r="641" spans="1:35" ht="16.5" customHeight="1">
      <c r="A641">
        <v>2444</v>
      </c>
      <c r="B641" s="12" t="str">
        <f t="shared" si="54"/>
        <v>Normal</v>
      </c>
      <c r="C641" s="13" t="s">
        <v>694</v>
      </c>
      <c r="D641" s="14" t="s">
        <v>307</v>
      </c>
      <c r="E641" s="15">
        <f t="shared" si="55"/>
        <v>0</v>
      </c>
      <c r="F641" s="16">
        <f t="shared" si="56"/>
        <v>0</v>
      </c>
      <c r="G641" s="16">
        <f t="shared" si="57"/>
        <v>16</v>
      </c>
      <c r="H641" s="16">
        <f t="shared" si="58"/>
        <v>9</v>
      </c>
      <c r="I641" s="17" t="str">
        <f>IFERROR(VLOOKUP(C641,#REF!,8,FALSE),"")</f>
        <v/>
      </c>
      <c r="J641" s="18">
        <v>1600</v>
      </c>
      <c r="K641" s="18">
        <v>1600</v>
      </c>
      <c r="L641" s="17" t="str">
        <f>IFERROR(VLOOKUP(C641,#REF!,11,FALSE),"")</f>
        <v/>
      </c>
      <c r="M641" s="18">
        <v>0</v>
      </c>
      <c r="N641" s="19" t="s">
        <v>340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0</v>
      </c>
      <c r="U641" s="18">
        <v>0</v>
      </c>
      <c r="V641" s="18">
        <v>0</v>
      </c>
      <c r="W641" s="18">
        <v>0</v>
      </c>
      <c r="X641" s="22">
        <v>1600</v>
      </c>
      <c r="Y641" s="16">
        <v>16</v>
      </c>
      <c r="Z641" s="23">
        <v>9</v>
      </c>
      <c r="AA641" s="22">
        <v>100</v>
      </c>
      <c r="AB641" s="18">
        <v>178</v>
      </c>
      <c r="AC641" s="24">
        <v>1.8</v>
      </c>
      <c r="AD641" s="25">
        <f t="shared" si="59"/>
        <v>100</v>
      </c>
      <c r="AE641" s="18">
        <v>1600</v>
      </c>
      <c r="AF641" s="18">
        <v>0</v>
      </c>
      <c r="AG641" s="18">
        <v>800</v>
      </c>
      <c r="AH641" s="18">
        <v>0</v>
      </c>
      <c r="AI641" s="14" t="s">
        <v>44</v>
      </c>
    </row>
    <row r="642" spans="1:35" ht="16.5" customHeight="1">
      <c r="A642">
        <v>2445</v>
      </c>
      <c r="B642" s="12" t="str">
        <f t="shared" si="54"/>
        <v>Normal</v>
      </c>
      <c r="C642" s="13" t="s">
        <v>695</v>
      </c>
      <c r="D642" s="14" t="s">
        <v>307</v>
      </c>
      <c r="E642" s="15">
        <f t="shared" si="55"/>
        <v>4</v>
      </c>
      <c r="F642" s="16">
        <f t="shared" si="56"/>
        <v>7.5</v>
      </c>
      <c r="G642" s="16">
        <f t="shared" si="57"/>
        <v>0</v>
      </c>
      <c r="H642" s="16">
        <f t="shared" si="58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2500</v>
      </c>
      <c r="N642" s="19" t="s">
        <v>340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2500</v>
      </c>
      <c r="U642" s="18">
        <v>0</v>
      </c>
      <c r="V642" s="18">
        <v>0</v>
      </c>
      <c r="W642" s="18">
        <v>0</v>
      </c>
      <c r="X642" s="22">
        <v>2500</v>
      </c>
      <c r="Y642" s="16">
        <v>4</v>
      </c>
      <c r="Z642" s="23">
        <v>7.5</v>
      </c>
      <c r="AA642" s="22">
        <v>625</v>
      </c>
      <c r="AB642" s="18">
        <v>332</v>
      </c>
      <c r="AC642" s="24">
        <v>0.5</v>
      </c>
      <c r="AD642" s="25">
        <f t="shared" si="59"/>
        <v>100</v>
      </c>
      <c r="AE642" s="18">
        <v>2520</v>
      </c>
      <c r="AF642" s="18">
        <v>470</v>
      </c>
      <c r="AG642" s="18">
        <v>200</v>
      </c>
      <c r="AH642" s="18">
        <v>250</v>
      </c>
      <c r="AI642" s="14" t="s">
        <v>44</v>
      </c>
    </row>
    <row r="643" spans="1:35" ht="16.5" customHeight="1">
      <c r="A643">
        <v>7842</v>
      </c>
      <c r="B643" s="12" t="str">
        <f t="shared" si="54"/>
        <v>FCST</v>
      </c>
      <c r="C643" s="13" t="s">
        <v>696</v>
      </c>
      <c r="D643" s="14" t="s">
        <v>307</v>
      </c>
      <c r="E643" s="15" t="str">
        <f t="shared" si="55"/>
        <v>前八週無拉料</v>
      </c>
      <c r="F643" s="16">
        <f t="shared" si="56"/>
        <v>4.5</v>
      </c>
      <c r="G643" s="16" t="str">
        <f t="shared" si="57"/>
        <v>--</v>
      </c>
      <c r="H643" s="16">
        <f t="shared" si="58"/>
        <v>0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5000</v>
      </c>
      <c r="N643" s="19" t="s">
        <v>340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5000</v>
      </c>
      <c r="U643" s="18">
        <v>0</v>
      </c>
      <c r="V643" s="18">
        <v>0</v>
      </c>
      <c r="W643" s="18">
        <v>0</v>
      </c>
      <c r="X643" s="22">
        <v>5000</v>
      </c>
      <c r="Y643" s="16" t="s">
        <v>39</v>
      </c>
      <c r="Z643" s="23">
        <v>4.5</v>
      </c>
      <c r="AA643" s="22">
        <v>0</v>
      </c>
      <c r="AB643" s="18">
        <v>1111</v>
      </c>
      <c r="AC643" s="24" t="s">
        <v>43</v>
      </c>
      <c r="AD643" s="25" t="str">
        <f t="shared" si="59"/>
        <v>F</v>
      </c>
      <c r="AE643" s="18">
        <v>10000</v>
      </c>
      <c r="AF643" s="18">
        <v>0</v>
      </c>
      <c r="AG643" s="18">
        <v>0</v>
      </c>
      <c r="AH643" s="18">
        <v>0</v>
      </c>
      <c r="AI643" s="14" t="s">
        <v>44</v>
      </c>
    </row>
    <row r="644" spans="1:35" ht="16.5" customHeight="1">
      <c r="A644">
        <v>2446</v>
      </c>
      <c r="B644" s="12" t="str">
        <f t="shared" ref="B644:B707" si="60">IF(OR(AA644=0,LEN(AA644)=0)*OR(AB644=0,LEN(AB644)=0),IF(X644&gt;0,"ZeroZero","None"),IF(IF(LEN(Y644)=0,0,Y644)&gt;16,"OverStock",IF(AA644=0,"FCST","Normal")))</f>
        <v>None</v>
      </c>
      <c r="C644" s="13" t="s">
        <v>697</v>
      </c>
      <c r="D644" s="14" t="s">
        <v>307</v>
      </c>
      <c r="E644" s="15" t="str">
        <f t="shared" ref="E644:E707" si="61">IF(AA644=0,"前八週無拉料",ROUND(M644/AA644,1))</f>
        <v>前八週無拉料</v>
      </c>
      <c r="F644" s="16" t="str">
        <f t="shared" ref="F644:F707" si="62">IF(OR(AB644=0,LEN(AB644)=0),"--",ROUND(M644/AB644,1))</f>
        <v>--</v>
      </c>
      <c r="G644" s="16" t="str">
        <f t="shared" ref="G644:G707" si="63">IF(AA644=0,"--",ROUND(J644/AA644,1))</f>
        <v>--</v>
      </c>
      <c r="H644" s="16" t="str">
        <f t="shared" ref="H644:H707" si="64">IF(OR(AB644=0,LEN(AB644)=0),"--",ROUND(J644/AB644,1))</f>
        <v>--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0</v>
      </c>
      <c r="N644" s="19" t="s">
        <v>340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0</v>
      </c>
      <c r="U644" s="18">
        <v>0</v>
      </c>
      <c r="V644" s="18">
        <v>0</v>
      </c>
      <c r="W644" s="18">
        <v>0</v>
      </c>
      <c r="X644" s="22">
        <v>0</v>
      </c>
      <c r="Y644" s="16" t="s">
        <v>39</v>
      </c>
      <c r="Z644" s="23" t="s">
        <v>39</v>
      </c>
      <c r="AA644" s="22">
        <v>0</v>
      </c>
      <c r="AB644" s="18" t="s">
        <v>39</v>
      </c>
      <c r="AC644" s="24" t="s">
        <v>52</v>
      </c>
      <c r="AD644" s="25" t="str">
        <f t="shared" ref="AD644:AD707" si="65">IF($AC644="E","E",IF($AC644="F","F",IF($AC644&lt;0.5,50,IF($AC644&lt;2,100,150))))</f>
        <v>E</v>
      </c>
      <c r="AE644" s="18">
        <v>0</v>
      </c>
      <c r="AF644" s="18">
        <v>0</v>
      </c>
      <c r="AG644" s="18">
        <v>0</v>
      </c>
      <c r="AH644" s="18">
        <v>0</v>
      </c>
      <c r="AI644" s="14" t="s">
        <v>44</v>
      </c>
    </row>
    <row r="645" spans="1:35" ht="16.5" customHeight="1">
      <c r="A645">
        <v>5624</v>
      </c>
      <c r="B645" s="12" t="str">
        <f t="shared" si="60"/>
        <v>FCST</v>
      </c>
      <c r="C645" s="13" t="s">
        <v>698</v>
      </c>
      <c r="D645" s="14" t="s">
        <v>307</v>
      </c>
      <c r="E645" s="15" t="str">
        <f t="shared" si="61"/>
        <v>前八週無拉料</v>
      </c>
      <c r="F645" s="16">
        <f t="shared" si="62"/>
        <v>0</v>
      </c>
      <c r="G645" s="16" t="str">
        <f t="shared" si="63"/>
        <v>--</v>
      </c>
      <c r="H645" s="16">
        <f t="shared" si="64"/>
        <v>0</v>
      </c>
      <c r="I645" s="17" t="str">
        <f>IFERROR(VLOOKUP(C645,#REF!,8,FALSE),"")</f>
        <v/>
      </c>
      <c r="J645" s="18">
        <v>0</v>
      </c>
      <c r="K645" s="18">
        <v>0</v>
      </c>
      <c r="L645" s="17" t="str">
        <f>IFERROR(VLOOKUP(C645,#REF!,11,FALSE),"")</f>
        <v/>
      </c>
      <c r="M645" s="18">
        <v>0</v>
      </c>
      <c r="N645" s="19" t="s">
        <v>340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0</v>
      </c>
      <c r="U645" s="18">
        <v>0</v>
      </c>
      <c r="V645" s="18">
        <v>0</v>
      </c>
      <c r="W645" s="18">
        <v>0</v>
      </c>
      <c r="X645" s="22">
        <v>0</v>
      </c>
      <c r="Y645" s="16" t="s">
        <v>39</v>
      </c>
      <c r="Z645" s="23">
        <v>0</v>
      </c>
      <c r="AA645" s="22">
        <v>0</v>
      </c>
      <c r="AB645" s="18">
        <v>89</v>
      </c>
      <c r="AC645" s="24" t="s">
        <v>43</v>
      </c>
      <c r="AD645" s="25" t="str">
        <f t="shared" si="65"/>
        <v>F</v>
      </c>
      <c r="AE645" s="18">
        <v>800</v>
      </c>
      <c r="AF645" s="18">
        <v>0</v>
      </c>
      <c r="AG645" s="18">
        <v>0</v>
      </c>
      <c r="AH645" s="18">
        <v>0</v>
      </c>
      <c r="AI645" s="14" t="s">
        <v>44</v>
      </c>
    </row>
    <row r="646" spans="1:35" ht="16.5" customHeight="1">
      <c r="A646">
        <v>9095</v>
      </c>
      <c r="B646" s="12" t="str">
        <f t="shared" si="60"/>
        <v>None</v>
      </c>
      <c r="C646" s="13" t="s">
        <v>699</v>
      </c>
      <c r="D646" s="14" t="s">
        <v>307</v>
      </c>
      <c r="E646" s="15" t="str">
        <f t="shared" si="61"/>
        <v>前八週無拉料</v>
      </c>
      <c r="F646" s="16" t="str">
        <f t="shared" si="62"/>
        <v>--</v>
      </c>
      <c r="G646" s="16" t="str">
        <f t="shared" si="63"/>
        <v>--</v>
      </c>
      <c r="H646" s="16" t="str">
        <f t="shared" si="64"/>
        <v>--</v>
      </c>
      <c r="I646" s="17" t="str">
        <f>IFERROR(VLOOKUP(C646,#REF!,8,FALSE),"")</f>
        <v/>
      </c>
      <c r="J646" s="18">
        <v>0</v>
      </c>
      <c r="K646" s="18">
        <v>0</v>
      </c>
      <c r="L646" s="17" t="str">
        <f>IFERROR(VLOOKUP(C646,#REF!,11,FALSE),"")</f>
        <v/>
      </c>
      <c r="M646" s="18">
        <v>0</v>
      </c>
      <c r="N646" s="19" t="s">
        <v>300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0</v>
      </c>
      <c r="U646" s="18">
        <v>0</v>
      </c>
      <c r="V646" s="18">
        <v>0</v>
      </c>
      <c r="W646" s="18">
        <v>0</v>
      </c>
      <c r="X646" s="22">
        <v>0</v>
      </c>
      <c r="Y646" s="16" t="s">
        <v>39</v>
      </c>
      <c r="Z646" s="23" t="s">
        <v>39</v>
      </c>
      <c r="AA646" s="22">
        <v>0</v>
      </c>
      <c r="AB646" s="18" t="s">
        <v>39</v>
      </c>
      <c r="AC646" s="24" t="s">
        <v>52</v>
      </c>
      <c r="AD646" s="25" t="str">
        <f t="shared" si="65"/>
        <v>E</v>
      </c>
      <c r="AE646" s="18">
        <v>0</v>
      </c>
      <c r="AF646" s="18">
        <v>0</v>
      </c>
      <c r="AG646" s="18">
        <v>0</v>
      </c>
      <c r="AH646" s="18">
        <v>0</v>
      </c>
      <c r="AI646" s="14" t="s">
        <v>44</v>
      </c>
    </row>
    <row r="647" spans="1:35" ht="16.5" customHeight="1">
      <c r="A647">
        <v>2448</v>
      </c>
      <c r="B647" s="12" t="str">
        <f t="shared" si="60"/>
        <v>Normal</v>
      </c>
      <c r="C647" s="13" t="s">
        <v>702</v>
      </c>
      <c r="D647" s="14" t="s">
        <v>307</v>
      </c>
      <c r="E647" s="15">
        <f t="shared" si="61"/>
        <v>1.7</v>
      </c>
      <c r="F647" s="16">
        <f t="shared" si="62"/>
        <v>1.8</v>
      </c>
      <c r="G647" s="16">
        <f t="shared" si="63"/>
        <v>5.4</v>
      </c>
      <c r="H647" s="16">
        <f t="shared" si="64"/>
        <v>5.8</v>
      </c>
      <c r="I647" s="17" t="str">
        <f>IFERROR(VLOOKUP(C647,#REF!,8,FALSE),"")</f>
        <v/>
      </c>
      <c r="J647" s="18">
        <v>340000</v>
      </c>
      <c r="K647" s="18">
        <v>0</v>
      </c>
      <c r="L647" s="17" t="str">
        <f>IFERROR(VLOOKUP(C647,#REF!,11,FALSE),"")</f>
        <v/>
      </c>
      <c r="M647" s="18">
        <v>105000</v>
      </c>
      <c r="N647" s="19" t="s">
        <v>409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105000</v>
      </c>
      <c r="U647" s="18">
        <v>0</v>
      </c>
      <c r="V647" s="18">
        <v>0</v>
      </c>
      <c r="W647" s="18">
        <v>0</v>
      </c>
      <c r="X647" s="22">
        <v>445000</v>
      </c>
      <c r="Y647" s="16">
        <v>7</v>
      </c>
      <c r="Z647" s="23">
        <v>7.6</v>
      </c>
      <c r="AA647" s="22">
        <v>63125</v>
      </c>
      <c r="AB647" s="18">
        <v>58889</v>
      </c>
      <c r="AC647" s="24">
        <v>0.9</v>
      </c>
      <c r="AD647" s="25">
        <f t="shared" si="65"/>
        <v>100</v>
      </c>
      <c r="AE647" s="18">
        <v>410000</v>
      </c>
      <c r="AF647" s="18">
        <v>120000</v>
      </c>
      <c r="AG647" s="18">
        <v>260000</v>
      </c>
      <c r="AH647" s="18">
        <v>0</v>
      </c>
      <c r="AI647" s="14" t="s">
        <v>44</v>
      </c>
    </row>
    <row r="648" spans="1:35" ht="16.5" customHeight="1">
      <c r="A648">
        <v>4947</v>
      </c>
      <c r="B648" s="12" t="str">
        <f t="shared" si="60"/>
        <v>FCST</v>
      </c>
      <c r="C648" s="13" t="s">
        <v>703</v>
      </c>
      <c r="D648" s="14" t="s">
        <v>307</v>
      </c>
      <c r="E648" s="15" t="str">
        <f t="shared" si="61"/>
        <v>前八週無拉料</v>
      </c>
      <c r="F648" s="16">
        <f t="shared" si="62"/>
        <v>0</v>
      </c>
      <c r="G648" s="16" t="str">
        <f t="shared" si="63"/>
        <v>--</v>
      </c>
      <c r="H648" s="16">
        <f t="shared" si="64"/>
        <v>0</v>
      </c>
      <c r="I648" s="17" t="str">
        <f>IFERROR(VLOOKUP(C648,#REF!,8,FALSE),"")</f>
        <v/>
      </c>
      <c r="J648" s="18">
        <v>0</v>
      </c>
      <c r="K648" s="18">
        <v>0</v>
      </c>
      <c r="L648" s="17" t="str">
        <f>IFERROR(VLOOKUP(C648,#REF!,11,FALSE),"")</f>
        <v/>
      </c>
      <c r="M648" s="18">
        <v>0</v>
      </c>
      <c r="N648" s="19" t="s">
        <v>340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0</v>
      </c>
      <c r="Y648" s="16" t="s">
        <v>39</v>
      </c>
      <c r="Z648" s="23">
        <v>0</v>
      </c>
      <c r="AA648" s="22">
        <v>0</v>
      </c>
      <c r="AB648" s="18">
        <v>556</v>
      </c>
      <c r="AC648" s="24" t="s">
        <v>43</v>
      </c>
      <c r="AD648" s="25" t="str">
        <f t="shared" si="65"/>
        <v>F</v>
      </c>
      <c r="AE648" s="18">
        <v>0</v>
      </c>
      <c r="AF648" s="18">
        <v>5000</v>
      </c>
      <c r="AG648" s="18">
        <v>0</v>
      </c>
      <c r="AH648" s="18">
        <v>5000</v>
      </c>
      <c r="AI648" s="14" t="s">
        <v>44</v>
      </c>
    </row>
    <row r="649" spans="1:35" ht="16.5" customHeight="1">
      <c r="A649">
        <v>2449</v>
      </c>
      <c r="B649" s="12" t="str">
        <f t="shared" si="60"/>
        <v>Normal</v>
      </c>
      <c r="C649" s="13" t="s">
        <v>704</v>
      </c>
      <c r="D649" s="14" t="s">
        <v>307</v>
      </c>
      <c r="E649" s="15">
        <f t="shared" si="61"/>
        <v>2.4</v>
      </c>
      <c r="F649" s="16">
        <f t="shared" si="62"/>
        <v>2.5</v>
      </c>
      <c r="G649" s="16">
        <f t="shared" si="63"/>
        <v>4.7</v>
      </c>
      <c r="H649" s="16">
        <f t="shared" si="64"/>
        <v>4.9000000000000004</v>
      </c>
      <c r="I649" s="17" t="str">
        <f>IFERROR(VLOOKUP(C649,#REF!,8,FALSE),"")</f>
        <v/>
      </c>
      <c r="J649" s="18">
        <v>294000</v>
      </c>
      <c r="K649" s="18">
        <v>0</v>
      </c>
      <c r="L649" s="17" t="str">
        <f>IFERROR(VLOOKUP(C649,#REF!,11,FALSE),"")</f>
        <v/>
      </c>
      <c r="M649" s="18">
        <v>147000</v>
      </c>
      <c r="N649" s="19" t="s">
        <v>409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147000</v>
      </c>
      <c r="U649" s="18">
        <v>0</v>
      </c>
      <c r="V649" s="18">
        <v>0</v>
      </c>
      <c r="W649" s="18">
        <v>0</v>
      </c>
      <c r="X649" s="22">
        <v>441000</v>
      </c>
      <c r="Y649" s="16">
        <v>7.1</v>
      </c>
      <c r="Z649" s="23">
        <v>7.4</v>
      </c>
      <c r="AA649" s="22">
        <v>62250</v>
      </c>
      <c r="AB649" s="18">
        <v>60000</v>
      </c>
      <c r="AC649" s="24">
        <v>1</v>
      </c>
      <c r="AD649" s="25">
        <f t="shared" si="65"/>
        <v>100</v>
      </c>
      <c r="AE649" s="18">
        <v>414000</v>
      </c>
      <c r="AF649" s="18">
        <v>126000</v>
      </c>
      <c r="AG649" s="18">
        <v>246000</v>
      </c>
      <c r="AH649" s="18">
        <v>0</v>
      </c>
      <c r="AI649" s="14" t="s">
        <v>44</v>
      </c>
    </row>
    <row r="650" spans="1:35" ht="16.5" customHeight="1">
      <c r="A650">
        <v>2450</v>
      </c>
      <c r="B650" s="12" t="str">
        <f t="shared" si="60"/>
        <v>Normal</v>
      </c>
      <c r="C650" s="13" t="s">
        <v>705</v>
      </c>
      <c r="D650" s="14" t="s">
        <v>307</v>
      </c>
      <c r="E650" s="15">
        <f t="shared" si="61"/>
        <v>1.3</v>
      </c>
      <c r="F650" s="16" t="str">
        <f t="shared" si="62"/>
        <v>--</v>
      </c>
      <c r="G650" s="16">
        <f t="shared" si="63"/>
        <v>1.3</v>
      </c>
      <c r="H650" s="16" t="str">
        <f t="shared" si="64"/>
        <v>--</v>
      </c>
      <c r="I650" s="17" t="str">
        <f>IFERROR(VLOOKUP(C650,#REF!,8,FALSE),"")</f>
        <v/>
      </c>
      <c r="J650" s="18">
        <v>3000</v>
      </c>
      <c r="K650" s="18">
        <v>0</v>
      </c>
      <c r="L650" s="17" t="str">
        <f>IFERROR(VLOOKUP(C650,#REF!,11,FALSE),"")</f>
        <v/>
      </c>
      <c r="M650" s="18">
        <v>3000</v>
      </c>
      <c r="N650" s="19" t="s">
        <v>300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3000</v>
      </c>
      <c r="U650" s="18">
        <v>0</v>
      </c>
      <c r="V650" s="18">
        <v>0</v>
      </c>
      <c r="W650" s="18">
        <v>0</v>
      </c>
      <c r="X650" s="22">
        <v>6000</v>
      </c>
      <c r="Y650" s="16">
        <v>2.7</v>
      </c>
      <c r="Z650" s="23" t="s">
        <v>39</v>
      </c>
      <c r="AA650" s="22">
        <v>2250</v>
      </c>
      <c r="AB650" s="18">
        <v>0</v>
      </c>
      <c r="AC650" s="24" t="s">
        <v>52</v>
      </c>
      <c r="AD650" s="25" t="str">
        <f t="shared" si="65"/>
        <v>E</v>
      </c>
      <c r="AE650" s="18">
        <v>0</v>
      </c>
      <c r="AF650" s="18">
        <v>0</v>
      </c>
      <c r="AG650" s="18">
        <v>0</v>
      </c>
      <c r="AH650" s="18">
        <v>0</v>
      </c>
      <c r="AI650" s="14" t="s">
        <v>44</v>
      </c>
    </row>
    <row r="651" spans="1:35" ht="16.5" customHeight="1">
      <c r="A651">
        <v>2451</v>
      </c>
      <c r="B651" s="12" t="str">
        <f t="shared" si="60"/>
        <v>None</v>
      </c>
      <c r="C651" s="13" t="s">
        <v>706</v>
      </c>
      <c r="D651" s="14" t="s">
        <v>307</v>
      </c>
      <c r="E651" s="15" t="str">
        <f t="shared" si="61"/>
        <v>前八週無拉料</v>
      </c>
      <c r="F651" s="16" t="str">
        <f t="shared" si="62"/>
        <v>--</v>
      </c>
      <c r="G651" s="16" t="str">
        <f t="shared" si="63"/>
        <v>--</v>
      </c>
      <c r="H651" s="16" t="str">
        <f t="shared" si="64"/>
        <v>--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0</v>
      </c>
      <c r="N651" s="19" t="s">
        <v>300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0</v>
      </c>
      <c r="U651" s="18">
        <v>0</v>
      </c>
      <c r="V651" s="18">
        <v>0</v>
      </c>
      <c r="W651" s="18">
        <v>0</v>
      </c>
      <c r="X651" s="22">
        <v>0</v>
      </c>
      <c r="Y651" s="16" t="s">
        <v>39</v>
      </c>
      <c r="Z651" s="23" t="s">
        <v>39</v>
      </c>
      <c r="AA651" s="22">
        <v>0</v>
      </c>
      <c r="AB651" s="18" t="s">
        <v>39</v>
      </c>
      <c r="AC651" s="24" t="s">
        <v>52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44</v>
      </c>
    </row>
    <row r="652" spans="1:35" ht="16.5" customHeight="1">
      <c r="A652">
        <v>3967</v>
      </c>
      <c r="B652" s="12" t="str">
        <f t="shared" si="60"/>
        <v>None</v>
      </c>
      <c r="C652" s="13" t="s">
        <v>707</v>
      </c>
      <c r="D652" s="14" t="s">
        <v>307</v>
      </c>
      <c r="E652" s="15" t="str">
        <f t="shared" si="61"/>
        <v>前八週無拉料</v>
      </c>
      <c r="F652" s="16" t="str">
        <f t="shared" si="62"/>
        <v>--</v>
      </c>
      <c r="G652" s="16" t="str">
        <f t="shared" si="63"/>
        <v>--</v>
      </c>
      <c r="H652" s="16" t="str">
        <f t="shared" si="64"/>
        <v>--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0</v>
      </c>
      <c r="N652" s="19" t="s">
        <v>39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0</v>
      </c>
      <c r="U652" s="18">
        <v>0</v>
      </c>
      <c r="V652" s="18">
        <v>0</v>
      </c>
      <c r="W652" s="18">
        <v>0</v>
      </c>
      <c r="X652" s="22">
        <v>0</v>
      </c>
      <c r="Y652" s="16" t="s">
        <v>39</v>
      </c>
      <c r="Z652" s="23" t="s">
        <v>39</v>
      </c>
      <c r="AA652" s="22">
        <v>0</v>
      </c>
      <c r="AB652" s="18">
        <v>0</v>
      </c>
      <c r="AC652" s="24" t="s">
        <v>52</v>
      </c>
      <c r="AD652" s="25" t="str">
        <f t="shared" si="65"/>
        <v>E</v>
      </c>
      <c r="AE652" s="18">
        <v>0</v>
      </c>
      <c r="AF652" s="18">
        <v>0</v>
      </c>
      <c r="AG652" s="18">
        <v>30</v>
      </c>
      <c r="AH652" s="18">
        <v>300</v>
      </c>
      <c r="AI652" s="14" t="s">
        <v>44</v>
      </c>
    </row>
    <row r="653" spans="1:35" ht="16.5" customHeight="1">
      <c r="A653">
        <v>3969</v>
      </c>
      <c r="B653" s="12" t="str">
        <f t="shared" si="60"/>
        <v>FCST</v>
      </c>
      <c r="C653" s="13" t="s">
        <v>708</v>
      </c>
      <c r="D653" s="14" t="s">
        <v>307</v>
      </c>
      <c r="E653" s="15" t="str">
        <f t="shared" si="61"/>
        <v>前八週無拉料</v>
      </c>
      <c r="F653" s="16">
        <f t="shared" si="62"/>
        <v>0</v>
      </c>
      <c r="G653" s="16" t="str">
        <f t="shared" si="63"/>
        <v>--</v>
      </c>
      <c r="H653" s="16">
        <f t="shared" si="64"/>
        <v>0</v>
      </c>
      <c r="I653" s="17" t="str">
        <f>IFERROR(VLOOKUP(C653,#REF!,8,FALSE),"")</f>
        <v/>
      </c>
      <c r="J653" s="18">
        <v>0</v>
      </c>
      <c r="K653" s="18">
        <v>0</v>
      </c>
      <c r="L653" s="17" t="str">
        <f>IFERROR(VLOOKUP(C653,#REF!,11,FALSE),"")</f>
        <v/>
      </c>
      <c r="M653" s="18">
        <v>0</v>
      </c>
      <c r="N653" s="19" t="s">
        <v>300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0</v>
      </c>
      <c r="U653" s="18">
        <v>0</v>
      </c>
      <c r="V653" s="18">
        <v>0</v>
      </c>
      <c r="W653" s="18">
        <v>0</v>
      </c>
      <c r="X653" s="22">
        <v>0</v>
      </c>
      <c r="Y653" s="16" t="s">
        <v>39</v>
      </c>
      <c r="Z653" s="23">
        <v>0</v>
      </c>
      <c r="AA653" s="22">
        <v>0</v>
      </c>
      <c r="AB653" s="18">
        <v>308</v>
      </c>
      <c r="AC653" s="24" t="s">
        <v>43</v>
      </c>
      <c r="AD653" s="25" t="str">
        <f t="shared" si="65"/>
        <v>F</v>
      </c>
      <c r="AE653" s="18">
        <v>1306</v>
      </c>
      <c r="AF653" s="18">
        <v>1464</v>
      </c>
      <c r="AG653" s="18">
        <v>894</v>
      </c>
      <c r="AH653" s="18">
        <v>900</v>
      </c>
      <c r="AI653" s="14" t="s">
        <v>44</v>
      </c>
    </row>
    <row r="654" spans="1:35" ht="16.5" customHeight="1">
      <c r="A654">
        <v>2453</v>
      </c>
      <c r="B654" s="12" t="str">
        <f t="shared" si="60"/>
        <v>OverStock</v>
      </c>
      <c r="C654" s="13" t="s">
        <v>710</v>
      </c>
      <c r="D654" s="14" t="s">
        <v>307</v>
      </c>
      <c r="E654" s="15">
        <f t="shared" si="61"/>
        <v>18.100000000000001</v>
      </c>
      <c r="F654" s="16" t="str">
        <f t="shared" si="62"/>
        <v>--</v>
      </c>
      <c r="G654" s="16">
        <f t="shared" si="63"/>
        <v>0</v>
      </c>
      <c r="H654" s="16" t="str">
        <f t="shared" si="64"/>
        <v>--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6773</v>
      </c>
      <c r="N654" s="19" t="s">
        <v>340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6773</v>
      </c>
      <c r="U654" s="18">
        <v>0</v>
      </c>
      <c r="V654" s="18">
        <v>0</v>
      </c>
      <c r="W654" s="18">
        <v>0</v>
      </c>
      <c r="X654" s="22">
        <v>6773</v>
      </c>
      <c r="Y654" s="16">
        <v>18.100000000000001</v>
      </c>
      <c r="Z654" s="23" t="s">
        <v>39</v>
      </c>
      <c r="AA654" s="22">
        <v>375</v>
      </c>
      <c r="AB654" s="18">
        <v>0</v>
      </c>
      <c r="AC654" s="24" t="s">
        <v>52</v>
      </c>
      <c r="AD654" s="25" t="str">
        <f t="shared" si="65"/>
        <v>E</v>
      </c>
      <c r="AE654" s="18">
        <v>0</v>
      </c>
      <c r="AF654" s="18">
        <v>0</v>
      </c>
      <c r="AG654" s="18">
        <v>0</v>
      </c>
      <c r="AH654" s="18">
        <v>3000</v>
      </c>
      <c r="AI654" s="14" t="s">
        <v>44</v>
      </c>
    </row>
    <row r="655" spans="1:35" ht="16.5" customHeight="1">
      <c r="A655">
        <v>2455</v>
      </c>
      <c r="B655" s="12" t="str">
        <f t="shared" si="60"/>
        <v>Normal</v>
      </c>
      <c r="C655" s="13" t="s">
        <v>712</v>
      </c>
      <c r="D655" s="14" t="s">
        <v>307</v>
      </c>
      <c r="E655" s="15">
        <f t="shared" si="61"/>
        <v>7.5</v>
      </c>
      <c r="F655" s="16">
        <f t="shared" si="62"/>
        <v>31.5</v>
      </c>
      <c r="G655" s="16">
        <f t="shared" si="63"/>
        <v>3.2</v>
      </c>
      <c r="H655" s="16">
        <f t="shared" si="64"/>
        <v>13.5</v>
      </c>
      <c r="I655" s="17" t="str">
        <f>IFERROR(VLOOKUP(C655,#REF!,8,FALSE),"")</f>
        <v/>
      </c>
      <c r="J655" s="18">
        <v>15000</v>
      </c>
      <c r="K655" s="18">
        <v>15000</v>
      </c>
      <c r="L655" s="17" t="str">
        <f>IFERROR(VLOOKUP(C655,#REF!,11,FALSE),"")</f>
        <v/>
      </c>
      <c r="M655" s="18">
        <v>35000</v>
      </c>
      <c r="N655" s="19" t="s">
        <v>556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35000</v>
      </c>
      <c r="U655" s="18">
        <v>0</v>
      </c>
      <c r="V655" s="18">
        <v>0</v>
      </c>
      <c r="W655" s="18">
        <v>0</v>
      </c>
      <c r="X655" s="22">
        <v>50000</v>
      </c>
      <c r="Y655" s="16">
        <v>10.7</v>
      </c>
      <c r="Z655" s="23">
        <v>45</v>
      </c>
      <c r="AA655" s="22">
        <v>4688</v>
      </c>
      <c r="AB655" s="18">
        <v>1111</v>
      </c>
      <c r="AC655" s="24">
        <v>0.2</v>
      </c>
      <c r="AD655" s="25">
        <f t="shared" si="65"/>
        <v>50</v>
      </c>
      <c r="AE655" s="18">
        <v>2500</v>
      </c>
      <c r="AF655" s="18">
        <v>7500</v>
      </c>
      <c r="AG655" s="18">
        <v>17500</v>
      </c>
      <c r="AH655" s="18">
        <v>0</v>
      </c>
      <c r="AI655" s="14" t="s">
        <v>44</v>
      </c>
    </row>
    <row r="656" spans="1:35" ht="16.5" customHeight="1">
      <c r="A656">
        <v>2456</v>
      </c>
      <c r="B656" s="12" t="str">
        <f t="shared" si="60"/>
        <v>FCST</v>
      </c>
      <c r="C656" s="13" t="s">
        <v>716</v>
      </c>
      <c r="D656" s="14" t="s">
        <v>307</v>
      </c>
      <c r="E656" s="15" t="str">
        <f t="shared" si="61"/>
        <v>前八週無拉料</v>
      </c>
      <c r="F656" s="16">
        <f t="shared" si="62"/>
        <v>0</v>
      </c>
      <c r="G656" s="16" t="str">
        <f t="shared" si="63"/>
        <v>--</v>
      </c>
      <c r="H656" s="16">
        <f t="shared" si="64"/>
        <v>0</v>
      </c>
      <c r="I656" s="17" t="str">
        <f>IFERROR(VLOOKUP(C656,#REF!,8,FALSE),"")</f>
        <v/>
      </c>
      <c r="J656" s="18">
        <v>0</v>
      </c>
      <c r="K656" s="18">
        <v>0</v>
      </c>
      <c r="L656" s="17" t="str">
        <f>IFERROR(VLOOKUP(C656,#REF!,11,FALSE),"")</f>
        <v/>
      </c>
      <c r="M656" s="18">
        <v>0</v>
      </c>
      <c r="N656" s="19" t="s">
        <v>340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0</v>
      </c>
      <c r="U656" s="18">
        <v>0</v>
      </c>
      <c r="V656" s="18">
        <v>0</v>
      </c>
      <c r="W656" s="18">
        <v>0</v>
      </c>
      <c r="X656" s="22">
        <v>0</v>
      </c>
      <c r="Y656" s="16" t="s">
        <v>39</v>
      </c>
      <c r="Z656" s="23">
        <v>0</v>
      </c>
      <c r="AA656" s="22">
        <v>0</v>
      </c>
      <c r="AB656" s="18">
        <v>252</v>
      </c>
      <c r="AC656" s="24" t="s">
        <v>43</v>
      </c>
      <c r="AD656" s="25" t="str">
        <f t="shared" si="65"/>
        <v>F</v>
      </c>
      <c r="AE656" s="18">
        <v>806</v>
      </c>
      <c r="AF656" s="18">
        <v>1464</v>
      </c>
      <c r="AG656" s="18">
        <v>400</v>
      </c>
      <c r="AH656" s="18">
        <v>900</v>
      </c>
      <c r="AI656" s="14" t="s">
        <v>44</v>
      </c>
    </row>
    <row r="657" spans="1:35" ht="16.5" customHeight="1">
      <c r="A657">
        <v>2457</v>
      </c>
      <c r="B657" s="12" t="str">
        <f t="shared" si="60"/>
        <v>Normal</v>
      </c>
      <c r="C657" s="13" t="s">
        <v>717</v>
      </c>
      <c r="D657" s="14" t="s">
        <v>307</v>
      </c>
      <c r="E657" s="15">
        <f t="shared" si="61"/>
        <v>16</v>
      </c>
      <c r="F657" s="16" t="str">
        <f t="shared" si="62"/>
        <v>--</v>
      </c>
      <c r="G657" s="16">
        <f t="shared" si="63"/>
        <v>0</v>
      </c>
      <c r="H657" s="16" t="str">
        <f t="shared" si="64"/>
        <v>--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10000</v>
      </c>
      <c r="N657" s="19" t="s">
        <v>320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10000</v>
      </c>
      <c r="U657" s="18">
        <v>0</v>
      </c>
      <c r="V657" s="18">
        <v>0</v>
      </c>
      <c r="W657" s="18">
        <v>0</v>
      </c>
      <c r="X657" s="22">
        <v>10000</v>
      </c>
      <c r="Y657" s="16">
        <v>16</v>
      </c>
      <c r="Z657" s="23" t="s">
        <v>39</v>
      </c>
      <c r="AA657" s="22">
        <v>625</v>
      </c>
      <c r="AB657" s="18" t="s">
        <v>39</v>
      </c>
      <c r="AC657" s="24" t="s">
        <v>52</v>
      </c>
      <c r="AD657" s="25" t="str">
        <f t="shared" si="65"/>
        <v>E</v>
      </c>
      <c r="AE657" s="18">
        <v>0</v>
      </c>
      <c r="AF657" s="18">
        <v>0</v>
      </c>
      <c r="AG657" s="18">
        <v>0</v>
      </c>
      <c r="AH657" s="18">
        <v>0</v>
      </c>
      <c r="AI657" s="14" t="s">
        <v>44</v>
      </c>
    </row>
    <row r="658" spans="1:35" ht="16.5" customHeight="1">
      <c r="A658">
        <v>2459</v>
      </c>
      <c r="B658" s="12" t="str">
        <f t="shared" si="60"/>
        <v>None</v>
      </c>
      <c r="C658" s="13" t="s">
        <v>719</v>
      </c>
      <c r="D658" s="14" t="s">
        <v>307</v>
      </c>
      <c r="E658" s="15" t="str">
        <f t="shared" si="61"/>
        <v>前八週無拉料</v>
      </c>
      <c r="F658" s="16" t="str">
        <f t="shared" si="62"/>
        <v>--</v>
      </c>
      <c r="G658" s="16" t="str">
        <f t="shared" si="63"/>
        <v>--</v>
      </c>
      <c r="H658" s="16" t="str">
        <f t="shared" si="64"/>
        <v>--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0</v>
      </c>
      <c r="N658" s="19" t="s">
        <v>340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0</v>
      </c>
      <c r="U658" s="18">
        <v>0</v>
      </c>
      <c r="V658" s="18">
        <v>0</v>
      </c>
      <c r="W658" s="18">
        <v>0</v>
      </c>
      <c r="X658" s="22">
        <v>0</v>
      </c>
      <c r="Y658" s="16" t="s">
        <v>39</v>
      </c>
      <c r="Z658" s="23" t="s">
        <v>39</v>
      </c>
      <c r="AA658" s="22">
        <v>0</v>
      </c>
      <c r="AB658" s="18" t="s">
        <v>39</v>
      </c>
      <c r="AC658" s="24" t="s">
        <v>52</v>
      </c>
      <c r="AD658" s="25" t="str">
        <f t="shared" si="65"/>
        <v>E</v>
      </c>
      <c r="AE658" s="18">
        <v>0</v>
      </c>
      <c r="AF658" s="18">
        <v>0</v>
      </c>
      <c r="AG658" s="18">
        <v>0</v>
      </c>
      <c r="AH658" s="18">
        <v>0</v>
      </c>
      <c r="AI658" s="14" t="s">
        <v>44</v>
      </c>
    </row>
    <row r="659" spans="1:35" ht="16.5" customHeight="1">
      <c r="A659">
        <v>2460</v>
      </c>
      <c r="B659" s="12" t="str">
        <f t="shared" si="60"/>
        <v>Normal</v>
      </c>
      <c r="C659" s="13" t="s">
        <v>720</v>
      </c>
      <c r="D659" s="14" t="s">
        <v>307</v>
      </c>
      <c r="E659" s="15">
        <f t="shared" si="61"/>
        <v>0</v>
      </c>
      <c r="F659" s="16">
        <f t="shared" si="62"/>
        <v>0</v>
      </c>
      <c r="G659" s="16">
        <f t="shared" si="63"/>
        <v>16</v>
      </c>
      <c r="H659" s="16">
        <f t="shared" si="64"/>
        <v>9.1999999999999993</v>
      </c>
      <c r="I659" s="17" t="str">
        <f>IFERROR(VLOOKUP(C659,#REF!,8,FALSE),"")</f>
        <v/>
      </c>
      <c r="J659" s="18">
        <v>6000</v>
      </c>
      <c r="K659" s="18">
        <v>3000</v>
      </c>
      <c r="L659" s="17" t="str">
        <f>IFERROR(VLOOKUP(C659,#REF!,11,FALSE),"")</f>
        <v/>
      </c>
      <c r="M659" s="18">
        <v>0</v>
      </c>
      <c r="N659" s="19" t="s">
        <v>300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0</v>
      </c>
      <c r="W659" s="18">
        <v>0</v>
      </c>
      <c r="X659" s="22">
        <v>6000</v>
      </c>
      <c r="Y659" s="16">
        <v>16</v>
      </c>
      <c r="Z659" s="23">
        <v>9.1999999999999993</v>
      </c>
      <c r="AA659" s="22">
        <v>375</v>
      </c>
      <c r="AB659" s="18">
        <v>649</v>
      </c>
      <c r="AC659" s="24">
        <v>1.7</v>
      </c>
      <c r="AD659" s="25">
        <f t="shared" si="65"/>
        <v>100</v>
      </c>
      <c r="AE659" s="18">
        <v>2135</v>
      </c>
      <c r="AF659" s="18">
        <v>3710</v>
      </c>
      <c r="AG659" s="18">
        <v>1100</v>
      </c>
      <c r="AH659" s="18">
        <v>2000</v>
      </c>
      <c r="AI659" s="14" t="s">
        <v>44</v>
      </c>
    </row>
    <row r="660" spans="1:35" ht="16.5" customHeight="1">
      <c r="A660">
        <v>4934</v>
      </c>
      <c r="B660" s="12" t="str">
        <f t="shared" si="60"/>
        <v>Normal</v>
      </c>
      <c r="C660" s="13" t="s">
        <v>721</v>
      </c>
      <c r="D660" s="14" t="s">
        <v>307</v>
      </c>
      <c r="E660" s="15">
        <f t="shared" si="61"/>
        <v>0</v>
      </c>
      <c r="F660" s="16">
        <f t="shared" si="62"/>
        <v>0</v>
      </c>
      <c r="G660" s="16">
        <f t="shared" si="63"/>
        <v>9.5</v>
      </c>
      <c r="H660" s="16">
        <f t="shared" si="64"/>
        <v>18</v>
      </c>
      <c r="I660" s="17" t="str">
        <f>IFERROR(VLOOKUP(C660,#REF!,8,FALSE),"")</f>
        <v/>
      </c>
      <c r="J660" s="18">
        <v>234000</v>
      </c>
      <c r="K660" s="18">
        <v>90000</v>
      </c>
      <c r="L660" s="17" t="str">
        <f>IFERROR(VLOOKUP(C660,#REF!,11,FALSE),"")</f>
        <v/>
      </c>
      <c r="M660" s="18">
        <v>0</v>
      </c>
      <c r="N660" s="19" t="s">
        <v>320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0</v>
      </c>
      <c r="U660" s="18">
        <v>0</v>
      </c>
      <c r="V660" s="18">
        <v>0</v>
      </c>
      <c r="W660" s="18">
        <v>0</v>
      </c>
      <c r="X660" s="22">
        <v>234000</v>
      </c>
      <c r="Y660" s="16">
        <v>9.5</v>
      </c>
      <c r="Z660" s="23">
        <v>18</v>
      </c>
      <c r="AA660" s="22">
        <v>24750</v>
      </c>
      <c r="AB660" s="18">
        <v>13000</v>
      </c>
      <c r="AC660" s="24">
        <v>0.5</v>
      </c>
      <c r="AD660" s="25">
        <f t="shared" si="65"/>
        <v>100</v>
      </c>
      <c r="AE660" s="18">
        <v>81000</v>
      </c>
      <c r="AF660" s="18">
        <v>36000</v>
      </c>
      <c r="AG660" s="18">
        <v>60000</v>
      </c>
      <c r="AH660" s="18">
        <v>0</v>
      </c>
      <c r="AI660" s="14" t="s">
        <v>44</v>
      </c>
    </row>
    <row r="661" spans="1:35" ht="16.5" customHeight="1">
      <c r="A661">
        <v>5625</v>
      </c>
      <c r="B661" s="12" t="str">
        <f t="shared" si="60"/>
        <v>FCST</v>
      </c>
      <c r="C661" s="13" t="s">
        <v>722</v>
      </c>
      <c r="D661" s="14" t="s">
        <v>307</v>
      </c>
      <c r="E661" s="15" t="str">
        <f t="shared" si="61"/>
        <v>前八週無拉料</v>
      </c>
      <c r="F661" s="16">
        <f t="shared" si="62"/>
        <v>0</v>
      </c>
      <c r="G661" s="16" t="str">
        <f t="shared" si="63"/>
        <v>--</v>
      </c>
      <c r="H661" s="16">
        <f t="shared" si="64"/>
        <v>0</v>
      </c>
      <c r="I661" s="17" t="str">
        <f>IFERROR(VLOOKUP(C661,#REF!,8,FALSE),"")</f>
        <v/>
      </c>
      <c r="J661" s="18">
        <v>0</v>
      </c>
      <c r="K661" s="18">
        <v>0</v>
      </c>
      <c r="L661" s="17" t="str">
        <f>IFERROR(VLOOKUP(C661,#REF!,11,FALSE),"")</f>
        <v/>
      </c>
      <c r="M661" s="18">
        <v>0</v>
      </c>
      <c r="N661" s="19" t="s">
        <v>340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0</v>
      </c>
      <c r="U661" s="18">
        <v>0</v>
      </c>
      <c r="V661" s="18">
        <v>0</v>
      </c>
      <c r="W661" s="18">
        <v>0</v>
      </c>
      <c r="X661" s="22">
        <v>0</v>
      </c>
      <c r="Y661" s="16" t="s">
        <v>39</v>
      </c>
      <c r="Z661" s="23">
        <v>0</v>
      </c>
      <c r="AA661" s="22">
        <v>0</v>
      </c>
      <c r="AB661" s="18">
        <v>1</v>
      </c>
      <c r="AC661" s="24" t="s">
        <v>43</v>
      </c>
      <c r="AD661" s="25" t="str">
        <f t="shared" si="65"/>
        <v>F</v>
      </c>
      <c r="AE661" s="18">
        <v>10</v>
      </c>
      <c r="AF661" s="18">
        <v>0</v>
      </c>
      <c r="AG661" s="18">
        <v>0</v>
      </c>
      <c r="AH661" s="18">
        <v>90</v>
      </c>
      <c r="AI661" s="14" t="s">
        <v>44</v>
      </c>
    </row>
    <row r="662" spans="1:35" ht="16.5" customHeight="1">
      <c r="A662">
        <v>2462</v>
      </c>
      <c r="B662" s="12" t="str">
        <f t="shared" si="60"/>
        <v>Normal</v>
      </c>
      <c r="C662" s="13" t="s">
        <v>723</v>
      </c>
      <c r="D662" s="14" t="s">
        <v>307</v>
      </c>
      <c r="E662" s="15">
        <f t="shared" si="61"/>
        <v>2.1</v>
      </c>
      <c r="F662" s="16">
        <f t="shared" si="62"/>
        <v>2.2000000000000002</v>
      </c>
      <c r="G662" s="16">
        <f t="shared" si="63"/>
        <v>3.7</v>
      </c>
      <c r="H662" s="16">
        <f t="shared" si="64"/>
        <v>3.9</v>
      </c>
      <c r="I662" s="17" t="str">
        <f>IFERROR(VLOOKUP(C662,#REF!,8,FALSE),"")</f>
        <v/>
      </c>
      <c r="J662" s="18">
        <v>231000</v>
      </c>
      <c r="K662" s="18">
        <v>0</v>
      </c>
      <c r="L662" s="17" t="str">
        <f>IFERROR(VLOOKUP(C662,#REF!,11,FALSE),"")</f>
        <v/>
      </c>
      <c r="M662" s="18">
        <v>132000</v>
      </c>
      <c r="N662" s="19" t="s">
        <v>409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132000</v>
      </c>
      <c r="U662" s="18">
        <v>0</v>
      </c>
      <c r="V662" s="18">
        <v>0</v>
      </c>
      <c r="W662" s="18">
        <v>0</v>
      </c>
      <c r="X662" s="22">
        <v>363000</v>
      </c>
      <c r="Y662" s="16">
        <v>5.8</v>
      </c>
      <c r="Z662" s="23">
        <v>6.2</v>
      </c>
      <c r="AA662" s="22">
        <v>63000</v>
      </c>
      <c r="AB662" s="18">
        <v>58667</v>
      </c>
      <c r="AC662" s="24">
        <v>0.9</v>
      </c>
      <c r="AD662" s="25">
        <f t="shared" si="65"/>
        <v>100</v>
      </c>
      <c r="AE662" s="18">
        <v>402000</v>
      </c>
      <c r="AF662" s="18">
        <v>126000</v>
      </c>
      <c r="AG662" s="18">
        <v>252000</v>
      </c>
      <c r="AH662" s="18">
        <v>0</v>
      </c>
      <c r="AI662" s="14" t="s">
        <v>44</v>
      </c>
    </row>
    <row r="663" spans="1:35" ht="16.5" customHeight="1">
      <c r="A663">
        <v>2463</v>
      </c>
      <c r="B663" s="12" t="str">
        <f t="shared" si="60"/>
        <v>Normal</v>
      </c>
      <c r="C663" s="13" t="s">
        <v>725</v>
      </c>
      <c r="D663" s="14" t="s">
        <v>307</v>
      </c>
      <c r="E663" s="15">
        <f t="shared" si="61"/>
        <v>0</v>
      </c>
      <c r="F663" s="16">
        <f t="shared" si="62"/>
        <v>0</v>
      </c>
      <c r="G663" s="16">
        <f t="shared" si="63"/>
        <v>8.3000000000000007</v>
      </c>
      <c r="H663" s="16">
        <f t="shared" si="64"/>
        <v>18</v>
      </c>
      <c r="I663" s="17" t="str">
        <f>IFERROR(VLOOKUP(C663,#REF!,8,FALSE),"")</f>
        <v/>
      </c>
      <c r="J663" s="18">
        <v>90000</v>
      </c>
      <c r="K663" s="18">
        <v>36000</v>
      </c>
      <c r="L663" s="17" t="str">
        <f>IFERROR(VLOOKUP(C663,#REF!,11,FALSE),"")</f>
        <v/>
      </c>
      <c r="M663" s="18">
        <v>0</v>
      </c>
      <c r="N663" s="19" t="s">
        <v>479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0</v>
      </c>
      <c r="W663" s="18">
        <v>0</v>
      </c>
      <c r="X663" s="22">
        <v>90000</v>
      </c>
      <c r="Y663" s="16">
        <v>8.3000000000000007</v>
      </c>
      <c r="Z663" s="23">
        <v>18</v>
      </c>
      <c r="AA663" s="22">
        <v>10875</v>
      </c>
      <c r="AB663" s="18">
        <v>5000</v>
      </c>
      <c r="AC663" s="24">
        <v>0.5</v>
      </c>
      <c r="AD663" s="25">
        <f t="shared" si="65"/>
        <v>100</v>
      </c>
      <c r="AE663" s="18">
        <v>0</v>
      </c>
      <c r="AF663" s="18">
        <v>45000</v>
      </c>
      <c r="AG663" s="18">
        <v>15000</v>
      </c>
      <c r="AH663" s="18">
        <v>0</v>
      </c>
      <c r="AI663" s="14" t="s">
        <v>44</v>
      </c>
    </row>
    <row r="664" spans="1:35" ht="16.5" customHeight="1">
      <c r="A664">
        <v>2464</v>
      </c>
      <c r="B664" s="12" t="str">
        <f t="shared" si="60"/>
        <v>Normal</v>
      </c>
      <c r="C664" s="13" t="s">
        <v>726</v>
      </c>
      <c r="D664" s="14" t="s">
        <v>307</v>
      </c>
      <c r="E664" s="15">
        <f t="shared" si="61"/>
        <v>0</v>
      </c>
      <c r="F664" s="16" t="str">
        <f t="shared" si="62"/>
        <v>--</v>
      </c>
      <c r="G664" s="16">
        <f t="shared" si="63"/>
        <v>0</v>
      </c>
      <c r="H664" s="16" t="str">
        <f t="shared" si="64"/>
        <v>--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0</v>
      </c>
      <c r="N664" s="19" t="s">
        <v>320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0</v>
      </c>
      <c r="U664" s="18">
        <v>0</v>
      </c>
      <c r="V664" s="18">
        <v>0</v>
      </c>
      <c r="W664" s="18">
        <v>0</v>
      </c>
      <c r="X664" s="22">
        <v>0</v>
      </c>
      <c r="Y664" s="16">
        <v>0</v>
      </c>
      <c r="Z664" s="23" t="s">
        <v>39</v>
      </c>
      <c r="AA664" s="22">
        <v>625</v>
      </c>
      <c r="AB664" s="18" t="s">
        <v>39</v>
      </c>
      <c r="AC664" s="24" t="s">
        <v>52</v>
      </c>
      <c r="AD664" s="25" t="str">
        <f t="shared" si="65"/>
        <v>E</v>
      </c>
      <c r="AE664" s="18">
        <v>0</v>
      </c>
      <c r="AF664" s="18">
        <v>0</v>
      </c>
      <c r="AG664" s="18">
        <v>0</v>
      </c>
      <c r="AH664" s="18">
        <v>0</v>
      </c>
      <c r="AI664" s="14" t="s">
        <v>44</v>
      </c>
    </row>
    <row r="665" spans="1:35" ht="16.5" customHeight="1">
      <c r="A665">
        <v>2465</v>
      </c>
      <c r="B665" s="12" t="str">
        <f t="shared" si="60"/>
        <v>Normal</v>
      </c>
      <c r="C665" s="13" t="s">
        <v>727</v>
      </c>
      <c r="D665" s="14" t="s">
        <v>307</v>
      </c>
      <c r="E665" s="15">
        <f t="shared" si="61"/>
        <v>0</v>
      </c>
      <c r="F665" s="16">
        <f t="shared" si="62"/>
        <v>0</v>
      </c>
      <c r="G665" s="16">
        <f t="shared" si="63"/>
        <v>16</v>
      </c>
      <c r="H665" s="16">
        <f t="shared" si="64"/>
        <v>12</v>
      </c>
      <c r="I665" s="17" t="str">
        <f>IFERROR(VLOOKUP(C665,#REF!,8,FALSE),"")</f>
        <v/>
      </c>
      <c r="J665" s="18">
        <v>24000</v>
      </c>
      <c r="K665" s="18">
        <v>24000</v>
      </c>
      <c r="L665" s="17" t="str">
        <f>IFERROR(VLOOKUP(C665,#REF!,11,FALSE),"")</f>
        <v/>
      </c>
      <c r="M665" s="18">
        <v>0</v>
      </c>
      <c r="N665" s="19" t="s">
        <v>300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0</v>
      </c>
      <c r="U665" s="18">
        <v>0</v>
      </c>
      <c r="V665" s="18">
        <v>0</v>
      </c>
      <c r="W665" s="18">
        <v>0</v>
      </c>
      <c r="X665" s="22">
        <v>24000</v>
      </c>
      <c r="Y665" s="16">
        <v>16</v>
      </c>
      <c r="Z665" s="23">
        <v>12</v>
      </c>
      <c r="AA665" s="22">
        <v>1500</v>
      </c>
      <c r="AB665" s="18">
        <v>2000</v>
      </c>
      <c r="AC665" s="24">
        <v>1.3</v>
      </c>
      <c r="AD665" s="25">
        <f t="shared" si="65"/>
        <v>100</v>
      </c>
      <c r="AE665" s="18">
        <v>3000</v>
      </c>
      <c r="AF665" s="18">
        <v>15000</v>
      </c>
      <c r="AG665" s="18">
        <v>9000</v>
      </c>
      <c r="AH665" s="18">
        <v>0</v>
      </c>
      <c r="AI665" s="14" t="s">
        <v>44</v>
      </c>
    </row>
    <row r="666" spans="1:35" ht="16.5" customHeight="1">
      <c r="A666">
        <v>2466</v>
      </c>
      <c r="B666" s="12" t="str">
        <f t="shared" si="60"/>
        <v>FCST</v>
      </c>
      <c r="C666" s="13" t="s">
        <v>729</v>
      </c>
      <c r="D666" s="14" t="s">
        <v>307</v>
      </c>
      <c r="E666" s="15" t="str">
        <f t="shared" si="61"/>
        <v>前八週無拉料</v>
      </c>
      <c r="F666" s="16">
        <f t="shared" si="62"/>
        <v>0</v>
      </c>
      <c r="G666" s="16" t="str">
        <f t="shared" si="63"/>
        <v>--</v>
      </c>
      <c r="H666" s="16">
        <f t="shared" si="64"/>
        <v>0</v>
      </c>
      <c r="I666" s="17" t="str">
        <f>IFERROR(VLOOKUP(C666,#REF!,8,FALSE),"")</f>
        <v/>
      </c>
      <c r="J666" s="18">
        <v>0</v>
      </c>
      <c r="K666" s="18">
        <v>0</v>
      </c>
      <c r="L666" s="17" t="str">
        <f>IFERROR(VLOOKUP(C666,#REF!,11,FALSE),"")</f>
        <v/>
      </c>
      <c r="M666" s="18">
        <v>0</v>
      </c>
      <c r="N666" s="19" t="s">
        <v>39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0</v>
      </c>
      <c r="W666" s="18">
        <v>0</v>
      </c>
      <c r="X666" s="22">
        <v>0</v>
      </c>
      <c r="Y666" s="16" t="s">
        <v>39</v>
      </c>
      <c r="Z666" s="23">
        <v>0</v>
      </c>
      <c r="AA666" s="22">
        <v>0</v>
      </c>
      <c r="AB666" s="18">
        <v>7</v>
      </c>
      <c r="AC666" s="24" t="s">
        <v>43</v>
      </c>
      <c r="AD666" s="25" t="str">
        <f t="shared" si="65"/>
        <v>F</v>
      </c>
      <c r="AE666" s="18">
        <v>0</v>
      </c>
      <c r="AF666" s="18">
        <v>60</v>
      </c>
      <c r="AG666" s="18">
        <v>780</v>
      </c>
      <c r="AH666" s="18">
        <v>720</v>
      </c>
      <c r="AI666" s="14" t="s">
        <v>44</v>
      </c>
    </row>
    <row r="667" spans="1:35" ht="16.5" customHeight="1">
      <c r="A667">
        <v>2467</v>
      </c>
      <c r="B667" s="12" t="str">
        <f t="shared" si="60"/>
        <v>Normal</v>
      </c>
      <c r="C667" s="13" t="s">
        <v>730</v>
      </c>
      <c r="D667" s="14" t="s">
        <v>307</v>
      </c>
      <c r="E667" s="15">
        <f t="shared" si="61"/>
        <v>6.4</v>
      </c>
      <c r="F667" s="16">
        <f t="shared" si="62"/>
        <v>35.700000000000003</v>
      </c>
      <c r="G667" s="16">
        <f t="shared" si="63"/>
        <v>0</v>
      </c>
      <c r="H667" s="16">
        <f t="shared" si="64"/>
        <v>0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2000</v>
      </c>
      <c r="N667" s="19" t="s">
        <v>318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2000</v>
      </c>
      <c r="U667" s="18">
        <v>0</v>
      </c>
      <c r="V667" s="18">
        <v>0</v>
      </c>
      <c r="W667" s="18">
        <v>0</v>
      </c>
      <c r="X667" s="22">
        <v>2000</v>
      </c>
      <c r="Y667" s="16">
        <v>6.4</v>
      </c>
      <c r="Z667" s="23">
        <v>35.700000000000003</v>
      </c>
      <c r="AA667" s="22">
        <v>313</v>
      </c>
      <c r="AB667" s="18">
        <v>56</v>
      </c>
      <c r="AC667" s="24">
        <v>0.2</v>
      </c>
      <c r="AD667" s="25">
        <f t="shared" si="65"/>
        <v>50</v>
      </c>
      <c r="AE667" s="18">
        <v>0</v>
      </c>
      <c r="AF667" s="18">
        <v>500</v>
      </c>
      <c r="AG667" s="18">
        <v>0</v>
      </c>
      <c r="AH667" s="18">
        <v>0</v>
      </c>
      <c r="AI667" s="14" t="s">
        <v>44</v>
      </c>
    </row>
    <row r="668" spans="1:35" ht="16.5" customHeight="1">
      <c r="A668">
        <v>6533</v>
      </c>
      <c r="B668" s="12" t="str">
        <f t="shared" si="60"/>
        <v>Normal</v>
      </c>
      <c r="C668" s="13" t="s">
        <v>731</v>
      </c>
      <c r="D668" s="14" t="s">
        <v>307</v>
      </c>
      <c r="E668" s="15">
        <f t="shared" si="61"/>
        <v>6.7</v>
      </c>
      <c r="F668" s="16">
        <f t="shared" si="62"/>
        <v>22.5</v>
      </c>
      <c r="G668" s="16">
        <f t="shared" si="63"/>
        <v>0</v>
      </c>
      <c r="H668" s="16">
        <f t="shared" si="64"/>
        <v>0</v>
      </c>
      <c r="I668" s="17" t="str">
        <f>IFERROR(VLOOKUP(C668,#REF!,8,FALSE),"")</f>
        <v/>
      </c>
      <c r="J668" s="18">
        <v>0</v>
      </c>
      <c r="K668" s="18">
        <v>0</v>
      </c>
      <c r="L668" s="17" t="str">
        <f>IFERROR(VLOOKUP(C668,#REF!,11,FALSE),"")</f>
        <v/>
      </c>
      <c r="M668" s="18">
        <v>15000</v>
      </c>
      <c r="N668" s="19" t="s">
        <v>631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15000</v>
      </c>
      <c r="U668" s="18">
        <v>0</v>
      </c>
      <c r="V668" s="18">
        <v>0</v>
      </c>
      <c r="W668" s="18">
        <v>0</v>
      </c>
      <c r="X668" s="22">
        <v>15000</v>
      </c>
      <c r="Y668" s="16">
        <v>6.7</v>
      </c>
      <c r="Z668" s="23">
        <v>22.5</v>
      </c>
      <c r="AA668" s="22">
        <v>2250</v>
      </c>
      <c r="AB668" s="18">
        <v>667</v>
      </c>
      <c r="AC668" s="24">
        <v>0.3</v>
      </c>
      <c r="AD668" s="25">
        <f t="shared" si="65"/>
        <v>50</v>
      </c>
      <c r="AE668" s="18">
        <v>0</v>
      </c>
      <c r="AF668" s="18">
        <v>6000</v>
      </c>
      <c r="AG668" s="18">
        <v>6000</v>
      </c>
      <c r="AH668" s="18">
        <v>0</v>
      </c>
      <c r="AI668" s="14" t="s">
        <v>44</v>
      </c>
    </row>
    <row r="669" spans="1:35" ht="16.5" customHeight="1">
      <c r="A669">
        <v>2468</v>
      </c>
      <c r="B669" s="12" t="str">
        <f t="shared" si="60"/>
        <v>Normal</v>
      </c>
      <c r="C669" s="13" t="s">
        <v>732</v>
      </c>
      <c r="D669" s="14" t="s">
        <v>307</v>
      </c>
      <c r="E669" s="15">
        <f t="shared" si="61"/>
        <v>3.4</v>
      </c>
      <c r="F669" s="16">
        <f t="shared" si="62"/>
        <v>2.7</v>
      </c>
      <c r="G669" s="16">
        <f t="shared" si="63"/>
        <v>2.2999999999999998</v>
      </c>
      <c r="H669" s="16">
        <f t="shared" si="64"/>
        <v>1.8</v>
      </c>
      <c r="I669" s="17" t="str">
        <f>IFERROR(VLOOKUP(C669,#REF!,8,FALSE),"")</f>
        <v/>
      </c>
      <c r="J669" s="18">
        <v>315000</v>
      </c>
      <c r="K669" s="18">
        <v>195000</v>
      </c>
      <c r="L669" s="17" t="str">
        <f>IFERROR(VLOOKUP(C669,#REF!,11,FALSE),"")</f>
        <v/>
      </c>
      <c r="M669" s="18">
        <v>465000</v>
      </c>
      <c r="N669" s="19" t="s">
        <v>320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465000</v>
      </c>
      <c r="U669" s="18">
        <v>0</v>
      </c>
      <c r="V669" s="18">
        <v>0</v>
      </c>
      <c r="W669" s="18">
        <v>0</v>
      </c>
      <c r="X669" s="22">
        <v>780000</v>
      </c>
      <c r="Y669" s="16">
        <v>5.7</v>
      </c>
      <c r="Z669" s="23">
        <v>4.5</v>
      </c>
      <c r="AA669" s="22">
        <v>136500</v>
      </c>
      <c r="AB669" s="18">
        <v>173158</v>
      </c>
      <c r="AC669" s="24">
        <v>1.3</v>
      </c>
      <c r="AD669" s="25">
        <f t="shared" si="65"/>
        <v>100</v>
      </c>
      <c r="AE669" s="18">
        <v>1069088</v>
      </c>
      <c r="AF669" s="18">
        <v>489334</v>
      </c>
      <c r="AG669" s="18">
        <v>582000</v>
      </c>
      <c r="AH669" s="18">
        <v>342000</v>
      </c>
      <c r="AI669" s="14" t="s">
        <v>44</v>
      </c>
    </row>
    <row r="670" spans="1:35" ht="16.5" customHeight="1">
      <c r="A670">
        <v>8980</v>
      </c>
      <c r="B670" s="12" t="str">
        <f t="shared" si="60"/>
        <v>Normal</v>
      </c>
      <c r="C670" s="13" t="s">
        <v>733</v>
      </c>
      <c r="D670" s="14" t="s">
        <v>307</v>
      </c>
      <c r="E670" s="15">
        <f t="shared" si="61"/>
        <v>0</v>
      </c>
      <c r="F670" s="16">
        <f t="shared" si="62"/>
        <v>0</v>
      </c>
      <c r="G670" s="16">
        <f t="shared" si="63"/>
        <v>4</v>
      </c>
      <c r="H670" s="16">
        <f t="shared" si="64"/>
        <v>9</v>
      </c>
      <c r="I670" s="17" t="str">
        <f>IFERROR(VLOOKUP(C670,#REF!,8,FALSE),"")</f>
        <v/>
      </c>
      <c r="J670" s="18">
        <v>12000</v>
      </c>
      <c r="K670" s="18">
        <v>12000</v>
      </c>
      <c r="L670" s="17" t="str">
        <f>IFERROR(VLOOKUP(C670,#REF!,11,FALSE),"")</f>
        <v/>
      </c>
      <c r="M670" s="18">
        <v>0</v>
      </c>
      <c r="N670" s="19" t="s">
        <v>318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0</v>
      </c>
      <c r="U670" s="18">
        <v>0</v>
      </c>
      <c r="V670" s="18">
        <v>0</v>
      </c>
      <c r="W670" s="18">
        <v>0</v>
      </c>
      <c r="X670" s="22">
        <v>12000</v>
      </c>
      <c r="Y670" s="16">
        <v>4</v>
      </c>
      <c r="Z670" s="23">
        <v>9</v>
      </c>
      <c r="AA670" s="22">
        <v>3000</v>
      </c>
      <c r="AB670" s="18">
        <v>1333</v>
      </c>
      <c r="AC670" s="24">
        <v>0.4</v>
      </c>
      <c r="AD670" s="25">
        <f t="shared" si="65"/>
        <v>50</v>
      </c>
      <c r="AE670" s="18">
        <v>12000</v>
      </c>
      <c r="AF670" s="18">
        <v>0</v>
      </c>
      <c r="AG670" s="18">
        <v>0</v>
      </c>
      <c r="AH670" s="18">
        <v>0</v>
      </c>
      <c r="AI670" s="14" t="s">
        <v>44</v>
      </c>
    </row>
    <row r="671" spans="1:35" ht="16.5" customHeight="1">
      <c r="A671">
        <v>2114</v>
      </c>
      <c r="B671" s="12" t="str">
        <f t="shared" si="60"/>
        <v>Normal</v>
      </c>
      <c r="C671" s="13" t="s">
        <v>734</v>
      </c>
      <c r="D671" s="14" t="s">
        <v>307</v>
      </c>
      <c r="E671" s="15">
        <f t="shared" si="61"/>
        <v>0</v>
      </c>
      <c r="F671" s="16">
        <f t="shared" si="62"/>
        <v>0</v>
      </c>
      <c r="G671" s="16">
        <f t="shared" si="63"/>
        <v>1.3</v>
      </c>
      <c r="H671" s="16">
        <f t="shared" si="64"/>
        <v>3</v>
      </c>
      <c r="I671" s="17" t="str">
        <f>IFERROR(VLOOKUP(C671,#REF!,8,FALSE),"")</f>
        <v/>
      </c>
      <c r="J671" s="18">
        <v>500</v>
      </c>
      <c r="K671" s="18">
        <v>500</v>
      </c>
      <c r="L671" s="17" t="str">
        <f>IFERROR(VLOOKUP(C671,#REF!,11,FALSE),"")</f>
        <v/>
      </c>
      <c r="M671" s="18">
        <v>0</v>
      </c>
      <c r="N671" s="19" t="s">
        <v>340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0</v>
      </c>
      <c r="U671" s="18">
        <v>0</v>
      </c>
      <c r="V671" s="18">
        <v>0</v>
      </c>
      <c r="W671" s="18">
        <v>0</v>
      </c>
      <c r="X671" s="22">
        <v>500</v>
      </c>
      <c r="Y671" s="16">
        <v>1.3</v>
      </c>
      <c r="Z671" s="23">
        <v>3</v>
      </c>
      <c r="AA671" s="22">
        <v>375</v>
      </c>
      <c r="AB671" s="18">
        <v>167</v>
      </c>
      <c r="AC671" s="24">
        <v>0.4</v>
      </c>
      <c r="AD671" s="25">
        <f t="shared" si="65"/>
        <v>50</v>
      </c>
      <c r="AE671" s="18">
        <v>0</v>
      </c>
      <c r="AF671" s="18">
        <v>1500</v>
      </c>
      <c r="AG671" s="18">
        <v>0</v>
      </c>
      <c r="AH671" s="18">
        <v>1500</v>
      </c>
      <c r="AI671" s="14" t="s">
        <v>44</v>
      </c>
    </row>
    <row r="672" spans="1:35" ht="16.5" customHeight="1">
      <c r="A672">
        <v>2115</v>
      </c>
      <c r="B672" s="12" t="str">
        <f t="shared" si="60"/>
        <v>Normal</v>
      </c>
      <c r="C672" s="13" t="s">
        <v>735</v>
      </c>
      <c r="D672" s="14" t="s">
        <v>307</v>
      </c>
      <c r="E672" s="15">
        <f t="shared" si="61"/>
        <v>7.3</v>
      </c>
      <c r="F672" s="16">
        <f t="shared" si="62"/>
        <v>25.5</v>
      </c>
      <c r="G672" s="16">
        <f t="shared" si="63"/>
        <v>0</v>
      </c>
      <c r="H672" s="16">
        <f t="shared" si="64"/>
        <v>0</v>
      </c>
      <c r="I672" s="17" t="str">
        <f>IFERROR(VLOOKUP(C672,#REF!,8,FALSE),"")</f>
        <v/>
      </c>
      <c r="J672" s="18">
        <v>0</v>
      </c>
      <c r="K672" s="18">
        <v>0</v>
      </c>
      <c r="L672" s="17" t="str">
        <f>IFERROR(VLOOKUP(C672,#REF!,11,FALSE),"")</f>
        <v/>
      </c>
      <c r="M672" s="18">
        <v>17000</v>
      </c>
      <c r="N672" s="19" t="s">
        <v>340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17000</v>
      </c>
      <c r="U672" s="18">
        <v>0</v>
      </c>
      <c r="V672" s="18">
        <v>0</v>
      </c>
      <c r="W672" s="18">
        <v>0</v>
      </c>
      <c r="X672" s="22">
        <v>17000</v>
      </c>
      <c r="Y672" s="16">
        <v>7.3</v>
      </c>
      <c r="Z672" s="23">
        <v>25.5</v>
      </c>
      <c r="AA672" s="22">
        <v>2313</v>
      </c>
      <c r="AB672" s="18">
        <v>667</v>
      </c>
      <c r="AC672" s="24">
        <v>0.3</v>
      </c>
      <c r="AD672" s="25">
        <f t="shared" si="65"/>
        <v>50</v>
      </c>
      <c r="AE672" s="18">
        <v>0</v>
      </c>
      <c r="AF672" s="18">
        <v>6000</v>
      </c>
      <c r="AG672" s="18">
        <v>1500</v>
      </c>
      <c r="AH672" s="18">
        <v>4000</v>
      </c>
      <c r="AI672" s="14" t="s">
        <v>44</v>
      </c>
    </row>
    <row r="673" spans="1:35" ht="16.5" customHeight="1">
      <c r="A673">
        <v>2469</v>
      </c>
      <c r="B673" s="12" t="str">
        <f t="shared" si="60"/>
        <v>Normal</v>
      </c>
      <c r="C673" s="13" t="s">
        <v>736</v>
      </c>
      <c r="D673" s="14" t="s">
        <v>307</v>
      </c>
      <c r="E673" s="15">
        <f t="shared" si="61"/>
        <v>0</v>
      </c>
      <c r="F673" s="16" t="str">
        <f t="shared" si="62"/>
        <v>--</v>
      </c>
      <c r="G673" s="16">
        <f t="shared" si="63"/>
        <v>0</v>
      </c>
      <c r="H673" s="16" t="str">
        <f t="shared" si="64"/>
        <v>--</v>
      </c>
      <c r="I673" s="17" t="str">
        <f>IFERROR(VLOOKUP(C673,#REF!,8,FALSE),"")</f>
        <v/>
      </c>
      <c r="J673" s="18">
        <v>0</v>
      </c>
      <c r="K673" s="18">
        <v>0</v>
      </c>
      <c r="L673" s="17" t="str">
        <f>IFERROR(VLOOKUP(C673,#REF!,11,FALSE),"")</f>
        <v/>
      </c>
      <c r="M673" s="18">
        <v>0</v>
      </c>
      <c r="N673" s="19" t="s">
        <v>300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0</v>
      </c>
      <c r="U673" s="18">
        <v>0</v>
      </c>
      <c r="V673" s="18">
        <v>0</v>
      </c>
      <c r="W673" s="18">
        <v>0</v>
      </c>
      <c r="X673" s="22">
        <v>0</v>
      </c>
      <c r="Y673" s="16">
        <v>0</v>
      </c>
      <c r="Z673" s="23" t="s">
        <v>39</v>
      </c>
      <c r="AA673" s="22">
        <v>375</v>
      </c>
      <c r="AB673" s="18" t="s">
        <v>39</v>
      </c>
      <c r="AC673" s="24" t="s">
        <v>52</v>
      </c>
      <c r="AD673" s="25" t="str">
        <f t="shared" si="65"/>
        <v>E</v>
      </c>
      <c r="AE673" s="18">
        <v>0</v>
      </c>
      <c r="AF673" s="18">
        <v>0</v>
      </c>
      <c r="AG673" s="18">
        <v>0</v>
      </c>
      <c r="AH673" s="18">
        <v>0</v>
      </c>
      <c r="AI673" s="14" t="s">
        <v>44</v>
      </c>
    </row>
    <row r="674" spans="1:35" ht="16.5" customHeight="1">
      <c r="A674">
        <v>2470</v>
      </c>
      <c r="B674" s="12" t="str">
        <f t="shared" si="60"/>
        <v>Normal</v>
      </c>
      <c r="C674" s="13" t="s">
        <v>737</v>
      </c>
      <c r="D674" s="14" t="s">
        <v>307</v>
      </c>
      <c r="E674" s="15">
        <f t="shared" si="61"/>
        <v>15</v>
      </c>
      <c r="F674" s="16">
        <f t="shared" si="62"/>
        <v>22.3</v>
      </c>
      <c r="G674" s="16">
        <f t="shared" si="63"/>
        <v>0</v>
      </c>
      <c r="H674" s="16">
        <f t="shared" si="64"/>
        <v>0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45000</v>
      </c>
      <c r="N674" s="19" t="s">
        <v>325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45000</v>
      </c>
      <c r="U674" s="18">
        <v>0</v>
      </c>
      <c r="V674" s="18">
        <v>0</v>
      </c>
      <c r="W674" s="18">
        <v>0</v>
      </c>
      <c r="X674" s="22">
        <v>45000</v>
      </c>
      <c r="Y674" s="16">
        <v>15</v>
      </c>
      <c r="Z674" s="23">
        <v>22.3</v>
      </c>
      <c r="AA674" s="22">
        <v>3000</v>
      </c>
      <c r="AB674" s="18">
        <v>2021</v>
      </c>
      <c r="AC674" s="24">
        <v>0.7</v>
      </c>
      <c r="AD674" s="25">
        <f t="shared" si="65"/>
        <v>100</v>
      </c>
      <c r="AE674" s="18">
        <v>12182</v>
      </c>
      <c r="AF674" s="18">
        <v>6000</v>
      </c>
      <c r="AG674" s="18">
        <v>6000</v>
      </c>
      <c r="AH674" s="18">
        <v>6000</v>
      </c>
      <c r="AI674" s="14" t="s">
        <v>44</v>
      </c>
    </row>
    <row r="675" spans="1:35" ht="16.5" customHeight="1">
      <c r="A675">
        <v>2471</v>
      </c>
      <c r="B675" s="12" t="str">
        <f t="shared" si="60"/>
        <v>OverStock</v>
      </c>
      <c r="C675" s="13" t="s">
        <v>739</v>
      </c>
      <c r="D675" s="14" t="s">
        <v>307</v>
      </c>
      <c r="E675" s="15">
        <f t="shared" si="61"/>
        <v>0</v>
      </c>
      <c r="F675" s="16">
        <f t="shared" si="62"/>
        <v>0</v>
      </c>
      <c r="G675" s="16">
        <f t="shared" si="63"/>
        <v>20</v>
      </c>
      <c r="H675" s="16">
        <f t="shared" si="64"/>
        <v>36</v>
      </c>
      <c r="I675" s="17" t="str">
        <f>IFERROR(VLOOKUP(C675,#REF!,8,FALSE),"")</f>
        <v/>
      </c>
      <c r="J675" s="18">
        <v>60000</v>
      </c>
      <c r="K675" s="18">
        <v>33000</v>
      </c>
      <c r="L675" s="17" t="str">
        <f>IFERROR(VLOOKUP(C675,#REF!,11,FALSE),"")</f>
        <v/>
      </c>
      <c r="M675" s="18">
        <v>0</v>
      </c>
      <c r="N675" s="19" t="s">
        <v>340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0</v>
      </c>
      <c r="U675" s="18">
        <v>0</v>
      </c>
      <c r="V675" s="18">
        <v>0</v>
      </c>
      <c r="W675" s="18">
        <v>0</v>
      </c>
      <c r="X675" s="22">
        <v>60000</v>
      </c>
      <c r="Y675" s="16">
        <v>20</v>
      </c>
      <c r="Z675" s="23">
        <v>36</v>
      </c>
      <c r="AA675" s="22">
        <v>3000</v>
      </c>
      <c r="AB675" s="18">
        <v>1667</v>
      </c>
      <c r="AC675" s="24">
        <v>0.6</v>
      </c>
      <c r="AD675" s="25">
        <f t="shared" si="65"/>
        <v>100</v>
      </c>
      <c r="AE675" s="18">
        <v>0</v>
      </c>
      <c r="AF675" s="18">
        <v>15000</v>
      </c>
      <c r="AG675" s="18">
        <v>15000</v>
      </c>
      <c r="AH675" s="18">
        <v>0</v>
      </c>
      <c r="AI675" s="14" t="s">
        <v>44</v>
      </c>
    </row>
    <row r="676" spans="1:35" ht="16.5" customHeight="1">
      <c r="A676">
        <v>2472</v>
      </c>
      <c r="B676" s="12" t="str">
        <f t="shared" si="60"/>
        <v>Normal</v>
      </c>
      <c r="C676" s="13" t="s">
        <v>740</v>
      </c>
      <c r="D676" s="14" t="s">
        <v>307</v>
      </c>
      <c r="E676" s="15">
        <f t="shared" si="61"/>
        <v>1.4</v>
      </c>
      <c r="F676" s="16">
        <f t="shared" si="62"/>
        <v>4.7</v>
      </c>
      <c r="G676" s="16">
        <f t="shared" si="63"/>
        <v>14.6</v>
      </c>
      <c r="H676" s="16">
        <f t="shared" si="64"/>
        <v>49.9</v>
      </c>
      <c r="I676" s="17" t="str">
        <f>IFERROR(VLOOKUP(C676,#REF!,8,FALSE),"")</f>
        <v/>
      </c>
      <c r="J676" s="18">
        <v>1347000</v>
      </c>
      <c r="K676" s="18">
        <v>846000</v>
      </c>
      <c r="L676" s="17" t="str">
        <f>IFERROR(VLOOKUP(C676,#REF!,11,FALSE),"")</f>
        <v/>
      </c>
      <c r="M676" s="18">
        <v>126000</v>
      </c>
      <c r="N676" s="19" t="s">
        <v>741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102000</v>
      </c>
      <c r="U676" s="18">
        <v>0</v>
      </c>
      <c r="V676" s="18">
        <v>24000</v>
      </c>
      <c r="W676" s="18">
        <v>0</v>
      </c>
      <c r="X676" s="22">
        <v>1473000</v>
      </c>
      <c r="Y676" s="16">
        <v>16</v>
      </c>
      <c r="Z676" s="23">
        <v>54.6</v>
      </c>
      <c r="AA676" s="22">
        <v>92250</v>
      </c>
      <c r="AB676" s="18">
        <v>27001</v>
      </c>
      <c r="AC676" s="24">
        <v>0.3</v>
      </c>
      <c r="AD676" s="25">
        <f t="shared" si="65"/>
        <v>50</v>
      </c>
      <c r="AE676" s="18">
        <v>18010</v>
      </c>
      <c r="AF676" s="18">
        <v>225000</v>
      </c>
      <c r="AG676" s="18">
        <v>153000</v>
      </c>
      <c r="AH676" s="18">
        <v>111090</v>
      </c>
      <c r="AI676" s="14" t="s">
        <v>44</v>
      </c>
    </row>
    <row r="677" spans="1:35" ht="16.5" customHeight="1">
      <c r="A677">
        <v>2473</v>
      </c>
      <c r="B677" s="12" t="str">
        <f t="shared" si="60"/>
        <v>FCST</v>
      </c>
      <c r="C677" s="13" t="s">
        <v>742</v>
      </c>
      <c r="D677" s="14" t="s">
        <v>307</v>
      </c>
      <c r="E677" s="15" t="str">
        <f t="shared" si="61"/>
        <v>前八週無拉料</v>
      </c>
      <c r="F677" s="16">
        <f t="shared" si="62"/>
        <v>0</v>
      </c>
      <c r="G677" s="16" t="str">
        <f t="shared" si="63"/>
        <v>--</v>
      </c>
      <c r="H677" s="16">
        <f t="shared" si="64"/>
        <v>0</v>
      </c>
      <c r="I677" s="17" t="str">
        <f>IFERROR(VLOOKUP(C677,#REF!,8,FALSE),"")</f>
        <v/>
      </c>
      <c r="J677" s="18">
        <v>0</v>
      </c>
      <c r="K677" s="18">
        <v>0</v>
      </c>
      <c r="L677" s="17" t="str">
        <f>IFERROR(VLOOKUP(C677,#REF!,11,FALSE),"")</f>
        <v/>
      </c>
      <c r="M677" s="18">
        <v>0</v>
      </c>
      <c r="N677" s="19" t="s">
        <v>325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0</v>
      </c>
      <c r="U677" s="18">
        <v>0</v>
      </c>
      <c r="V677" s="18">
        <v>0</v>
      </c>
      <c r="W677" s="18">
        <v>0</v>
      </c>
      <c r="X677" s="22">
        <v>0</v>
      </c>
      <c r="Y677" s="16" t="s">
        <v>39</v>
      </c>
      <c r="Z677" s="23">
        <v>0</v>
      </c>
      <c r="AA677" s="22">
        <v>0</v>
      </c>
      <c r="AB677" s="18">
        <v>1000</v>
      </c>
      <c r="AC677" s="24" t="s">
        <v>43</v>
      </c>
      <c r="AD677" s="25" t="str">
        <f t="shared" si="65"/>
        <v>F</v>
      </c>
      <c r="AE677" s="18">
        <v>3000</v>
      </c>
      <c r="AF677" s="18">
        <v>6000</v>
      </c>
      <c r="AG677" s="18">
        <v>3000</v>
      </c>
      <c r="AH677" s="18">
        <v>0</v>
      </c>
      <c r="AI677" s="14" t="s">
        <v>44</v>
      </c>
    </row>
    <row r="678" spans="1:35" ht="16.5" customHeight="1">
      <c r="A678">
        <v>2474</v>
      </c>
      <c r="B678" s="12" t="str">
        <f t="shared" si="60"/>
        <v>Normal</v>
      </c>
      <c r="C678" s="13" t="s">
        <v>743</v>
      </c>
      <c r="D678" s="14" t="s">
        <v>307</v>
      </c>
      <c r="E678" s="15">
        <f t="shared" si="61"/>
        <v>2.7</v>
      </c>
      <c r="F678" s="16" t="str">
        <f t="shared" si="62"/>
        <v>--</v>
      </c>
      <c r="G678" s="16">
        <f t="shared" si="63"/>
        <v>0</v>
      </c>
      <c r="H678" s="16" t="str">
        <f t="shared" si="64"/>
        <v>--</v>
      </c>
      <c r="I678" s="17" t="str">
        <f>IFERROR(VLOOKUP(C678,#REF!,8,FALSE),"")</f>
        <v/>
      </c>
      <c r="J678" s="18">
        <v>0</v>
      </c>
      <c r="K678" s="18">
        <v>0</v>
      </c>
      <c r="L678" s="17" t="str">
        <f>IFERROR(VLOOKUP(C678,#REF!,11,FALSE),"")</f>
        <v/>
      </c>
      <c r="M678" s="18">
        <v>3000</v>
      </c>
      <c r="N678" s="19" t="s">
        <v>340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3000</v>
      </c>
      <c r="U678" s="18">
        <v>0</v>
      </c>
      <c r="V678" s="18">
        <v>0</v>
      </c>
      <c r="W678" s="18">
        <v>0</v>
      </c>
      <c r="X678" s="22">
        <v>3000</v>
      </c>
      <c r="Y678" s="16">
        <v>2.7</v>
      </c>
      <c r="Z678" s="23" t="s">
        <v>39</v>
      </c>
      <c r="AA678" s="22">
        <v>1125</v>
      </c>
      <c r="AB678" s="18">
        <v>0</v>
      </c>
      <c r="AC678" s="24" t="s">
        <v>52</v>
      </c>
      <c r="AD678" s="25" t="str">
        <f t="shared" si="65"/>
        <v>E</v>
      </c>
      <c r="AE678" s="18">
        <v>0</v>
      </c>
      <c r="AF678" s="18">
        <v>0</v>
      </c>
      <c r="AG678" s="18">
        <v>0</v>
      </c>
      <c r="AH678" s="18">
        <v>0</v>
      </c>
      <c r="AI678" s="14" t="s">
        <v>44</v>
      </c>
    </row>
    <row r="679" spans="1:35" ht="16.5" customHeight="1">
      <c r="A679">
        <v>2475</v>
      </c>
      <c r="B679" s="12" t="str">
        <f t="shared" si="60"/>
        <v>Normal</v>
      </c>
      <c r="C679" s="13" t="s">
        <v>744</v>
      </c>
      <c r="D679" s="14" t="s">
        <v>307</v>
      </c>
      <c r="E679" s="15">
        <f t="shared" si="61"/>
        <v>3</v>
      </c>
      <c r="F679" s="16" t="str">
        <f t="shared" si="62"/>
        <v>--</v>
      </c>
      <c r="G679" s="16">
        <f t="shared" si="63"/>
        <v>0</v>
      </c>
      <c r="H679" s="16" t="str">
        <f t="shared" si="64"/>
        <v>--</v>
      </c>
      <c r="I679" s="17" t="str">
        <f>IFERROR(VLOOKUP(C679,#REF!,8,FALSE),"")</f>
        <v/>
      </c>
      <c r="J679" s="18">
        <v>0</v>
      </c>
      <c r="K679" s="18">
        <v>0</v>
      </c>
      <c r="L679" s="17" t="str">
        <f>IFERROR(VLOOKUP(C679,#REF!,11,FALSE),"")</f>
        <v/>
      </c>
      <c r="M679" s="18">
        <v>2555</v>
      </c>
      <c r="N679" s="19" t="s">
        <v>340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2555</v>
      </c>
      <c r="U679" s="18">
        <v>0</v>
      </c>
      <c r="V679" s="18">
        <v>0</v>
      </c>
      <c r="W679" s="18">
        <v>0</v>
      </c>
      <c r="X679" s="22">
        <v>2555</v>
      </c>
      <c r="Y679" s="16">
        <v>3</v>
      </c>
      <c r="Z679" s="23" t="s">
        <v>39</v>
      </c>
      <c r="AA679" s="22">
        <v>857</v>
      </c>
      <c r="AB679" s="18" t="s">
        <v>39</v>
      </c>
      <c r="AC679" s="24" t="s">
        <v>52</v>
      </c>
      <c r="AD679" s="25" t="str">
        <f t="shared" si="65"/>
        <v>E</v>
      </c>
      <c r="AE679" s="18">
        <v>0</v>
      </c>
      <c r="AF679" s="18">
        <v>0</v>
      </c>
      <c r="AG679" s="18">
        <v>0</v>
      </c>
      <c r="AH679" s="18">
        <v>0</v>
      </c>
      <c r="AI679" s="14" t="s">
        <v>44</v>
      </c>
    </row>
    <row r="680" spans="1:35" ht="16.5" customHeight="1">
      <c r="A680">
        <v>2476</v>
      </c>
      <c r="B680" s="12" t="str">
        <f t="shared" si="60"/>
        <v>Normal</v>
      </c>
      <c r="C680" s="13" t="s">
        <v>745</v>
      </c>
      <c r="D680" s="14" t="s">
        <v>307</v>
      </c>
      <c r="E680" s="15">
        <f t="shared" si="61"/>
        <v>3.1</v>
      </c>
      <c r="F680" s="16" t="str">
        <f t="shared" si="62"/>
        <v>--</v>
      </c>
      <c r="G680" s="16">
        <f t="shared" si="63"/>
        <v>0</v>
      </c>
      <c r="H680" s="16" t="str">
        <f t="shared" si="64"/>
        <v>--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225</v>
      </c>
      <c r="N680" s="19" t="s">
        <v>340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225</v>
      </c>
      <c r="U680" s="18">
        <v>0</v>
      </c>
      <c r="V680" s="18">
        <v>0</v>
      </c>
      <c r="W680" s="18">
        <v>0</v>
      </c>
      <c r="X680" s="22">
        <v>225</v>
      </c>
      <c r="Y680" s="16">
        <v>3.1</v>
      </c>
      <c r="Z680" s="23" t="s">
        <v>39</v>
      </c>
      <c r="AA680" s="22">
        <v>72</v>
      </c>
      <c r="AB680" s="18" t="s">
        <v>39</v>
      </c>
      <c r="AC680" s="24" t="s">
        <v>52</v>
      </c>
      <c r="AD680" s="25" t="str">
        <f t="shared" si="65"/>
        <v>E</v>
      </c>
      <c r="AE680" s="18">
        <v>0</v>
      </c>
      <c r="AF680" s="18">
        <v>0</v>
      </c>
      <c r="AG680" s="18">
        <v>0</v>
      </c>
      <c r="AH680" s="18">
        <v>0</v>
      </c>
      <c r="AI680" s="14" t="s">
        <v>44</v>
      </c>
    </row>
    <row r="681" spans="1:35" ht="16.5" customHeight="1">
      <c r="A681">
        <v>2477</v>
      </c>
      <c r="B681" s="12" t="str">
        <f t="shared" si="60"/>
        <v>Normal</v>
      </c>
      <c r="C681" s="13" t="s">
        <v>746</v>
      </c>
      <c r="D681" s="14" t="s">
        <v>307</v>
      </c>
      <c r="E681" s="15">
        <f t="shared" si="61"/>
        <v>3.9</v>
      </c>
      <c r="F681" s="16" t="str">
        <f t="shared" si="62"/>
        <v>--</v>
      </c>
      <c r="G681" s="16">
        <f t="shared" si="63"/>
        <v>0</v>
      </c>
      <c r="H681" s="16" t="str">
        <f t="shared" si="64"/>
        <v>--</v>
      </c>
      <c r="I681" s="17" t="str">
        <f>IFERROR(VLOOKUP(C681,#REF!,8,FALSE),"")</f>
        <v/>
      </c>
      <c r="J681" s="18">
        <v>0</v>
      </c>
      <c r="K681" s="18">
        <v>0</v>
      </c>
      <c r="L681" s="17" t="str">
        <f>IFERROR(VLOOKUP(C681,#REF!,11,FALSE),"")</f>
        <v/>
      </c>
      <c r="M681" s="18">
        <v>1540</v>
      </c>
      <c r="N681" s="19" t="s">
        <v>340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1540</v>
      </c>
      <c r="U681" s="18">
        <v>0</v>
      </c>
      <c r="V681" s="18">
        <v>0</v>
      </c>
      <c r="W681" s="18">
        <v>0</v>
      </c>
      <c r="X681" s="22">
        <v>1540</v>
      </c>
      <c r="Y681" s="16">
        <v>3.9</v>
      </c>
      <c r="Z681" s="23" t="s">
        <v>39</v>
      </c>
      <c r="AA681" s="22">
        <v>395</v>
      </c>
      <c r="AB681" s="18" t="s">
        <v>39</v>
      </c>
      <c r="AC681" s="24" t="s">
        <v>52</v>
      </c>
      <c r="AD681" s="25" t="str">
        <f t="shared" si="65"/>
        <v>E</v>
      </c>
      <c r="AE681" s="18">
        <v>0</v>
      </c>
      <c r="AF681" s="18">
        <v>0</v>
      </c>
      <c r="AG681" s="18">
        <v>0</v>
      </c>
      <c r="AH681" s="18">
        <v>0</v>
      </c>
      <c r="AI681" s="14" t="s">
        <v>44</v>
      </c>
    </row>
    <row r="682" spans="1:35" ht="16.5" customHeight="1">
      <c r="A682">
        <v>8974</v>
      </c>
      <c r="B682" s="12" t="str">
        <f t="shared" si="60"/>
        <v>Normal</v>
      </c>
      <c r="C682" s="13" t="s">
        <v>747</v>
      </c>
      <c r="D682" s="14" t="s">
        <v>307</v>
      </c>
      <c r="E682" s="15">
        <f t="shared" si="61"/>
        <v>13.9</v>
      </c>
      <c r="F682" s="16" t="str">
        <f t="shared" si="62"/>
        <v>--</v>
      </c>
      <c r="G682" s="16">
        <f t="shared" si="63"/>
        <v>0</v>
      </c>
      <c r="H682" s="16" t="str">
        <f t="shared" si="64"/>
        <v>--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7782</v>
      </c>
      <c r="N682" s="19" t="s">
        <v>340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7782</v>
      </c>
      <c r="U682" s="18">
        <v>0</v>
      </c>
      <c r="V682" s="18">
        <v>0</v>
      </c>
      <c r="W682" s="18">
        <v>0</v>
      </c>
      <c r="X682" s="22">
        <v>7782</v>
      </c>
      <c r="Y682" s="16">
        <v>13.9</v>
      </c>
      <c r="Z682" s="23" t="s">
        <v>39</v>
      </c>
      <c r="AA682" s="22">
        <v>560</v>
      </c>
      <c r="AB682" s="18" t="s">
        <v>39</v>
      </c>
      <c r="AC682" s="24" t="s">
        <v>52</v>
      </c>
      <c r="AD682" s="25" t="str">
        <f t="shared" si="65"/>
        <v>E</v>
      </c>
      <c r="AE682" s="18">
        <v>0</v>
      </c>
      <c r="AF682" s="18">
        <v>0</v>
      </c>
      <c r="AG682" s="18">
        <v>0</v>
      </c>
      <c r="AH682" s="18">
        <v>0</v>
      </c>
      <c r="AI682" s="14" t="s">
        <v>44</v>
      </c>
    </row>
    <row r="683" spans="1:35" ht="16.5" customHeight="1">
      <c r="A683">
        <v>2479</v>
      </c>
      <c r="B683" s="12" t="str">
        <f t="shared" si="60"/>
        <v>Normal</v>
      </c>
      <c r="C683" s="13" t="s">
        <v>748</v>
      </c>
      <c r="D683" s="14" t="s">
        <v>307</v>
      </c>
      <c r="E683" s="15">
        <f t="shared" si="61"/>
        <v>0</v>
      </c>
      <c r="F683" s="16">
        <f t="shared" si="62"/>
        <v>0</v>
      </c>
      <c r="G683" s="16">
        <f t="shared" si="63"/>
        <v>6</v>
      </c>
      <c r="H683" s="16">
        <f t="shared" si="64"/>
        <v>9</v>
      </c>
      <c r="I683" s="17" t="str">
        <f>IFERROR(VLOOKUP(C683,#REF!,8,FALSE),"")</f>
        <v/>
      </c>
      <c r="J683" s="18">
        <v>9000</v>
      </c>
      <c r="K683" s="18">
        <v>9000</v>
      </c>
      <c r="L683" s="17" t="str">
        <f>IFERROR(VLOOKUP(C683,#REF!,11,FALSE),"")</f>
        <v/>
      </c>
      <c r="M683" s="18">
        <v>0</v>
      </c>
      <c r="N683" s="19" t="s">
        <v>340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0</v>
      </c>
      <c r="U683" s="18">
        <v>0</v>
      </c>
      <c r="V683" s="18">
        <v>0</v>
      </c>
      <c r="W683" s="18">
        <v>0</v>
      </c>
      <c r="X683" s="22">
        <v>9000</v>
      </c>
      <c r="Y683" s="16">
        <v>6</v>
      </c>
      <c r="Z683" s="23">
        <v>9</v>
      </c>
      <c r="AA683" s="22">
        <v>1500</v>
      </c>
      <c r="AB683" s="18">
        <v>1000</v>
      </c>
      <c r="AC683" s="24">
        <v>0.7</v>
      </c>
      <c r="AD683" s="25">
        <f t="shared" si="65"/>
        <v>100</v>
      </c>
      <c r="AE683" s="18">
        <v>3000</v>
      </c>
      <c r="AF683" s="18">
        <v>6000</v>
      </c>
      <c r="AG683" s="18">
        <v>6000</v>
      </c>
      <c r="AH683" s="18">
        <v>0</v>
      </c>
      <c r="AI683" s="14" t="s">
        <v>44</v>
      </c>
    </row>
    <row r="684" spans="1:35" ht="16.5" customHeight="1">
      <c r="A684">
        <v>4792</v>
      </c>
      <c r="B684" s="12" t="str">
        <f t="shared" si="60"/>
        <v>FCST</v>
      </c>
      <c r="C684" s="13" t="s">
        <v>749</v>
      </c>
      <c r="D684" s="14" t="s">
        <v>307</v>
      </c>
      <c r="E684" s="15" t="str">
        <f t="shared" si="61"/>
        <v>前八週無拉料</v>
      </c>
      <c r="F684" s="16">
        <f t="shared" si="62"/>
        <v>0</v>
      </c>
      <c r="G684" s="16" t="str">
        <f t="shared" si="63"/>
        <v>--</v>
      </c>
      <c r="H684" s="16">
        <f t="shared" si="64"/>
        <v>0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0</v>
      </c>
      <c r="N684" s="19" t="s">
        <v>320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0</v>
      </c>
      <c r="U684" s="18">
        <v>0</v>
      </c>
      <c r="V684" s="18">
        <v>0</v>
      </c>
      <c r="W684" s="18">
        <v>0</v>
      </c>
      <c r="X684" s="22">
        <v>0</v>
      </c>
      <c r="Y684" s="16" t="s">
        <v>39</v>
      </c>
      <c r="Z684" s="23">
        <v>0</v>
      </c>
      <c r="AA684" s="22">
        <v>0</v>
      </c>
      <c r="AB684" s="18">
        <v>315</v>
      </c>
      <c r="AC684" s="24" t="s">
        <v>43</v>
      </c>
      <c r="AD684" s="25" t="str">
        <f t="shared" si="65"/>
        <v>F</v>
      </c>
      <c r="AE684" s="18">
        <v>2611</v>
      </c>
      <c r="AF684" s="18">
        <v>225</v>
      </c>
      <c r="AG684" s="18">
        <v>0</v>
      </c>
      <c r="AH684" s="18">
        <v>0</v>
      </c>
      <c r="AI684" s="14" t="s">
        <v>44</v>
      </c>
    </row>
    <row r="685" spans="1:35" ht="16.5" customHeight="1">
      <c r="A685">
        <v>2480</v>
      </c>
      <c r="B685" s="12" t="str">
        <f t="shared" si="60"/>
        <v>Normal</v>
      </c>
      <c r="C685" s="13" t="s">
        <v>750</v>
      </c>
      <c r="D685" s="14" t="s">
        <v>307</v>
      </c>
      <c r="E685" s="15">
        <f t="shared" si="61"/>
        <v>1.6</v>
      </c>
      <c r="F685" s="16">
        <f t="shared" si="62"/>
        <v>1.3</v>
      </c>
      <c r="G685" s="16">
        <f t="shared" si="63"/>
        <v>5.5</v>
      </c>
      <c r="H685" s="16">
        <f t="shared" si="64"/>
        <v>4.4000000000000004</v>
      </c>
      <c r="I685" s="17" t="str">
        <f>IFERROR(VLOOKUP(C685,#REF!,8,FALSE),"")</f>
        <v/>
      </c>
      <c r="J685" s="18">
        <v>441000</v>
      </c>
      <c r="K685" s="18">
        <v>441000</v>
      </c>
      <c r="L685" s="17" t="str">
        <f>IFERROR(VLOOKUP(C685,#REF!,11,FALSE),"")</f>
        <v/>
      </c>
      <c r="M685" s="18">
        <v>126000</v>
      </c>
      <c r="N685" s="19" t="s">
        <v>320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126000</v>
      </c>
      <c r="U685" s="18">
        <v>0</v>
      </c>
      <c r="V685" s="18">
        <v>0</v>
      </c>
      <c r="W685" s="18">
        <v>0</v>
      </c>
      <c r="X685" s="22">
        <v>567000</v>
      </c>
      <c r="Y685" s="16">
        <v>7.1</v>
      </c>
      <c r="Z685" s="23">
        <v>5.7</v>
      </c>
      <c r="AA685" s="22">
        <v>79875</v>
      </c>
      <c r="AB685" s="18">
        <v>99111</v>
      </c>
      <c r="AC685" s="24">
        <v>1.2</v>
      </c>
      <c r="AD685" s="25">
        <f t="shared" si="65"/>
        <v>100</v>
      </c>
      <c r="AE685" s="18">
        <v>376759</v>
      </c>
      <c r="AF685" s="18">
        <v>514978</v>
      </c>
      <c r="AG685" s="18">
        <v>127288</v>
      </c>
      <c r="AH685" s="18">
        <v>1761</v>
      </c>
      <c r="AI685" s="14" t="s">
        <v>44</v>
      </c>
    </row>
    <row r="686" spans="1:35" ht="16.5" customHeight="1">
      <c r="A686">
        <v>2481</v>
      </c>
      <c r="B686" s="12" t="str">
        <f t="shared" si="60"/>
        <v>OverStock</v>
      </c>
      <c r="C686" s="13" t="s">
        <v>751</v>
      </c>
      <c r="D686" s="14" t="s">
        <v>307</v>
      </c>
      <c r="E686" s="15">
        <f t="shared" si="61"/>
        <v>0</v>
      </c>
      <c r="F686" s="16">
        <f t="shared" si="62"/>
        <v>0</v>
      </c>
      <c r="G686" s="16">
        <f t="shared" si="63"/>
        <v>32</v>
      </c>
      <c r="H686" s="16">
        <f t="shared" si="64"/>
        <v>5.0999999999999996</v>
      </c>
      <c r="I686" s="17" t="str">
        <f>IFERROR(VLOOKUP(C686,#REF!,8,FALSE),"")</f>
        <v/>
      </c>
      <c r="J686" s="18">
        <v>12000</v>
      </c>
      <c r="K686" s="18">
        <v>12000</v>
      </c>
      <c r="L686" s="17" t="str">
        <f>IFERROR(VLOOKUP(C686,#REF!,11,FALSE),"")</f>
        <v/>
      </c>
      <c r="M686" s="18">
        <v>0</v>
      </c>
      <c r="N686" s="19" t="s">
        <v>320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0</v>
      </c>
      <c r="U686" s="18">
        <v>0</v>
      </c>
      <c r="V686" s="18">
        <v>0</v>
      </c>
      <c r="W686" s="18">
        <v>0</v>
      </c>
      <c r="X686" s="22">
        <v>12000</v>
      </c>
      <c r="Y686" s="16">
        <v>32</v>
      </c>
      <c r="Z686" s="23">
        <v>5.0999999999999996</v>
      </c>
      <c r="AA686" s="22">
        <v>375</v>
      </c>
      <c r="AB686" s="18">
        <v>2360</v>
      </c>
      <c r="AC686" s="24">
        <v>6.3</v>
      </c>
      <c r="AD686" s="25">
        <f t="shared" si="65"/>
        <v>150</v>
      </c>
      <c r="AE686" s="18">
        <v>11436</v>
      </c>
      <c r="AF686" s="18">
        <v>9800</v>
      </c>
      <c r="AG686" s="18">
        <v>8576</v>
      </c>
      <c r="AH686" s="18">
        <v>0</v>
      </c>
      <c r="AI686" s="14" t="s">
        <v>44</v>
      </c>
    </row>
    <row r="687" spans="1:35" ht="16.5" customHeight="1">
      <c r="A687">
        <v>2482</v>
      </c>
      <c r="B687" s="12" t="str">
        <f t="shared" si="60"/>
        <v>None</v>
      </c>
      <c r="C687" s="13" t="s">
        <v>752</v>
      </c>
      <c r="D687" s="14" t="s">
        <v>307</v>
      </c>
      <c r="E687" s="15" t="str">
        <f t="shared" si="61"/>
        <v>前八週無拉料</v>
      </c>
      <c r="F687" s="16" t="str">
        <f t="shared" si="62"/>
        <v>--</v>
      </c>
      <c r="G687" s="16" t="str">
        <f t="shared" si="63"/>
        <v>--</v>
      </c>
      <c r="H687" s="16" t="str">
        <f t="shared" si="64"/>
        <v>--</v>
      </c>
      <c r="I687" s="17" t="str">
        <f>IFERROR(VLOOKUP(C687,#REF!,8,FALSE),"")</f>
        <v/>
      </c>
      <c r="J687" s="18">
        <v>0</v>
      </c>
      <c r="K687" s="18">
        <v>0</v>
      </c>
      <c r="L687" s="17" t="str">
        <f>IFERROR(VLOOKUP(C687,#REF!,11,FALSE),"")</f>
        <v/>
      </c>
      <c r="M687" s="18">
        <v>0</v>
      </c>
      <c r="N687" s="19" t="s">
        <v>320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0</v>
      </c>
      <c r="U687" s="18">
        <v>0</v>
      </c>
      <c r="V687" s="18">
        <v>0</v>
      </c>
      <c r="W687" s="18">
        <v>0</v>
      </c>
      <c r="X687" s="22">
        <v>0</v>
      </c>
      <c r="Y687" s="16" t="s">
        <v>39</v>
      </c>
      <c r="Z687" s="23" t="s">
        <v>39</v>
      </c>
      <c r="AA687" s="22">
        <v>0</v>
      </c>
      <c r="AB687" s="18" t="s">
        <v>39</v>
      </c>
      <c r="AC687" s="24" t="s">
        <v>52</v>
      </c>
      <c r="AD687" s="25" t="str">
        <f t="shared" si="65"/>
        <v>E</v>
      </c>
      <c r="AE687" s="18">
        <v>0</v>
      </c>
      <c r="AF687" s="18">
        <v>0</v>
      </c>
      <c r="AG687" s="18">
        <v>0</v>
      </c>
      <c r="AH687" s="18">
        <v>0</v>
      </c>
      <c r="AI687" s="14" t="s">
        <v>44</v>
      </c>
    </row>
    <row r="688" spans="1:35" ht="16.5" customHeight="1">
      <c r="A688">
        <v>8808</v>
      </c>
      <c r="B688" s="12" t="str">
        <f t="shared" si="60"/>
        <v>Normal</v>
      </c>
      <c r="C688" s="13" t="s">
        <v>753</v>
      </c>
      <c r="D688" s="14" t="s">
        <v>307</v>
      </c>
      <c r="E688" s="15">
        <f t="shared" si="61"/>
        <v>2.2000000000000002</v>
      </c>
      <c r="F688" s="16">
        <f t="shared" si="62"/>
        <v>3.5</v>
      </c>
      <c r="G688" s="16">
        <f t="shared" si="63"/>
        <v>6.5</v>
      </c>
      <c r="H688" s="16">
        <f t="shared" si="64"/>
        <v>10.199999999999999</v>
      </c>
      <c r="I688" s="17" t="str">
        <f>IFERROR(VLOOKUP(C688,#REF!,8,FALSE),"")</f>
        <v/>
      </c>
      <c r="J688" s="18">
        <v>201000</v>
      </c>
      <c r="K688" s="18">
        <v>201000</v>
      </c>
      <c r="L688" s="17" t="str">
        <f>IFERROR(VLOOKUP(C688,#REF!,11,FALSE),"")</f>
        <v/>
      </c>
      <c r="M688" s="18">
        <v>69000</v>
      </c>
      <c r="N688" s="19" t="s">
        <v>631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69000</v>
      </c>
      <c r="U688" s="18">
        <v>0</v>
      </c>
      <c r="V688" s="18">
        <v>0</v>
      </c>
      <c r="W688" s="18">
        <v>0</v>
      </c>
      <c r="X688" s="22">
        <v>270000</v>
      </c>
      <c r="Y688" s="16">
        <v>8.8000000000000007</v>
      </c>
      <c r="Z688" s="23">
        <v>13.7</v>
      </c>
      <c r="AA688" s="22">
        <v>30750</v>
      </c>
      <c r="AB688" s="18">
        <v>19667</v>
      </c>
      <c r="AC688" s="24">
        <v>0.6</v>
      </c>
      <c r="AD688" s="25">
        <f t="shared" si="65"/>
        <v>100</v>
      </c>
      <c r="AE688" s="18">
        <v>36000</v>
      </c>
      <c r="AF688" s="18">
        <v>144000</v>
      </c>
      <c r="AG688" s="18">
        <v>21000</v>
      </c>
      <c r="AH688" s="18">
        <v>3000</v>
      </c>
      <c r="AI688" s="14" t="s">
        <v>44</v>
      </c>
    </row>
    <row r="689" spans="1:35" ht="16.5" customHeight="1">
      <c r="A689">
        <v>9042</v>
      </c>
      <c r="B689" s="12" t="str">
        <f t="shared" si="60"/>
        <v>FCST</v>
      </c>
      <c r="C689" s="13" t="s">
        <v>754</v>
      </c>
      <c r="D689" s="14" t="s">
        <v>755</v>
      </c>
      <c r="E689" s="15" t="str">
        <f t="shared" si="61"/>
        <v>前八週無拉料</v>
      </c>
      <c r="F689" s="16">
        <f t="shared" si="62"/>
        <v>0</v>
      </c>
      <c r="G689" s="16" t="str">
        <f t="shared" si="63"/>
        <v>--</v>
      </c>
      <c r="H689" s="16">
        <f t="shared" si="64"/>
        <v>0</v>
      </c>
      <c r="I689" s="17" t="str">
        <f>IFERROR(VLOOKUP(C689,#REF!,8,FALSE),"")</f>
        <v/>
      </c>
      <c r="J689" s="18">
        <v>0</v>
      </c>
      <c r="K689" s="18">
        <v>0</v>
      </c>
      <c r="L689" s="17" t="str">
        <f>IFERROR(VLOOKUP(C689,#REF!,11,FALSE),"")</f>
        <v/>
      </c>
      <c r="M689" s="18">
        <v>0</v>
      </c>
      <c r="N689" s="19" t="s">
        <v>340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0</v>
      </c>
      <c r="U689" s="18">
        <v>0</v>
      </c>
      <c r="V689" s="18">
        <v>0</v>
      </c>
      <c r="W689" s="18">
        <v>0</v>
      </c>
      <c r="X689" s="22">
        <v>0</v>
      </c>
      <c r="Y689" s="16" t="s">
        <v>39</v>
      </c>
      <c r="Z689" s="23">
        <v>0</v>
      </c>
      <c r="AA689" s="22">
        <v>0</v>
      </c>
      <c r="AB689" s="18">
        <v>37659</v>
      </c>
      <c r="AC689" s="24" t="s">
        <v>43</v>
      </c>
      <c r="AD689" s="25" t="str">
        <f t="shared" si="65"/>
        <v>F</v>
      </c>
      <c r="AE689" s="18">
        <v>332822</v>
      </c>
      <c r="AF689" s="18">
        <v>6110</v>
      </c>
      <c r="AG689" s="18">
        <v>21056</v>
      </c>
      <c r="AH689" s="18">
        <v>18032</v>
      </c>
      <c r="AI689" s="14" t="s">
        <v>44</v>
      </c>
    </row>
    <row r="690" spans="1:35" ht="16.5" customHeight="1">
      <c r="A690">
        <v>2483</v>
      </c>
      <c r="B690" s="12" t="str">
        <f t="shared" si="60"/>
        <v>Normal</v>
      </c>
      <c r="C690" s="13" t="s">
        <v>756</v>
      </c>
      <c r="D690" s="14" t="s">
        <v>575</v>
      </c>
      <c r="E690" s="15">
        <f t="shared" si="61"/>
        <v>0.2</v>
      </c>
      <c r="F690" s="16">
        <f t="shared" si="62"/>
        <v>0.2</v>
      </c>
      <c r="G690" s="16">
        <f t="shared" si="63"/>
        <v>6.9</v>
      </c>
      <c r="H690" s="16">
        <f t="shared" si="64"/>
        <v>6.7</v>
      </c>
      <c r="I690" s="17" t="str">
        <f>IFERROR(VLOOKUP(C690,#REF!,8,FALSE),"")</f>
        <v/>
      </c>
      <c r="J690" s="18">
        <v>2530000</v>
      </c>
      <c r="K690" s="18">
        <v>1870000</v>
      </c>
      <c r="L690" s="17" t="str">
        <f>IFERROR(VLOOKUP(C690,#REF!,11,FALSE),"")</f>
        <v/>
      </c>
      <c r="M690" s="18">
        <v>75000</v>
      </c>
      <c r="N690" s="19" t="s">
        <v>320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75000</v>
      </c>
      <c r="U690" s="18">
        <v>0</v>
      </c>
      <c r="V690" s="18">
        <v>0</v>
      </c>
      <c r="W690" s="18">
        <v>0</v>
      </c>
      <c r="X690" s="22">
        <v>2605000</v>
      </c>
      <c r="Y690" s="16">
        <v>7.1</v>
      </c>
      <c r="Z690" s="23">
        <v>6.9</v>
      </c>
      <c r="AA690" s="22">
        <v>364375</v>
      </c>
      <c r="AB690" s="18">
        <v>379553</v>
      </c>
      <c r="AC690" s="24">
        <v>1</v>
      </c>
      <c r="AD690" s="25">
        <f t="shared" si="65"/>
        <v>100</v>
      </c>
      <c r="AE690" s="18">
        <v>3019980</v>
      </c>
      <c r="AF690" s="18">
        <v>396000</v>
      </c>
      <c r="AG690" s="18">
        <v>1172000</v>
      </c>
      <c r="AH690" s="18">
        <v>1288000</v>
      </c>
      <c r="AI690" s="14" t="s">
        <v>44</v>
      </c>
    </row>
    <row r="691" spans="1:35" ht="16.5" customHeight="1">
      <c r="A691">
        <v>2484</v>
      </c>
      <c r="B691" s="12" t="str">
        <f t="shared" si="60"/>
        <v>Normal</v>
      </c>
      <c r="C691" s="13" t="s">
        <v>758</v>
      </c>
      <c r="D691" s="14" t="s">
        <v>307</v>
      </c>
      <c r="E691" s="15">
        <f t="shared" si="61"/>
        <v>3.7</v>
      </c>
      <c r="F691" s="16">
        <f t="shared" si="62"/>
        <v>6.3</v>
      </c>
      <c r="G691" s="16">
        <f t="shared" si="63"/>
        <v>0</v>
      </c>
      <c r="H691" s="16">
        <f t="shared" si="64"/>
        <v>0</v>
      </c>
      <c r="I691" s="17" t="str">
        <f>IFERROR(VLOOKUP(C691,#REF!,8,FALSE),"")</f>
        <v/>
      </c>
      <c r="J691" s="18">
        <v>0</v>
      </c>
      <c r="K691" s="18">
        <v>0</v>
      </c>
      <c r="L691" s="17" t="str">
        <f>IFERROR(VLOOKUP(C691,#REF!,11,FALSE),"")</f>
        <v/>
      </c>
      <c r="M691" s="18">
        <v>21000</v>
      </c>
      <c r="N691" s="19" t="s">
        <v>340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21000</v>
      </c>
      <c r="U691" s="18">
        <v>0</v>
      </c>
      <c r="V691" s="18">
        <v>0</v>
      </c>
      <c r="W691" s="18">
        <v>0</v>
      </c>
      <c r="X691" s="22">
        <v>21000</v>
      </c>
      <c r="Y691" s="16">
        <v>3.7</v>
      </c>
      <c r="Z691" s="23">
        <v>6.3</v>
      </c>
      <c r="AA691" s="22">
        <v>5625</v>
      </c>
      <c r="AB691" s="18">
        <v>3333</v>
      </c>
      <c r="AC691" s="24">
        <v>0.6</v>
      </c>
      <c r="AD691" s="25">
        <f t="shared" si="65"/>
        <v>100</v>
      </c>
      <c r="AE691" s="18">
        <v>12000</v>
      </c>
      <c r="AF691" s="18">
        <v>18000</v>
      </c>
      <c r="AG691" s="18">
        <v>0</v>
      </c>
      <c r="AH691" s="18">
        <v>0</v>
      </c>
      <c r="AI691" s="14" t="s">
        <v>44</v>
      </c>
    </row>
    <row r="692" spans="1:35" ht="16.5" customHeight="1">
      <c r="A692">
        <v>2485</v>
      </c>
      <c r="B692" s="12" t="str">
        <f t="shared" si="60"/>
        <v>Normal</v>
      </c>
      <c r="C692" s="13" t="s">
        <v>759</v>
      </c>
      <c r="D692" s="14" t="s">
        <v>307</v>
      </c>
      <c r="E692" s="15">
        <f t="shared" si="61"/>
        <v>11.7</v>
      </c>
      <c r="F692" s="16">
        <f t="shared" si="62"/>
        <v>42.8</v>
      </c>
      <c r="G692" s="16">
        <f t="shared" si="63"/>
        <v>0</v>
      </c>
      <c r="H692" s="16">
        <f t="shared" si="64"/>
        <v>0</v>
      </c>
      <c r="I692" s="17" t="str">
        <f>IFERROR(VLOOKUP(C692,#REF!,8,FALSE),"")</f>
        <v/>
      </c>
      <c r="J692" s="18">
        <v>0</v>
      </c>
      <c r="K692" s="18">
        <v>0</v>
      </c>
      <c r="L692" s="17" t="str">
        <f>IFERROR(VLOOKUP(C692,#REF!,11,FALSE),"")</f>
        <v/>
      </c>
      <c r="M692" s="18">
        <v>57000</v>
      </c>
      <c r="N692" s="19" t="s">
        <v>403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57000</v>
      </c>
      <c r="U692" s="18">
        <v>0</v>
      </c>
      <c r="V692" s="18">
        <v>0</v>
      </c>
      <c r="W692" s="18">
        <v>0</v>
      </c>
      <c r="X692" s="22">
        <v>57000</v>
      </c>
      <c r="Y692" s="16">
        <v>11.7</v>
      </c>
      <c r="Z692" s="23">
        <v>42.8</v>
      </c>
      <c r="AA692" s="22">
        <v>4875</v>
      </c>
      <c r="AB692" s="18">
        <v>1333</v>
      </c>
      <c r="AC692" s="24">
        <v>0.3</v>
      </c>
      <c r="AD692" s="25">
        <f t="shared" si="65"/>
        <v>50</v>
      </c>
      <c r="AE692" s="18">
        <v>6000</v>
      </c>
      <c r="AF692" s="18">
        <v>6000</v>
      </c>
      <c r="AG692" s="18">
        <v>3000</v>
      </c>
      <c r="AH692" s="18">
        <v>0</v>
      </c>
      <c r="AI692" s="14" t="s">
        <v>44</v>
      </c>
    </row>
    <row r="693" spans="1:35" ht="16.5" customHeight="1">
      <c r="A693">
        <v>3971</v>
      </c>
      <c r="B693" s="12" t="str">
        <f t="shared" si="60"/>
        <v>Normal</v>
      </c>
      <c r="C693" s="13" t="s">
        <v>760</v>
      </c>
      <c r="D693" s="14" t="s">
        <v>307</v>
      </c>
      <c r="E693" s="15">
        <f t="shared" si="61"/>
        <v>2.4</v>
      </c>
      <c r="F693" s="16">
        <f t="shared" si="62"/>
        <v>10.6</v>
      </c>
      <c r="G693" s="16">
        <f t="shared" si="63"/>
        <v>7.9</v>
      </c>
      <c r="H693" s="16">
        <f t="shared" si="64"/>
        <v>35</v>
      </c>
      <c r="I693" s="17" t="str">
        <f>IFERROR(VLOOKUP(C693,#REF!,8,FALSE),"")</f>
        <v/>
      </c>
      <c r="J693" s="18">
        <v>783000</v>
      </c>
      <c r="K693" s="18">
        <v>342000</v>
      </c>
      <c r="L693" s="17" t="str">
        <f>IFERROR(VLOOKUP(C693,#REF!,11,FALSE),"")</f>
        <v/>
      </c>
      <c r="M693" s="18">
        <v>237000</v>
      </c>
      <c r="N693" s="19" t="s">
        <v>320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0</v>
      </c>
      <c r="U693" s="18">
        <v>0</v>
      </c>
      <c r="V693" s="18">
        <v>237000</v>
      </c>
      <c r="W693" s="18">
        <v>0</v>
      </c>
      <c r="X693" s="22">
        <v>1020000</v>
      </c>
      <c r="Y693" s="16">
        <v>10.3</v>
      </c>
      <c r="Z693" s="23">
        <v>45.6</v>
      </c>
      <c r="AA693" s="22">
        <v>99375</v>
      </c>
      <c r="AB693" s="18">
        <v>22382</v>
      </c>
      <c r="AC693" s="24">
        <v>0.2</v>
      </c>
      <c r="AD693" s="25">
        <f t="shared" si="65"/>
        <v>50</v>
      </c>
      <c r="AE693" s="18">
        <v>126127</v>
      </c>
      <c r="AF693" s="18">
        <v>90512</v>
      </c>
      <c r="AG693" s="18">
        <v>102973</v>
      </c>
      <c r="AH693" s="18">
        <v>117125</v>
      </c>
      <c r="AI693" s="14" t="s">
        <v>44</v>
      </c>
    </row>
    <row r="694" spans="1:35" ht="16.5" customHeight="1">
      <c r="A694">
        <v>9041</v>
      </c>
      <c r="B694" s="12" t="str">
        <f t="shared" si="60"/>
        <v>Normal</v>
      </c>
      <c r="C694" s="13" t="s">
        <v>761</v>
      </c>
      <c r="D694" s="14" t="s">
        <v>307</v>
      </c>
      <c r="E694" s="15">
        <f t="shared" si="61"/>
        <v>0.7</v>
      </c>
      <c r="F694" s="16">
        <f t="shared" si="62"/>
        <v>1</v>
      </c>
      <c r="G694" s="16">
        <f t="shared" si="63"/>
        <v>2.9</v>
      </c>
      <c r="H694" s="16">
        <f t="shared" si="64"/>
        <v>4</v>
      </c>
      <c r="I694" s="17" t="str">
        <f>IFERROR(VLOOKUP(C694,#REF!,8,FALSE),"")</f>
        <v/>
      </c>
      <c r="J694" s="18">
        <v>12000</v>
      </c>
      <c r="K694" s="18">
        <v>0</v>
      </c>
      <c r="L694" s="17" t="str">
        <f>IFERROR(VLOOKUP(C694,#REF!,11,FALSE),"")</f>
        <v/>
      </c>
      <c r="M694" s="18">
        <v>3000</v>
      </c>
      <c r="N694" s="19" t="s">
        <v>318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3000</v>
      </c>
      <c r="U694" s="18">
        <v>0</v>
      </c>
      <c r="V694" s="18">
        <v>0</v>
      </c>
      <c r="W694" s="18">
        <v>0</v>
      </c>
      <c r="X694" s="22">
        <v>15000</v>
      </c>
      <c r="Y694" s="16">
        <v>3.6</v>
      </c>
      <c r="Z694" s="23">
        <v>5</v>
      </c>
      <c r="AA694" s="22">
        <v>4125</v>
      </c>
      <c r="AB694" s="18">
        <v>3000</v>
      </c>
      <c r="AC694" s="24">
        <v>0.7</v>
      </c>
      <c r="AD694" s="25">
        <f t="shared" si="65"/>
        <v>100</v>
      </c>
      <c r="AE694" s="18">
        <v>12000</v>
      </c>
      <c r="AF694" s="18">
        <v>15000</v>
      </c>
      <c r="AG694" s="18">
        <v>9000</v>
      </c>
      <c r="AH694" s="18">
        <v>9000</v>
      </c>
      <c r="AI694" s="14" t="s">
        <v>44</v>
      </c>
    </row>
    <row r="695" spans="1:35" ht="16.5" customHeight="1">
      <c r="A695">
        <v>2487</v>
      </c>
      <c r="B695" s="12" t="str">
        <f t="shared" si="60"/>
        <v>Normal</v>
      </c>
      <c r="C695" s="13" t="s">
        <v>762</v>
      </c>
      <c r="D695" s="14" t="s">
        <v>307</v>
      </c>
      <c r="E695" s="15">
        <f t="shared" si="61"/>
        <v>5.5</v>
      </c>
      <c r="F695" s="16" t="str">
        <f t="shared" si="62"/>
        <v>--</v>
      </c>
      <c r="G695" s="16">
        <f t="shared" si="63"/>
        <v>1</v>
      </c>
      <c r="H695" s="16" t="str">
        <f t="shared" si="64"/>
        <v>--</v>
      </c>
      <c r="I695" s="17" t="str">
        <f>IFERROR(VLOOKUP(C695,#REF!,8,FALSE),"")</f>
        <v/>
      </c>
      <c r="J695" s="18">
        <v>6000</v>
      </c>
      <c r="K695" s="18">
        <v>0</v>
      </c>
      <c r="L695" s="17" t="str">
        <f>IFERROR(VLOOKUP(C695,#REF!,11,FALSE),"")</f>
        <v/>
      </c>
      <c r="M695" s="18">
        <v>33000</v>
      </c>
      <c r="N695" s="19" t="s">
        <v>320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33000</v>
      </c>
      <c r="U695" s="18">
        <v>0</v>
      </c>
      <c r="V695" s="18">
        <v>0</v>
      </c>
      <c r="W695" s="18">
        <v>0</v>
      </c>
      <c r="X695" s="22">
        <v>39000</v>
      </c>
      <c r="Y695" s="16">
        <v>6.5</v>
      </c>
      <c r="Z695" s="23" t="s">
        <v>39</v>
      </c>
      <c r="AA695" s="22">
        <v>6000</v>
      </c>
      <c r="AB695" s="18" t="s">
        <v>39</v>
      </c>
      <c r="AC695" s="24" t="s">
        <v>52</v>
      </c>
      <c r="AD695" s="25" t="str">
        <f t="shared" si="65"/>
        <v>E</v>
      </c>
      <c r="AE695" s="18">
        <v>0</v>
      </c>
      <c r="AF695" s="18">
        <v>0</v>
      </c>
      <c r="AG695" s="18">
        <v>0</v>
      </c>
      <c r="AH695" s="18">
        <v>0</v>
      </c>
      <c r="AI695" s="14" t="s">
        <v>44</v>
      </c>
    </row>
    <row r="696" spans="1:35" ht="16.5" customHeight="1">
      <c r="A696">
        <v>2499</v>
      </c>
      <c r="B696" s="12" t="str">
        <f t="shared" si="60"/>
        <v>OverStock</v>
      </c>
      <c r="C696" s="13" t="s">
        <v>763</v>
      </c>
      <c r="D696" s="14" t="s">
        <v>307</v>
      </c>
      <c r="E696" s="15">
        <f t="shared" si="61"/>
        <v>0.2</v>
      </c>
      <c r="F696" s="16">
        <f t="shared" si="62"/>
        <v>15.5</v>
      </c>
      <c r="G696" s="16">
        <f t="shared" si="63"/>
        <v>37</v>
      </c>
      <c r="H696" s="16">
        <f t="shared" si="64"/>
        <v>2906.6</v>
      </c>
      <c r="I696" s="17" t="str">
        <f>IFERROR(VLOOKUP(C696,#REF!,8,FALSE),"")</f>
        <v/>
      </c>
      <c r="J696" s="18">
        <v>28098000</v>
      </c>
      <c r="K696" s="18">
        <v>0</v>
      </c>
      <c r="L696" s="17" t="str">
        <f>IFERROR(VLOOKUP(C696,#REF!,11,FALSE),"")</f>
        <v/>
      </c>
      <c r="M696" s="18">
        <v>150000</v>
      </c>
      <c r="N696" s="19" t="s">
        <v>318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150000</v>
      </c>
      <c r="U696" s="18">
        <v>0</v>
      </c>
      <c r="V696" s="18">
        <v>0</v>
      </c>
      <c r="W696" s="18">
        <v>0</v>
      </c>
      <c r="X696" s="22">
        <v>28248000</v>
      </c>
      <c r="Y696" s="16">
        <v>37.200000000000003</v>
      </c>
      <c r="Z696" s="23">
        <v>2922.1</v>
      </c>
      <c r="AA696" s="22">
        <v>759750</v>
      </c>
      <c r="AB696" s="18">
        <v>9667</v>
      </c>
      <c r="AC696" s="24">
        <v>0</v>
      </c>
      <c r="AD696" s="25">
        <f t="shared" si="65"/>
        <v>50</v>
      </c>
      <c r="AE696" s="18">
        <v>87000</v>
      </c>
      <c r="AF696" s="18">
        <v>0</v>
      </c>
      <c r="AG696" s="18">
        <v>0</v>
      </c>
      <c r="AH696" s="18">
        <v>0</v>
      </c>
      <c r="AI696" s="14" t="s">
        <v>44</v>
      </c>
    </row>
    <row r="697" spans="1:35" ht="16.5" customHeight="1">
      <c r="A697">
        <v>2500</v>
      </c>
      <c r="B697" s="12" t="str">
        <f t="shared" si="60"/>
        <v>Normal</v>
      </c>
      <c r="C697" s="13" t="s">
        <v>764</v>
      </c>
      <c r="D697" s="14" t="s">
        <v>307</v>
      </c>
      <c r="E697" s="15">
        <f t="shared" si="61"/>
        <v>0</v>
      </c>
      <c r="F697" s="16" t="str">
        <f t="shared" si="62"/>
        <v>--</v>
      </c>
      <c r="G697" s="16">
        <f t="shared" si="63"/>
        <v>11.6</v>
      </c>
      <c r="H697" s="16" t="str">
        <f t="shared" si="64"/>
        <v>--</v>
      </c>
      <c r="I697" s="17" t="str">
        <f>IFERROR(VLOOKUP(C697,#REF!,8,FALSE),"")</f>
        <v/>
      </c>
      <c r="J697" s="18">
        <v>249000</v>
      </c>
      <c r="K697" s="18">
        <v>99000</v>
      </c>
      <c r="L697" s="17" t="str">
        <f>IFERROR(VLOOKUP(C697,#REF!,11,FALSE),"")</f>
        <v/>
      </c>
      <c r="M697" s="18">
        <v>0</v>
      </c>
      <c r="N697" s="19" t="s">
        <v>68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0</v>
      </c>
      <c r="U697" s="18">
        <v>0</v>
      </c>
      <c r="V697" s="18">
        <v>0</v>
      </c>
      <c r="W697" s="18">
        <v>0</v>
      </c>
      <c r="X697" s="22">
        <v>249000</v>
      </c>
      <c r="Y697" s="16">
        <v>11.6</v>
      </c>
      <c r="Z697" s="23" t="s">
        <v>39</v>
      </c>
      <c r="AA697" s="22">
        <v>21375</v>
      </c>
      <c r="AB697" s="18" t="s">
        <v>39</v>
      </c>
      <c r="AC697" s="24" t="s">
        <v>52</v>
      </c>
      <c r="AD697" s="25" t="str">
        <f t="shared" si="65"/>
        <v>E</v>
      </c>
      <c r="AE697" s="18">
        <v>0</v>
      </c>
      <c r="AF697" s="18">
        <v>0</v>
      </c>
      <c r="AG697" s="18">
        <v>0</v>
      </c>
      <c r="AH697" s="18">
        <v>0</v>
      </c>
      <c r="AI697" s="14" t="s">
        <v>44</v>
      </c>
    </row>
    <row r="698" spans="1:35" ht="16.5" customHeight="1">
      <c r="A698">
        <v>4924</v>
      </c>
      <c r="B698" s="12" t="str">
        <f t="shared" si="60"/>
        <v>Normal</v>
      </c>
      <c r="C698" s="13" t="s">
        <v>765</v>
      </c>
      <c r="D698" s="14" t="s">
        <v>307</v>
      </c>
      <c r="E698" s="15">
        <f t="shared" si="61"/>
        <v>1.1000000000000001</v>
      </c>
      <c r="F698" s="16">
        <f t="shared" si="62"/>
        <v>6.5</v>
      </c>
      <c r="G698" s="16">
        <f t="shared" si="63"/>
        <v>3.1</v>
      </c>
      <c r="H698" s="16">
        <f t="shared" si="64"/>
        <v>18.5</v>
      </c>
      <c r="I698" s="17" t="str">
        <f>IFERROR(VLOOKUP(C698,#REF!,8,FALSE),"")</f>
        <v/>
      </c>
      <c r="J698" s="18">
        <v>162000</v>
      </c>
      <c r="K698" s="18">
        <v>162000</v>
      </c>
      <c r="L698" s="17" t="str">
        <f>IFERROR(VLOOKUP(C698,#REF!,11,FALSE),"")</f>
        <v/>
      </c>
      <c r="M698" s="18">
        <v>57000</v>
      </c>
      <c r="N698" s="19" t="s">
        <v>318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57000</v>
      </c>
      <c r="U698" s="18">
        <v>0</v>
      </c>
      <c r="V698" s="18">
        <v>0</v>
      </c>
      <c r="W698" s="18">
        <v>0</v>
      </c>
      <c r="X698" s="22">
        <v>219000</v>
      </c>
      <c r="Y698" s="16">
        <v>4.0999999999999996</v>
      </c>
      <c r="Z698" s="23">
        <v>25</v>
      </c>
      <c r="AA698" s="22">
        <v>52875</v>
      </c>
      <c r="AB698" s="18">
        <v>8777</v>
      </c>
      <c r="AC698" s="24">
        <v>0.2</v>
      </c>
      <c r="AD698" s="25">
        <f t="shared" si="65"/>
        <v>50</v>
      </c>
      <c r="AE698" s="18">
        <v>33000</v>
      </c>
      <c r="AF698" s="18">
        <v>46000</v>
      </c>
      <c r="AG698" s="18">
        <v>28000</v>
      </c>
      <c r="AH698" s="18">
        <v>0</v>
      </c>
      <c r="AI698" s="14" t="s">
        <v>44</v>
      </c>
    </row>
    <row r="699" spans="1:35" ht="16.5" customHeight="1">
      <c r="A699">
        <v>2501</v>
      </c>
      <c r="B699" s="12" t="str">
        <f t="shared" si="60"/>
        <v>OverStock</v>
      </c>
      <c r="C699" s="13" t="s">
        <v>766</v>
      </c>
      <c r="D699" s="14" t="s">
        <v>307</v>
      </c>
      <c r="E699" s="15">
        <f t="shared" si="61"/>
        <v>1.8</v>
      </c>
      <c r="F699" s="16">
        <f t="shared" si="62"/>
        <v>0.6</v>
      </c>
      <c r="G699" s="16">
        <f t="shared" si="63"/>
        <v>27.2</v>
      </c>
      <c r="H699" s="16">
        <f t="shared" si="64"/>
        <v>8.6999999999999993</v>
      </c>
      <c r="I699" s="17" t="str">
        <f>IFERROR(VLOOKUP(C699,#REF!,8,FALSE),"")</f>
        <v/>
      </c>
      <c r="J699" s="18">
        <v>7100000</v>
      </c>
      <c r="K699" s="18">
        <v>4400000</v>
      </c>
      <c r="L699" s="17" t="str">
        <f>IFERROR(VLOOKUP(C699,#REF!,11,FALSE),"")</f>
        <v/>
      </c>
      <c r="M699" s="18">
        <v>460000</v>
      </c>
      <c r="N699" s="19" t="s">
        <v>403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460000</v>
      </c>
      <c r="U699" s="18">
        <v>0</v>
      </c>
      <c r="V699" s="18">
        <v>0</v>
      </c>
      <c r="W699" s="18">
        <v>0</v>
      </c>
      <c r="X699" s="22">
        <v>7560000</v>
      </c>
      <c r="Y699" s="16">
        <v>28.9</v>
      </c>
      <c r="Z699" s="23">
        <v>9.3000000000000007</v>
      </c>
      <c r="AA699" s="22">
        <v>261250</v>
      </c>
      <c r="AB699" s="18">
        <v>811445</v>
      </c>
      <c r="AC699" s="24">
        <v>3.1</v>
      </c>
      <c r="AD699" s="25">
        <f t="shared" si="65"/>
        <v>150</v>
      </c>
      <c r="AE699" s="18">
        <v>4350852</v>
      </c>
      <c r="AF699" s="18">
        <v>2952154</v>
      </c>
      <c r="AG699" s="18">
        <v>1185944</v>
      </c>
      <c r="AH699" s="18">
        <v>713964</v>
      </c>
      <c r="AI699" s="14" t="s">
        <v>44</v>
      </c>
    </row>
    <row r="700" spans="1:35" ht="16.5" customHeight="1">
      <c r="A700">
        <v>2502</v>
      </c>
      <c r="B700" s="12" t="str">
        <f t="shared" si="60"/>
        <v>ZeroZero</v>
      </c>
      <c r="C700" s="13" t="s">
        <v>767</v>
      </c>
      <c r="D700" s="14" t="s">
        <v>307</v>
      </c>
      <c r="E700" s="15" t="str">
        <f t="shared" si="61"/>
        <v>前八週無拉料</v>
      </c>
      <c r="F700" s="16" t="str">
        <f t="shared" si="62"/>
        <v>--</v>
      </c>
      <c r="G700" s="16" t="str">
        <f t="shared" si="63"/>
        <v>--</v>
      </c>
      <c r="H700" s="16" t="str">
        <f t="shared" si="64"/>
        <v>--</v>
      </c>
      <c r="I700" s="17" t="str">
        <f>IFERROR(VLOOKUP(C700,#REF!,8,FALSE),"")</f>
        <v/>
      </c>
      <c r="J700" s="18">
        <v>1200000</v>
      </c>
      <c r="K700" s="18">
        <v>0</v>
      </c>
      <c r="L700" s="17" t="str">
        <f>IFERROR(VLOOKUP(C700,#REF!,11,FALSE),"")</f>
        <v/>
      </c>
      <c r="M700" s="18">
        <v>180000</v>
      </c>
      <c r="N700" s="19" t="s">
        <v>320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180000</v>
      </c>
      <c r="U700" s="18">
        <v>0</v>
      </c>
      <c r="V700" s="18">
        <v>0</v>
      </c>
      <c r="W700" s="18">
        <v>0</v>
      </c>
      <c r="X700" s="22">
        <v>1380000</v>
      </c>
      <c r="Y700" s="16" t="s">
        <v>39</v>
      </c>
      <c r="Z700" s="23" t="s">
        <v>39</v>
      </c>
      <c r="AA700" s="22">
        <v>0</v>
      </c>
      <c r="AB700" s="18" t="s">
        <v>39</v>
      </c>
      <c r="AC700" s="24" t="s">
        <v>52</v>
      </c>
      <c r="AD700" s="25" t="str">
        <f t="shared" si="65"/>
        <v>E</v>
      </c>
      <c r="AE700" s="18">
        <v>0</v>
      </c>
      <c r="AF700" s="18">
        <v>0</v>
      </c>
      <c r="AG700" s="18">
        <v>0</v>
      </c>
      <c r="AH700" s="18">
        <v>0</v>
      </c>
      <c r="AI700" s="14" t="s">
        <v>44</v>
      </c>
    </row>
    <row r="701" spans="1:35" ht="16.5" customHeight="1">
      <c r="A701">
        <v>2503</v>
      </c>
      <c r="B701" s="12" t="str">
        <f t="shared" si="60"/>
        <v>Normal</v>
      </c>
      <c r="C701" s="13" t="s">
        <v>768</v>
      </c>
      <c r="D701" s="14" t="s">
        <v>307</v>
      </c>
      <c r="E701" s="15">
        <f t="shared" si="61"/>
        <v>2.5</v>
      </c>
      <c r="F701" s="16">
        <f t="shared" si="62"/>
        <v>1.9</v>
      </c>
      <c r="G701" s="16">
        <f t="shared" si="63"/>
        <v>9.5</v>
      </c>
      <c r="H701" s="16">
        <f t="shared" si="64"/>
        <v>7.3</v>
      </c>
      <c r="I701" s="17" t="str">
        <f>IFERROR(VLOOKUP(C701,#REF!,8,FALSE),"")</f>
        <v/>
      </c>
      <c r="J701" s="18">
        <v>12000000</v>
      </c>
      <c r="K701" s="18">
        <v>0</v>
      </c>
      <c r="L701" s="17" t="str">
        <f>IFERROR(VLOOKUP(C701,#REF!,11,FALSE),"")</f>
        <v/>
      </c>
      <c r="M701" s="18">
        <v>3195000</v>
      </c>
      <c r="N701" s="19" t="s">
        <v>320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3195000</v>
      </c>
      <c r="U701" s="18">
        <v>0</v>
      </c>
      <c r="V701" s="18">
        <v>0</v>
      </c>
      <c r="W701" s="18">
        <v>0</v>
      </c>
      <c r="X701" s="22">
        <v>15195000</v>
      </c>
      <c r="Y701" s="16">
        <v>12.1</v>
      </c>
      <c r="Z701" s="23">
        <v>9.1999999999999993</v>
      </c>
      <c r="AA701" s="22">
        <v>1258125</v>
      </c>
      <c r="AB701" s="18">
        <v>1649577</v>
      </c>
      <c r="AC701" s="24">
        <v>1.3</v>
      </c>
      <c r="AD701" s="25">
        <f t="shared" si="65"/>
        <v>100</v>
      </c>
      <c r="AE701" s="18">
        <v>5773868</v>
      </c>
      <c r="AF701" s="18">
        <v>9072324</v>
      </c>
      <c r="AG701" s="18">
        <v>2846948</v>
      </c>
      <c r="AH701" s="18">
        <v>691070</v>
      </c>
      <c r="AI701" s="14" t="s">
        <v>44</v>
      </c>
    </row>
    <row r="702" spans="1:35" ht="16.5" customHeight="1">
      <c r="A702">
        <v>4923</v>
      </c>
      <c r="B702" s="12" t="str">
        <f t="shared" si="60"/>
        <v>Normal</v>
      </c>
      <c r="C702" s="13" t="s">
        <v>770</v>
      </c>
      <c r="D702" s="14" t="s">
        <v>307</v>
      </c>
      <c r="E702" s="15">
        <f t="shared" si="61"/>
        <v>3.8</v>
      </c>
      <c r="F702" s="16">
        <f t="shared" si="62"/>
        <v>8.8000000000000007</v>
      </c>
      <c r="G702" s="16">
        <f t="shared" si="63"/>
        <v>5.9</v>
      </c>
      <c r="H702" s="16">
        <f t="shared" si="64"/>
        <v>13.9</v>
      </c>
      <c r="I702" s="17" t="str">
        <f>IFERROR(VLOOKUP(C702,#REF!,8,FALSE),"")</f>
        <v/>
      </c>
      <c r="J702" s="18">
        <v>3150000</v>
      </c>
      <c r="K702" s="18">
        <v>2250000</v>
      </c>
      <c r="L702" s="17" t="str">
        <f>IFERROR(VLOOKUP(C702,#REF!,11,FALSE),"")</f>
        <v/>
      </c>
      <c r="M702" s="18">
        <v>2003900</v>
      </c>
      <c r="N702" s="19" t="s">
        <v>771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899900</v>
      </c>
      <c r="U702" s="18">
        <v>300000</v>
      </c>
      <c r="V702" s="18">
        <v>804000</v>
      </c>
      <c r="W702" s="18">
        <v>0</v>
      </c>
      <c r="X702" s="22">
        <v>5153900</v>
      </c>
      <c r="Y702" s="16">
        <v>9.6999999999999993</v>
      </c>
      <c r="Z702" s="23">
        <v>22.7</v>
      </c>
      <c r="AA702" s="22">
        <v>530625</v>
      </c>
      <c r="AB702" s="18">
        <v>226951</v>
      </c>
      <c r="AC702" s="24">
        <v>0.4</v>
      </c>
      <c r="AD702" s="25">
        <f t="shared" si="65"/>
        <v>50</v>
      </c>
      <c r="AE702" s="18">
        <v>1851268</v>
      </c>
      <c r="AF702" s="18">
        <v>229275</v>
      </c>
      <c r="AG702" s="18">
        <v>260431</v>
      </c>
      <c r="AH702" s="18">
        <v>295812</v>
      </c>
      <c r="AI702" s="14" t="s">
        <v>44</v>
      </c>
    </row>
    <row r="703" spans="1:35" ht="16.5" customHeight="1">
      <c r="A703">
        <v>2505</v>
      </c>
      <c r="B703" s="12" t="str">
        <f t="shared" si="60"/>
        <v>Normal</v>
      </c>
      <c r="C703" s="13" t="s">
        <v>773</v>
      </c>
      <c r="D703" s="14" t="s">
        <v>307</v>
      </c>
      <c r="E703" s="15">
        <f t="shared" si="61"/>
        <v>1.6</v>
      </c>
      <c r="F703" s="16">
        <f t="shared" si="62"/>
        <v>4.5999999999999996</v>
      </c>
      <c r="G703" s="16">
        <f t="shared" si="63"/>
        <v>5.0999999999999996</v>
      </c>
      <c r="H703" s="16">
        <f t="shared" si="64"/>
        <v>15.2</v>
      </c>
      <c r="I703" s="17" t="str">
        <f>IFERROR(VLOOKUP(C703,#REF!,8,FALSE),"")</f>
        <v/>
      </c>
      <c r="J703" s="18">
        <v>834000</v>
      </c>
      <c r="K703" s="18">
        <v>534000</v>
      </c>
      <c r="L703" s="17" t="str">
        <f>IFERROR(VLOOKUP(C703,#REF!,11,FALSE),"")</f>
        <v/>
      </c>
      <c r="M703" s="18">
        <v>255000</v>
      </c>
      <c r="N703" s="19" t="s">
        <v>479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0</v>
      </c>
      <c r="U703" s="18">
        <v>240000</v>
      </c>
      <c r="V703" s="18">
        <v>15000</v>
      </c>
      <c r="W703" s="18">
        <v>0</v>
      </c>
      <c r="X703" s="22">
        <v>1089000</v>
      </c>
      <c r="Y703" s="16">
        <v>6.7</v>
      </c>
      <c r="Z703" s="23">
        <v>19.8</v>
      </c>
      <c r="AA703" s="22">
        <v>163500</v>
      </c>
      <c r="AB703" s="18">
        <v>54906</v>
      </c>
      <c r="AC703" s="24">
        <v>0.3</v>
      </c>
      <c r="AD703" s="25">
        <f t="shared" si="65"/>
        <v>50</v>
      </c>
      <c r="AE703" s="18">
        <v>313150</v>
      </c>
      <c r="AF703" s="18">
        <v>181000</v>
      </c>
      <c r="AG703" s="18">
        <v>42560</v>
      </c>
      <c r="AH703" s="18">
        <v>26000</v>
      </c>
      <c r="AI703" s="14" t="s">
        <v>44</v>
      </c>
    </row>
    <row r="704" spans="1:35" ht="16.5" customHeight="1">
      <c r="A704">
        <v>4926</v>
      </c>
      <c r="B704" s="12" t="str">
        <f t="shared" si="60"/>
        <v>ZeroZero</v>
      </c>
      <c r="C704" s="13" t="s">
        <v>774</v>
      </c>
      <c r="D704" s="14" t="s">
        <v>307</v>
      </c>
      <c r="E704" s="15" t="str">
        <f t="shared" si="61"/>
        <v>前八週無拉料</v>
      </c>
      <c r="F704" s="16" t="str">
        <f t="shared" si="62"/>
        <v>--</v>
      </c>
      <c r="G704" s="16" t="str">
        <f t="shared" si="63"/>
        <v>--</v>
      </c>
      <c r="H704" s="16" t="str">
        <f t="shared" si="64"/>
        <v>--</v>
      </c>
      <c r="I704" s="17" t="str">
        <f>IFERROR(VLOOKUP(C704,#REF!,8,FALSE),"")</f>
        <v/>
      </c>
      <c r="J704" s="18">
        <v>180000</v>
      </c>
      <c r="K704" s="18">
        <v>0</v>
      </c>
      <c r="L704" s="17" t="str">
        <f>IFERROR(VLOOKUP(C704,#REF!,11,FALSE),"")</f>
        <v/>
      </c>
      <c r="M704" s="18">
        <v>40000</v>
      </c>
      <c r="N704" s="19" t="s">
        <v>320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40000</v>
      </c>
      <c r="U704" s="18">
        <v>0</v>
      </c>
      <c r="V704" s="18">
        <v>0</v>
      </c>
      <c r="W704" s="18">
        <v>0</v>
      </c>
      <c r="X704" s="22">
        <v>220000</v>
      </c>
      <c r="Y704" s="16" t="s">
        <v>39</v>
      </c>
      <c r="Z704" s="23" t="s">
        <v>39</v>
      </c>
      <c r="AA704" s="22">
        <v>0</v>
      </c>
      <c r="AB704" s="18" t="s">
        <v>39</v>
      </c>
      <c r="AC704" s="24" t="s">
        <v>52</v>
      </c>
      <c r="AD704" s="25" t="str">
        <f t="shared" si="65"/>
        <v>E</v>
      </c>
      <c r="AE704" s="18">
        <v>0</v>
      </c>
      <c r="AF704" s="18">
        <v>0</v>
      </c>
      <c r="AG704" s="18">
        <v>0</v>
      </c>
      <c r="AH704" s="18">
        <v>0</v>
      </c>
      <c r="AI704" s="14" t="s">
        <v>44</v>
      </c>
    </row>
    <row r="705" spans="1:35" ht="16.5" customHeight="1">
      <c r="A705">
        <v>2507</v>
      </c>
      <c r="B705" s="12" t="str">
        <f t="shared" si="60"/>
        <v>None</v>
      </c>
      <c r="C705" s="13" t="s">
        <v>775</v>
      </c>
      <c r="D705" s="14" t="s">
        <v>307</v>
      </c>
      <c r="E705" s="15" t="str">
        <f t="shared" si="61"/>
        <v>前八週無拉料</v>
      </c>
      <c r="F705" s="16" t="str">
        <f t="shared" si="62"/>
        <v>--</v>
      </c>
      <c r="G705" s="16" t="str">
        <f t="shared" si="63"/>
        <v>--</v>
      </c>
      <c r="H705" s="16" t="str">
        <f t="shared" si="64"/>
        <v>--</v>
      </c>
      <c r="I705" s="17" t="str">
        <f>IFERROR(VLOOKUP(C705,#REF!,8,FALSE),"")</f>
        <v/>
      </c>
      <c r="J705" s="18">
        <v>0</v>
      </c>
      <c r="K705" s="18">
        <v>0</v>
      </c>
      <c r="L705" s="17" t="str">
        <f>IFERROR(VLOOKUP(C705,#REF!,11,FALSE),"")</f>
        <v/>
      </c>
      <c r="M705" s="18">
        <v>0</v>
      </c>
      <c r="N705" s="19" t="s">
        <v>340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0</v>
      </c>
      <c r="U705" s="18">
        <v>0</v>
      </c>
      <c r="V705" s="18">
        <v>0</v>
      </c>
      <c r="W705" s="18">
        <v>0</v>
      </c>
      <c r="X705" s="22">
        <v>0</v>
      </c>
      <c r="Y705" s="16" t="s">
        <v>39</v>
      </c>
      <c r="Z705" s="23" t="s">
        <v>39</v>
      </c>
      <c r="AA705" s="22">
        <v>0</v>
      </c>
      <c r="AB705" s="18" t="s">
        <v>39</v>
      </c>
      <c r="AC705" s="24" t="s">
        <v>52</v>
      </c>
      <c r="AD705" s="25" t="str">
        <f t="shared" si="65"/>
        <v>E</v>
      </c>
      <c r="AE705" s="18">
        <v>0</v>
      </c>
      <c r="AF705" s="18">
        <v>0</v>
      </c>
      <c r="AG705" s="18">
        <v>0</v>
      </c>
      <c r="AH705" s="18">
        <v>0</v>
      </c>
      <c r="AI705" s="14" t="s">
        <v>44</v>
      </c>
    </row>
    <row r="706" spans="1:35" ht="16.5" customHeight="1">
      <c r="A706">
        <v>2508</v>
      </c>
      <c r="B706" s="12" t="str">
        <f t="shared" si="60"/>
        <v>Normal</v>
      </c>
      <c r="C706" s="13" t="s">
        <v>778</v>
      </c>
      <c r="D706" s="14" t="s">
        <v>307</v>
      </c>
      <c r="E706" s="15">
        <f t="shared" si="61"/>
        <v>0</v>
      </c>
      <c r="F706" s="16" t="str">
        <f t="shared" si="62"/>
        <v>--</v>
      </c>
      <c r="G706" s="16">
        <f t="shared" si="63"/>
        <v>0</v>
      </c>
      <c r="H706" s="16" t="str">
        <f t="shared" si="64"/>
        <v>--</v>
      </c>
      <c r="I706" s="17" t="str">
        <f>IFERROR(VLOOKUP(C706,#REF!,8,FALSE),"")</f>
        <v/>
      </c>
      <c r="J706" s="18">
        <v>0</v>
      </c>
      <c r="K706" s="18">
        <v>0</v>
      </c>
      <c r="L706" s="17" t="str">
        <f>IFERROR(VLOOKUP(C706,#REF!,11,FALSE),"")</f>
        <v/>
      </c>
      <c r="M706" s="18">
        <v>0</v>
      </c>
      <c r="N706" s="19" t="s">
        <v>403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0</v>
      </c>
      <c r="U706" s="18">
        <v>0</v>
      </c>
      <c r="V706" s="18">
        <v>0</v>
      </c>
      <c r="W706" s="18">
        <v>0</v>
      </c>
      <c r="X706" s="22">
        <v>0</v>
      </c>
      <c r="Y706" s="16">
        <v>0</v>
      </c>
      <c r="Z706" s="23" t="s">
        <v>39</v>
      </c>
      <c r="AA706" s="22">
        <v>1250</v>
      </c>
      <c r="AB706" s="18">
        <v>0</v>
      </c>
      <c r="AC706" s="24" t="s">
        <v>52</v>
      </c>
      <c r="AD706" s="25" t="str">
        <f t="shared" si="65"/>
        <v>E</v>
      </c>
      <c r="AE706" s="18">
        <v>0</v>
      </c>
      <c r="AF706" s="18">
        <v>0</v>
      </c>
      <c r="AG706" s="18">
        <v>10000</v>
      </c>
      <c r="AH706" s="18">
        <v>0</v>
      </c>
      <c r="AI706" s="14" t="s">
        <v>44</v>
      </c>
    </row>
    <row r="707" spans="1:35" ht="16.5" customHeight="1">
      <c r="A707">
        <v>2509</v>
      </c>
      <c r="B707" s="12" t="str">
        <f t="shared" si="60"/>
        <v>Normal</v>
      </c>
      <c r="C707" s="13" t="s">
        <v>779</v>
      </c>
      <c r="D707" s="14" t="s">
        <v>307</v>
      </c>
      <c r="E707" s="15">
        <f t="shared" si="61"/>
        <v>16</v>
      </c>
      <c r="F707" s="16" t="str">
        <f t="shared" si="62"/>
        <v>--</v>
      </c>
      <c r="G707" s="16">
        <f t="shared" si="63"/>
        <v>0</v>
      </c>
      <c r="H707" s="16" t="str">
        <f t="shared" si="64"/>
        <v>--</v>
      </c>
      <c r="I707" s="17" t="str">
        <f>IFERROR(VLOOKUP(C707,#REF!,8,FALSE),"")</f>
        <v/>
      </c>
      <c r="J707" s="18">
        <v>0</v>
      </c>
      <c r="K707" s="18">
        <v>0</v>
      </c>
      <c r="L707" s="17" t="str">
        <f>IFERROR(VLOOKUP(C707,#REF!,11,FALSE),"")</f>
        <v/>
      </c>
      <c r="M707" s="18">
        <v>6000</v>
      </c>
      <c r="N707" s="19" t="s">
        <v>340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3000</v>
      </c>
      <c r="U707" s="18">
        <v>0</v>
      </c>
      <c r="V707" s="18">
        <v>3000</v>
      </c>
      <c r="W707" s="18">
        <v>0</v>
      </c>
      <c r="X707" s="22">
        <v>6000</v>
      </c>
      <c r="Y707" s="16">
        <v>16</v>
      </c>
      <c r="Z707" s="23" t="s">
        <v>39</v>
      </c>
      <c r="AA707" s="22">
        <v>375</v>
      </c>
      <c r="AB707" s="18" t="s">
        <v>39</v>
      </c>
      <c r="AC707" s="24" t="s">
        <v>52</v>
      </c>
      <c r="AD707" s="25" t="str">
        <f t="shared" si="65"/>
        <v>E</v>
      </c>
      <c r="AE707" s="18">
        <v>0</v>
      </c>
      <c r="AF707" s="18">
        <v>0</v>
      </c>
      <c r="AG707" s="18">
        <v>0</v>
      </c>
      <c r="AH707" s="18">
        <v>0</v>
      </c>
      <c r="AI707" s="14" t="s">
        <v>44</v>
      </c>
    </row>
    <row r="708" spans="1:35" ht="16.5" customHeight="1">
      <c r="A708">
        <v>3963</v>
      </c>
      <c r="B708" s="12" t="str">
        <f t="shared" ref="B708:B728" si="66">IF(OR(AA708=0,LEN(AA708)=0)*OR(AB708=0,LEN(AB708)=0),IF(X708&gt;0,"ZeroZero","None"),IF(IF(LEN(Y708)=0,0,Y708)&gt;16,"OverStock",IF(AA708=0,"FCST","Normal")))</f>
        <v>None</v>
      </c>
      <c r="C708" s="13" t="s">
        <v>780</v>
      </c>
      <c r="D708" s="14" t="s">
        <v>307</v>
      </c>
      <c r="E708" s="15" t="str">
        <f t="shared" ref="E708:E728" si="67">IF(AA708=0,"前八週無拉料",ROUND(M708/AA708,1))</f>
        <v>前八週無拉料</v>
      </c>
      <c r="F708" s="16" t="str">
        <f t="shared" ref="F708:F728" si="68">IF(OR(AB708=0,LEN(AB708)=0),"--",ROUND(M708/AB708,1))</f>
        <v>--</v>
      </c>
      <c r="G708" s="16" t="str">
        <f t="shared" ref="G708:G728" si="69">IF(AA708=0,"--",ROUND(J708/AA708,1))</f>
        <v>--</v>
      </c>
      <c r="H708" s="16" t="str">
        <f t="shared" ref="H708:H728" si="70">IF(OR(AB708=0,LEN(AB708)=0),"--",ROUND(J708/AB708,1))</f>
        <v>--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0</v>
      </c>
      <c r="N708" s="19" t="s">
        <v>340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0</v>
      </c>
      <c r="U708" s="18">
        <v>0</v>
      </c>
      <c r="V708" s="18">
        <v>0</v>
      </c>
      <c r="W708" s="18">
        <v>0</v>
      </c>
      <c r="X708" s="22">
        <v>0</v>
      </c>
      <c r="Y708" s="16" t="s">
        <v>39</v>
      </c>
      <c r="Z708" s="23" t="s">
        <v>39</v>
      </c>
      <c r="AA708" s="22">
        <v>0</v>
      </c>
      <c r="AB708" s="18" t="s">
        <v>39</v>
      </c>
      <c r="AC708" s="24" t="s">
        <v>52</v>
      </c>
      <c r="AD708" s="25" t="str">
        <f t="shared" ref="AD708:AD728" si="71">IF($AC708="E","E",IF($AC708="F","F",IF($AC708&lt;0.5,50,IF($AC708&lt;2,100,150))))</f>
        <v>E</v>
      </c>
      <c r="AE708" s="18">
        <v>0</v>
      </c>
      <c r="AF708" s="18">
        <v>0</v>
      </c>
      <c r="AG708" s="18">
        <v>0</v>
      </c>
      <c r="AH708" s="18">
        <v>0</v>
      </c>
      <c r="AI708" s="14" t="s">
        <v>44</v>
      </c>
    </row>
    <row r="709" spans="1:35" ht="16.5" customHeight="1">
      <c r="A709">
        <v>2510</v>
      </c>
      <c r="B709" s="12" t="str">
        <f t="shared" si="66"/>
        <v>Normal</v>
      </c>
      <c r="C709" s="13" t="s">
        <v>781</v>
      </c>
      <c r="D709" s="14" t="s">
        <v>307</v>
      </c>
      <c r="E709" s="15">
        <f t="shared" si="67"/>
        <v>1.2</v>
      </c>
      <c r="F709" s="16">
        <f t="shared" si="68"/>
        <v>4.5</v>
      </c>
      <c r="G709" s="16">
        <f t="shared" si="69"/>
        <v>0</v>
      </c>
      <c r="H709" s="16">
        <f t="shared" si="70"/>
        <v>0</v>
      </c>
      <c r="I709" s="17" t="str">
        <f>IFERROR(VLOOKUP(C709,#REF!,8,FALSE),"")</f>
        <v/>
      </c>
      <c r="J709" s="18">
        <v>0</v>
      </c>
      <c r="K709" s="18">
        <v>0</v>
      </c>
      <c r="L709" s="17" t="str">
        <f>IFERROR(VLOOKUP(C709,#REF!,11,FALSE),"")</f>
        <v/>
      </c>
      <c r="M709" s="18">
        <v>45000</v>
      </c>
      <c r="N709" s="19" t="s">
        <v>340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45000</v>
      </c>
      <c r="U709" s="18">
        <v>0</v>
      </c>
      <c r="V709" s="18">
        <v>0</v>
      </c>
      <c r="W709" s="18">
        <v>0</v>
      </c>
      <c r="X709" s="22">
        <v>45000</v>
      </c>
      <c r="Y709" s="16">
        <v>1.2</v>
      </c>
      <c r="Z709" s="23">
        <v>4.5</v>
      </c>
      <c r="AA709" s="22">
        <v>37500</v>
      </c>
      <c r="AB709" s="18">
        <v>10000</v>
      </c>
      <c r="AC709" s="24">
        <v>0.3</v>
      </c>
      <c r="AD709" s="25">
        <f t="shared" si="71"/>
        <v>50</v>
      </c>
      <c r="AE709" s="18">
        <v>30000</v>
      </c>
      <c r="AF709" s="18">
        <v>60000</v>
      </c>
      <c r="AG709" s="18">
        <v>45000</v>
      </c>
      <c r="AH709" s="18">
        <v>0</v>
      </c>
      <c r="AI709" s="14" t="s">
        <v>44</v>
      </c>
    </row>
    <row r="710" spans="1:35" ht="16.5" customHeight="1">
      <c r="A710">
        <v>2511</v>
      </c>
      <c r="B710" s="12" t="str">
        <f t="shared" si="66"/>
        <v>Normal</v>
      </c>
      <c r="C710" s="13" t="s">
        <v>782</v>
      </c>
      <c r="D710" s="14" t="s">
        <v>783</v>
      </c>
      <c r="E710" s="15">
        <f t="shared" si="67"/>
        <v>3.2</v>
      </c>
      <c r="F710" s="16">
        <f t="shared" si="68"/>
        <v>5</v>
      </c>
      <c r="G710" s="16">
        <f t="shared" si="69"/>
        <v>8.8000000000000007</v>
      </c>
      <c r="H710" s="16">
        <f t="shared" si="70"/>
        <v>13.8</v>
      </c>
      <c r="I710" s="17" t="str">
        <f>IFERROR(VLOOKUP(C710,#REF!,8,FALSE),"")</f>
        <v/>
      </c>
      <c r="J710" s="18">
        <v>110000</v>
      </c>
      <c r="K710" s="18">
        <v>10000</v>
      </c>
      <c r="L710" s="17" t="str">
        <f>IFERROR(VLOOKUP(C710,#REF!,11,FALSE),"")</f>
        <v/>
      </c>
      <c r="M710" s="18">
        <v>40000</v>
      </c>
      <c r="N710" s="19" t="s">
        <v>300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0</v>
      </c>
      <c r="U710" s="18">
        <v>40000</v>
      </c>
      <c r="V710" s="18">
        <v>0</v>
      </c>
      <c r="W710" s="18">
        <v>0</v>
      </c>
      <c r="X710" s="22">
        <v>150000</v>
      </c>
      <c r="Y710" s="16">
        <v>12</v>
      </c>
      <c r="Z710" s="23">
        <v>18.8</v>
      </c>
      <c r="AA710" s="22">
        <v>12500</v>
      </c>
      <c r="AB710" s="18">
        <v>7985</v>
      </c>
      <c r="AC710" s="24">
        <v>0.6</v>
      </c>
      <c r="AD710" s="25">
        <f t="shared" si="71"/>
        <v>100</v>
      </c>
      <c r="AE710" s="18">
        <v>29565</v>
      </c>
      <c r="AF710" s="18">
        <v>42300</v>
      </c>
      <c r="AG710" s="18">
        <v>26520</v>
      </c>
      <c r="AH710" s="18">
        <v>19900</v>
      </c>
      <c r="AI710" s="14" t="s">
        <v>44</v>
      </c>
    </row>
    <row r="711" spans="1:35" ht="16.5" customHeight="1">
      <c r="A711">
        <v>2512</v>
      </c>
      <c r="B711" s="12" t="str">
        <f t="shared" si="66"/>
        <v>Normal</v>
      </c>
      <c r="C711" s="13" t="s">
        <v>786</v>
      </c>
      <c r="D711" s="14" t="s">
        <v>783</v>
      </c>
      <c r="E711" s="15">
        <f t="shared" si="67"/>
        <v>10.8</v>
      </c>
      <c r="F711" s="16">
        <f t="shared" si="68"/>
        <v>14.3</v>
      </c>
      <c r="G711" s="16">
        <f t="shared" si="69"/>
        <v>3.2</v>
      </c>
      <c r="H711" s="16">
        <f t="shared" si="70"/>
        <v>4.2</v>
      </c>
      <c r="I711" s="17" t="str">
        <f>IFERROR(VLOOKUP(C711,#REF!,8,FALSE),"")</f>
        <v/>
      </c>
      <c r="J711" s="18">
        <v>20000</v>
      </c>
      <c r="K711" s="18">
        <v>20000</v>
      </c>
      <c r="L711" s="17" t="str">
        <f>IFERROR(VLOOKUP(C711,#REF!,11,FALSE),"")</f>
        <v/>
      </c>
      <c r="M711" s="18">
        <v>67500</v>
      </c>
      <c r="N711" s="19" t="s">
        <v>300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42500</v>
      </c>
      <c r="U711" s="18">
        <v>0</v>
      </c>
      <c r="V711" s="18">
        <v>25000</v>
      </c>
      <c r="W711" s="18">
        <v>0</v>
      </c>
      <c r="X711" s="22">
        <v>87500</v>
      </c>
      <c r="Y711" s="16">
        <v>14</v>
      </c>
      <c r="Z711" s="23">
        <v>18.600000000000001</v>
      </c>
      <c r="AA711" s="22">
        <v>6250</v>
      </c>
      <c r="AB711" s="18">
        <v>4714</v>
      </c>
      <c r="AC711" s="24">
        <v>0.8</v>
      </c>
      <c r="AD711" s="25">
        <f t="shared" si="71"/>
        <v>100</v>
      </c>
      <c r="AE711" s="18">
        <v>32222</v>
      </c>
      <c r="AF711" s="18">
        <v>10200</v>
      </c>
      <c r="AG711" s="18">
        <v>7990</v>
      </c>
      <c r="AH711" s="18">
        <v>0</v>
      </c>
      <c r="AI711" s="14" t="s">
        <v>44</v>
      </c>
    </row>
    <row r="712" spans="1:35" ht="16.5" customHeight="1">
      <c r="A712">
        <v>2513</v>
      </c>
      <c r="B712" s="12" t="str">
        <f t="shared" si="66"/>
        <v>Normal</v>
      </c>
      <c r="C712" s="13" t="s">
        <v>787</v>
      </c>
      <c r="D712" s="14" t="s">
        <v>783</v>
      </c>
      <c r="E712" s="15">
        <f t="shared" si="67"/>
        <v>5</v>
      </c>
      <c r="F712" s="16">
        <f t="shared" si="68"/>
        <v>8.1</v>
      </c>
      <c r="G712" s="16">
        <f t="shared" si="69"/>
        <v>6.4</v>
      </c>
      <c r="H712" s="16">
        <f t="shared" si="70"/>
        <v>10.4</v>
      </c>
      <c r="I712" s="17" t="str">
        <f>IFERROR(VLOOKUP(C712,#REF!,8,FALSE),"")</f>
        <v/>
      </c>
      <c r="J712" s="18">
        <v>90000</v>
      </c>
      <c r="K712" s="18">
        <v>90000</v>
      </c>
      <c r="L712" s="17" t="str">
        <f>IFERROR(VLOOKUP(C712,#REF!,11,FALSE),"")</f>
        <v/>
      </c>
      <c r="M712" s="18">
        <v>70000</v>
      </c>
      <c r="N712" s="19" t="s">
        <v>300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0</v>
      </c>
      <c r="U712" s="18">
        <v>35000</v>
      </c>
      <c r="V712" s="18">
        <v>35000</v>
      </c>
      <c r="W712" s="18">
        <v>0</v>
      </c>
      <c r="X712" s="22">
        <v>160000</v>
      </c>
      <c r="Y712" s="16">
        <v>11.4</v>
      </c>
      <c r="Z712" s="23">
        <v>18.5</v>
      </c>
      <c r="AA712" s="22">
        <v>14063</v>
      </c>
      <c r="AB712" s="18">
        <v>8643</v>
      </c>
      <c r="AC712" s="24">
        <v>0.6</v>
      </c>
      <c r="AD712" s="25">
        <f t="shared" si="71"/>
        <v>100</v>
      </c>
      <c r="AE712" s="18">
        <v>29212</v>
      </c>
      <c r="AF712" s="18">
        <v>48571</v>
      </c>
      <c r="AG712" s="18">
        <v>46420</v>
      </c>
      <c r="AH712" s="18">
        <v>28700</v>
      </c>
      <c r="AI712" s="14" t="s">
        <v>44</v>
      </c>
    </row>
    <row r="713" spans="1:35" ht="16.5" customHeight="1">
      <c r="A713">
        <v>2514</v>
      </c>
      <c r="B713" s="12" t="str">
        <f t="shared" si="66"/>
        <v>Normal</v>
      </c>
      <c r="C713" s="13" t="s">
        <v>790</v>
      </c>
      <c r="D713" s="14" t="s">
        <v>783</v>
      </c>
      <c r="E713" s="15">
        <f t="shared" si="67"/>
        <v>9</v>
      </c>
      <c r="F713" s="16">
        <f t="shared" si="68"/>
        <v>9.6</v>
      </c>
      <c r="G713" s="16">
        <f t="shared" si="69"/>
        <v>0</v>
      </c>
      <c r="H713" s="16">
        <f t="shared" si="70"/>
        <v>0</v>
      </c>
      <c r="I713" s="17" t="str">
        <f>IFERROR(VLOOKUP(C713,#REF!,8,FALSE),"")</f>
        <v/>
      </c>
      <c r="J713" s="18">
        <v>0</v>
      </c>
      <c r="K713" s="18">
        <v>0</v>
      </c>
      <c r="L713" s="17" t="str">
        <f>IFERROR(VLOOKUP(C713,#REF!,11,FALSE),"")</f>
        <v/>
      </c>
      <c r="M713" s="18">
        <v>22500</v>
      </c>
      <c r="N713" s="19" t="s">
        <v>300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10000</v>
      </c>
      <c r="U713" s="18">
        <v>2500</v>
      </c>
      <c r="V713" s="18">
        <v>10000</v>
      </c>
      <c r="W713" s="18">
        <v>0</v>
      </c>
      <c r="X713" s="22">
        <v>22500</v>
      </c>
      <c r="Y713" s="16">
        <v>9</v>
      </c>
      <c r="Z713" s="23">
        <v>9.6</v>
      </c>
      <c r="AA713" s="22">
        <v>2500</v>
      </c>
      <c r="AB713" s="18">
        <v>2340</v>
      </c>
      <c r="AC713" s="24">
        <v>0.9</v>
      </c>
      <c r="AD713" s="25">
        <f t="shared" si="71"/>
        <v>100</v>
      </c>
      <c r="AE713" s="18">
        <v>16262</v>
      </c>
      <c r="AF713" s="18">
        <v>4800</v>
      </c>
      <c r="AG713" s="18">
        <v>3760</v>
      </c>
      <c r="AH713" s="18">
        <v>0</v>
      </c>
      <c r="AI713" s="14" t="s">
        <v>44</v>
      </c>
    </row>
    <row r="714" spans="1:35" ht="16.5" customHeight="1">
      <c r="A714">
        <v>3962</v>
      </c>
      <c r="B714" s="12" t="str">
        <f t="shared" si="66"/>
        <v>Normal</v>
      </c>
      <c r="C714" s="13" t="s">
        <v>792</v>
      </c>
      <c r="D714" s="14" t="s">
        <v>783</v>
      </c>
      <c r="E714" s="15">
        <f t="shared" si="67"/>
        <v>0</v>
      </c>
      <c r="F714" s="16" t="str">
        <f t="shared" si="68"/>
        <v>--</v>
      </c>
      <c r="G714" s="16">
        <f t="shared" si="69"/>
        <v>0</v>
      </c>
      <c r="H714" s="16" t="str">
        <f t="shared" si="70"/>
        <v>--</v>
      </c>
      <c r="I714" s="17" t="str">
        <f>IFERROR(VLOOKUP(C714,#REF!,8,FALSE),"")</f>
        <v/>
      </c>
      <c r="J714" s="18">
        <v>0</v>
      </c>
      <c r="K714" s="18">
        <v>0</v>
      </c>
      <c r="L714" s="17" t="str">
        <f>IFERROR(VLOOKUP(C714,#REF!,11,FALSE),"")</f>
        <v/>
      </c>
      <c r="M714" s="18">
        <v>0</v>
      </c>
      <c r="N714" s="19" t="s">
        <v>300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0</v>
      </c>
      <c r="U714" s="18">
        <v>0</v>
      </c>
      <c r="V714" s="18">
        <v>0</v>
      </c>
      <c r="W714" s="18">
        <v>0</v>
      </c>
      <c r="X714" s="22">
        <v>0</v>
      </c>
      <c r="Y714" s="16">
        <v>0</v>
      </c>
      <c r="Z714" s="23" t="s">
        <v>39</v>
      </c>
      <c r="AA714" s="22">
        <v>625</v>
      </c>
      <c r="AB714" s="18" t="s">
        <v>39</v>
      </c>
      <c r="AC714" s="24" t="s">
        <v>52</v>
      </c>
      <c r="AD714" s="25" t="str">
        <f t="shared" si="71"/>
        <v>E</v>
      </c>
      <c r="AE714" s="18">
        <v>0</v>
      </c>
      <c r="AF714" s="18">
        <v>0</v>
      </c>
      <c r="AG714" s="18">
        <v>0</v>
      </c>
      <c r="AH714" s="18">
        <v>0</v>
      </c>
      <c r="AI714" s="14" t="s">
        <v>44</v>
      </c>
    </row>
    <row r="715" spans="1:35" ht="16.5" customHeight="1">
      <c r="A715">
        <v>2515</v>
      </c>
      <c r="B715" s="12" t="str">
        <f t="shared" si="66"/>
        <v>FCST</v>
      </c>
      <c r="C715" s="13" t="s">
        <v>793</v>
      </c>
      <c r="D715" s="14" t="s">
        <v>783</v>
      </c>
      <c r="E715" s="15" t="str">
        <f t="shared" si="67"/>
        <v>前八週無拉料</v>
      </c>
      <c r="F715" s="16">
        <f t="shared" si="68"/>
        <v>92.6</v>
      </c>
      <c r="G715" s="16" t="str">
        <f t="shared" si="69"/>
        <v>--</v>
      </c>
      <c r="H715" s="16">
        <f t="shared" si="70"/>
        <v>0</v>
      </c>
      <c r="I715" s="17" t="str">
        <f>IFERROR(VLOOKUP(C715,#REF!,8,FALSE),"")</f>
        <v/>
      </c>
      <c r="J715" s="18">
        <v>0</v>
      </c>
      <c r="K715" s="18">
        <v>0</v>
      </c>
      <c r="L715" s="17" t="str">
        <f>IFERROR(VLOOKUP(C715,#REF!,11,FALSE),"")</f>
        <v/>
      </c>
      <c r="M715" s="18">
        <v>5000</v>
      </c>
      <c r="N715" s="19" t="s">
        <v>300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5000</v>
      </c>
      <c r="U715" s="18">
        <v>0</v>
      </c>
      <c r="V715" s="18">
        <v>0</v>
      </c>
      <c r="W715" s="18">
        <v>0</v>
      </c>
      <c r="X715" s="22">
        <v>5000</v>
      </c>
      <c r="Y715" s="16" t="s">
        <v>39</v>
      </c>
      <c r="Z715" s="23">
        <v>92.6</v>
      </c>
      <c r="AA715" s="22">
        <v>0</v>
      </c>
      <c r="AB715" s="18">
        <v>54</v>
      </c>
      <c r="AC715" s="24" t="s">
        <v>43</v>
      </c>
      <c r="AD715" s="25" t="str">
        <f t="shared" si="71"/>
        <v>F</v>
      </c>
      <c r="AE715" s="18">
        <v>0</v>
      </c>
      <c r="AF715" s="18">
        <v>0</v>
      </c>
      <c r="AG715" s="18">
        <v>490</v>
      </c>
      <c r="AH715" s="18">
        <v>0</v>
      </c>
      <c r="AI715" s="14" t="s">
        <v>44</v>
      </c>
    </row>
    <row r="716" spans="1:35" ht="16.5" customHeight="1">
      <c r="A716">
        <v>8483</v>
      </c>
      <c r="B716" s="12" t="str">
        <f t="shared" si="66"/>
        <v>FCST</v>
      </c>
      <c r="C716" s="13" t="s">
        <v>798</v>
      </c>
      <c r="D716" s="14" t="s">
        <v>783</v>
      </c>
      <c r="E716" s="15" t="str">
        <f t="shared" si="67"/>
        <v>前八週無拉料</v>
      </c>
      <c r="F716" s="16">
        <f t="shared" si="68"/>
        <v>19.100000000000001</v>
      </c>
      <c r="G716" s="16" t="str">
        <f t="shared" si="69"/>
        <v>--</v>
      </c>
      <c r="H716" s="16">
        <f t="shared" si="70"/>
        <v>0</v>
      </c>
      <c r="I716" s="17" t="str">
        <f>IFERROR(VLOOKUP(C716,#REF!,8,FALSE),"")</f>
        <v/>
      </c>
      <c r="J716" s="18">
        <v>0</v>
      </c>
      <c r="K716" s="18">
        <v>0</v>
      </c>
      <c r="L716" s="17" t="str">
        <f>IFERROR(VLOOKUP(C716,#REF!,11,FALSE),"")</f>
        <v/>
      </c>
      <c r="M716" s="18">
        <v>82500</v>
      </c>
      <c r="N716" s="19" t="s">
        <v>300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45000</v>
      </c>
      <c r="U716" s="18">
        <v>0</v>
      </c>
      <c r="V716" s="18">
        <v>37500</v>
      </c>
      <c r="W716" s="18">
        <v>0</v>
      </c>
      <c r="X716" s="22">
        <v>82500</v>
      </c>
      <c r="Y716" s="16" t="s">
        <v>39</v>
      </c>
      <c r="Z716" s="23">
        <v>19.100000000000001</v>
      </c>
      <c r="AA716" s="22">
        <v>0</v>
      </c>
      <c r="AB716" s="18">
        <v>4310</v>
      </c>
      <c r="AC716" s="24" t="s">
        <v>43</v>
      </c>
      <c r="AD716" s="25" t="str">
        <f t="shared" si="71"/>
        <v>F</v>
      </c>
      <c r="AE716" s="18">
        <v>23100</v>
      </c>
      <c r="AF716" s="18">
        <v>15690</v>
      </c>
      <c r="AG716" s="18">
        <v>4500</v>
      </c>
      <c r="AH716" s="18">
        <v>6300</v>
      </c>
      <c r="AI716" s="14" t="s">
        <v>44</v>
      </c>
    </row>
    <row r="717" spans="1:35" ht="16.5" customHeight="1">
      <c r="A717">
        <v>2516</v>
      </c>
      <c r="B717" s="12" t="str">
        <f t="shared" si="66"/>
        <v>OverStock</v>
      </c>
      <c r="C717" s="13" t="s">
        <v>799</v>
      </c>
      <c r="D717" s="14" t="s">
        <v>783</v>
      </c>
      <c r="E717" s="15">
        <f t="shared" si="67"/>
        <v>16.8</v>
      </c>
      <c r="F717" s="16">
        <f t="shared" si="68"/>
        <v>11.8</v>
      </c>
      <c r="G717" s="16">
        <f t="shared" si="69"/>
        <v>4.8</v>
      </c>
      <c r="H717" s="16">
        <f t="shared" si="70"/>
        <v>3.4</v>
      </c>
      <c r="I717" s="17" t="str">
        <f>IFERROR(VLOOKUP(C717,#REF!,8,FALSE),"")</f>
        <v/>
      </c>
      <c r="J717" s="18">
        <v>15000</v>
      </c>
      <c r="K717" s="18">
        <v>15000</v>
      </c>
      <c r="L717" s="17" t="str">
        <f>IFERROR(VLOOKUP(C717,#REF!,11,FALSE),"")</f>
        <v/>
      </c>
      <c r="M717" s="18">
        <v>52500</v>
      </c>
      <c r="N717" s="19" t="s">
        <v>320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52500</v>
      </c>
      <c r="U717" s="18">
        <v>0</v>
      </c>
      <c r="V717" s="18">
        <v>0</v>
      </c>
      <c r="W717" s="18">
        <v>0</v>
      </c>
      <c r="X717" s="22">
        <v>67500</v>
      </c>
      <c r="Y717" s="16">
        <v>21.6</v>
      </c>
      <c r="Z717" s="23">
        <v>15.2</v>
      </c>
      <c r="AA717" s="22">
        <v>3125</v>
      </c>
      <c r="AB717" s="18">
        <v>4444</v>
      </c>
      <c r="AC717" s="24">
        <v>1.4</v>
      </c>
      <c r="AD717" s="25">
        <f t="shared" si="71"/>
        <v>100</v>
      </c>
      <c r="AE717" s="18">
        <v>20000</v>
      </c>
      <c r="AF717" s="18">
        <v>20000</v>
      </c>
      <c r="AG717" s="18">
        <v>5000</v>
      </c>
      <c r="AH717" s="18">
        <v>0</v>
      </c>
      <c r="AI717" s="14" t="s">
        <v>44</v>
      </c>
    </row>
    <row r="718" spans="1:35" ht="16.5" customHeight="1">
      <c r="A718">
        <v>2517</v>
      </c>
      <c r="B718" s="12" t="str">
        <f t="shared" si="66"/>
        <v>Normal</v>
      </c>
      <c r="C718" s="13" t="s">
        <v>802</v>
      </c>
      <c r="D718" s="14" t="s">
        <v>783</v>
      </c>
      <c r="E718" s="15">
        <f t="shared" si="67"/>
        <v>3.7</v>
      </c>
      <c r="F718" s="16">
        <f t="shared" si="68"/>
        <v>17.2</v>
      </c>
      <c r="G718" s="16">
        <f t="shared" si="69"/>
        <v>4.2</v>
      </c>
      <c r="H718" s="16">
        <f t="shared" si="70"/>
        <v>19.600000000000001</v>
      </c>
      <c r="I718" s="17" t="str">
        <f>IFERROR(VLOOKUP(C718,#REF!,8,FALSE),"")</f>
        <v/>
      </c>
      <c r="J718" s="18">
        <v>60000</v>
      </c>
      <c r="K718" s="18">
        <v>0</v>
      </c>
      <c r="L718" s="17" t="str">
        <f>IFERROR(VLOOKUP(C718,#REF!,11,FALSE),"")</f>
        <v/>
      </c>
      <c r="M718" s="18">
        <v>52500</v>
      </c>
      <c r="N718" s="19" t="s">
        <v>320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52500</v>
      </c>
      <c r="U718" s="18">
        <v>0</v>
      </c>
      <c r="V718" s="18">
        <v>0</v>
      </c>
      <c r="W718" s="18">
        <v>0</v>
      </c>
      <c r="X718" s="22">
        <v>112500</v>
      </c>
      <c r="Y718" s="16">
        <v>7.8</v>
      </c>
      <c r="Z718" s="23">
        <v>36.799999999999997</v>
      </c>
      <c r="AA718" s="22">
        <v>14375</v>
      </c>
      <c r="AB718" s="18">
        <v>3056</v>
      </c>
      <c r="AC718" s="24">
        <v>0.2</v>
      </c>
      <c r="AD718" s="25">
        <f t="shared" si="71"/>
        <v>50</v>
      </c>
      <c r="AE718" s="18">
        <v>17500</v>
      </c>
      <c r="AF718" s="18">
        <v>10000</v>
      </c>
      <c r="AG718" s="18">
        <v>0</v>
      </c>
      <c r="AH718" s="18">
        <v>0</v>
      </c>
      <c r="AI718" s="14" t="s">
        <v>44</v>
      </c>
    </row>
    <row r="719" spans="1:35" ht="16.5" customHeight="1">
      <c r="A719">
        <v>2518</v>
      </c>
      <c r="B719" s="12" t="str">
        <f t="shared" si="66"/>
        <v>FCST</v>
      </c>
      <c r="C719" s="13" t="s">
        <v>803</v>
      </c>
      <c r="D719" s="14" t="s">
        <v>783</v>
      </c>
      <c r="E719" s="15" t="str">
        <f t="shared" si="67"/>
        <v>前八週無拉料</v>
      </c>
      <c r="F719" s="16">
        <f t="shared" si="68"/>
        <v>16.2</v>
      </c>
      <c r="G719" s="16" t="str">
        <f t="shared" si="69"/>
        <v>--</v>
      </c>
      <c r="H719" s="16">
        <f t="shared" si="70"/>
        <v>0</v>
      </c>
      <c r="I719" s="17" t="str">
        <f>IFERROR(VLOOKUP(C719,#REF!,8,FALSE),"")</f>
        <v/>
      </c>
      <c r="J719" s="18">
        <v>0</v>
      </c>
      <c r="K719" s="18">
        <v>0</v>
      </c>
      <c r="L719" s="17" t="str">
        <f>IFERROR(VLOOKUP(C719,#REF!,11,FALSE),"")</f>
        <v/>
      </c>
      <c r="M719" s="18">
        <v>22500</v>
      </c>
      <c r="N719" s="19" t="s">
        <v>320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22500</v>
      </c>
      <c r="U719" s="18">
        <v>0</v>
      </c>
      <c r="V719" s="18">
        <v>0</v>
      </c>
      <c r="W719" s="18">
        <v>0</v>
      </c>
      <c r="X719" s="22">
        <v>22500</v>
      </c>
      <c r="Y719" s="16" t="s">
        <v>39</v>
      </c>
      <c r="Z719" s="23">
        <v>16.2</v>
      </c>
      <c r="AA719" s="22">
        <v>0</v>
      </c>
      <c r="AB719" s="18">
        <v>1389</v>
      </c>
      <c r="AC719" s="24" t="s">
        <v>43</v>
      </c>
      <c r="AD719" s="25" t="str">
        <f t="shared" si="71"/>
        <v>F</v>
      </c>
      <c r="AE719" s="18">
        <v>0</v>
      </c>
      <c r="AF719" s="18">
        <v>12500</v>
      </c>
      <c r="AG719" s="18">
        <v>2500</v>
      </c>
      <c r="AH719" s="18">
        <v>0</v>
      </c>
      <c r="AI719" s="14" t="s">
        <v>44</v>
      </c>
    </row>
    <row r="720" spans="1:35" ht="16.5" customHeight="1">
      <c r="A720">
        <v>5851</v>
      </c>
      <c r="B720" s="12" t="str">
        <f t="shared" si="66"/>
        <v>Normal</v>
      </c>
      <c r="C720" s="13" t="s">
        <v>804</v>
      </c>
      <c r="D720" s="14" t="s">
        <v>783</v>
      </c>
      <c r="E720" s="15">
        <f t="shared" si="67"/>
        <v>8.9</v>
      </c>
      <c r="F720" s="16">
        <f t="shared" si="68"/>
        <v>18.8</v>
      </c>
      <c r="G720" s="16">
        <f t="shared" si="69"/>
        <v>0</v>
      </c>
      <c r="H720" s="16">
        <f t="shared" si="70"/>
        <v>0</v>
      </c>
      <c r="I720" s="17" t="str">
        <f>IFERROR(VLOOKUP(C720,#REF!,8,FALSE),"")</f>
        <v/>
      </c>
      <c r="J720" s="18">
        <v>0</v>
      </c>
      <c r="K720" s="18">
        <v>0</v>
      </c>
      <c r="L720" s="17" t="str">
        <f>IFERROR(VLOOKUP(C720,#REF!,11,FALSE),"")</f>
        <v/>
      </c>
      <c r="M720" s="18">
        <v>25000</v>
      </c>
      <c r="N720" s="19" t="s">
        <v>300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5000</v>
      </c>
      <c r="U720" s="18">
        <v>0</v>
      </c>
      <c r="V720" s="18">
        <v>20000</v>
      </c>
      <c r="W720" s="18">
        <v>0</v>
      </c>
      <c r="X720" s="22">
        <v>25000</v>
      </c>
      <c r="Y720" s="16">
        <v>8.9</v>
      </c>
      <c r="Z720" s="23">
        <v>18.8</v>
      </c>
      <c r="AA720" s="22">
        <v>2813</v>
      </c>
      <c r="AB720" s="18">
        <v>1333</v>
      </c>
      <c r="AC720" s="24">
        <v>0.5</v>
      </c>
      <c r="AD720" s="25">
        <f t="shared" si="71"/>
        <v>100</v>
      </c>
      <c r="AE720" s="18">
        <v>6001</v>
      </c>
      <c r="AF720" s="18">
        <v>6000</v>
      </c>
      <c r="AG720" s="18">
        <v>3500</v>
      </c>
      <c r="AH720" s="18">
        <v>500</v>
      </c>
      <c r="AI720" s="14" t="s">
        <v>44</v>
      </c>
    </row>
    <row r="721" spans="1:35" ht="16.5" customHeight="1">
      <c r="A721">
        <v>2519</v>
      </c>
      <c r="B721" s="12" t="str">
        <f t="shared" si="66"/>
        <v>OverStock</v>
      </c>
      <c r="C721" s="13" t="s">
        <v>805</v>
      </c>
      <c r="D721" s="14" t="s">
        <v>783</v>
      </c>
      <c r="E721" s="15">
        <f t="shared" si="67"/>
        <v>32</v>
      </c>
      <c r="F721" s="16">
        <f t="shared" si="68"/>
        <v>8</v>
      </c>
      <c r="G721" s="16">
        <f t="shared" si="69"/>
        <v>0</v>
      </c>
      <c r="H721" s="16">
        <f t="shared" si="70"/>
        <v>0</v>
      </c>
      <c r="I721" s="17" t="str">
        <f>IFERROR(VLOOKUP(C721,#REF!,8,FALSE),"")</f>
        <v/>
      </c>
      <c r="J721" s="18">
        <v>0</v>
      </c>
      <c r="K721" s="18">
        <v>0</v>
      </c>
      <c r="L721" s="17" t="str">
        <f>IFERROR(VLOOKUP(C721,#REF!,11,FALSE),"")</f>
        <v/>
      </c>
      <c r="M721" s="18">
        <v>20000</v>
      </c>
      <c r="N721" s="19" t="s">
        <v>320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20000</v>
      </c>
      <c r="U721" s="18">
        <v>0</v>
      </c>
      <c r="V721" s="18">
        <v>0</v>
      </c>
      <c r="W721" s="18">
        <v>0</v>
      </c>
      <c r="X721" s="22">
        <v>20000</v>
      </c>
      <c r="Y721" s="16">
        <v>32</v>
      </c>
      <c r="Z721" s="23">
        <v>8</v>
      </c>
      <c r="AA721" s="22">
        <v>625</v>
      </c>
      <c r="AB721" s="18">
        <v>2500</v>
      </c>
      <c r="AC721" s="24">
        <v>4</v>
      </c>
      <c r="AD721" s="25">
        <f t="shared" si="71"/>
        <v>150</v>
      </c>
      <c r="AE721" s="18">
        <v>17500</v>
      </c>
      <c r="AF721" s="18">
        <v>5000</v>
      </c>
      <c r="AG721" s="18">
        <v>0</v>
      </c>
      <c r="AH721" s="18">
        <v>0</v>
      </c>
      <c r="AI721" s="14" t="s">
        <v>44</v>
      </c>
    </row>
    <row r="722" spans="1:35" ht="16.5" customHeight="1">
      <c r="A722">
        <v>2520</v>
      </c>
      <c r="B722" s="12" t="str">
        <f t="shared" si="66"/>
        <v>Normal</v>
      </c>
      <c r="C722" s="13" t="s">
        <v>807</v>
      </c>
      <c r="D722" s="14" t="s">
        <v>783</v>
      </c>
      <c r="E722" s="15">
        <f t="shared" si="67"/>
        <v>14.4</v>
      </c>
      <c r="F722" s="16">
        <f t="shared" si="68"/>
        <v>40.5</v>
      </c>
      <c r="G722" s="16">
        <f t="shared" si="69"/>
        <v>0</v>
      </c>
      <c r="H722" s="16">
        <f t="shared" si="70"/>
        <v>0</v>
      </c>
      <c r="I722" s="17" t="str">
        <f>IFERROR(VLOOKUP(C722,#REF!,8,FALSE),"")</f>
        <v/>
      </c>
      <c r="J722" s="18">
        <v>0</v>
      </c>
      <c r="K722" s="18">
        <v>0</v>
      </c>
      <c r="L722" s="17" t="str">
        <f>IFERROR(VLOOKUP(C722,#REF!,11,FALSE),"")</f>
        <v/>
      </c>
      <c r="M722" s="18">
        <v>22500</v>
      </c>
      <c r="N722" s="19" t="s">
        <v>320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22500</v>
      </c>
      <c r="U722" s="18">
        <v>0</v>
      </c>
      <c r="V722" s="18">
        <v>0</v>
      </c>
      <c r="W722" s="18">
        <v>0</v>
      </c>
      <c r="X722" s="22">
        <v>22500</v>
      </c>
      <c r="Y722" s="16">
        <v>14.4</v>
      </c>
      <c r="Z722" s="23">
        <v>40.5</v>
      </c>
      <c r="AA722" s="22">
        <v>1563</v>
      </c>
      <c r="AB722" s="18">
        <v>556</v>
      </c>
      <c r="AC722" s="24">
        <v>0.4</v>
      </c>
      <c r="AD722" s="25">
        <f t="shared" si="71"/>
        <v>50</v>
      </c>
      <c r="AE722" s="18">
        <v>5000</v>
      </c>
      <c r="AF722" s="18">
        <v>0</v>
      </c>
      <c r="AG722" s="18">
        <v>0</v>
      </c>
      <c r="AH722" s="18">
        <v>2500</v>
      </c>
      <c r="AI722" s="14" t="s">
        <v>44</v>
      </c>
    </row>
    <row r="723" spans="1:35" ht="16.5" customHeight="1">
      <c r="A723">
        <v>2521</v>
      </c>
      <c r="B723" s="12" t="str">
        <f t="shared" si="66"/>
        <v>OverStock</v>
      </c>
      <c r="C723" s="13" t="s">
        <v>809</v>
      </c>
      <c r="D723" s="14" t="s">
        <v>783</v>
      </c>
      <c r="E723" s="15">
        <f t="shared" si="67"/>
        <v>37.6</v>
      </c>
      <c r="F723" s="16">
        <f t="shared" si="68"/>
        <v>14.5</v>
      </c>
      <c r="G723" s="16">
        <f t="shared" si="69"/>
        <v>0</v>
      </c>
      <c r="H723" s="16">
        <f t="shared" si="70"/>
        <v>0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141000</v>
      </c>
      <c r="N723" s="19" t="s">
        <v>300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54000</v>
      </c>
      <c r="U723" s="18">
        <v>54000</v>
      </c>
      <c r="V723" s="18">
        <v>33000</v>
      </c>
      <c r="W723" s="18">
        <v>0</v>
      </c>
      <c r="X723" s="22">
        <v>141000</v>
      </c>
      <c r="Y723" s="16">
        <v>37.6</v>
      </c>
      <c r="Z723" s="23">
        <v>14.5</v>
      </c>
      <c r="AA723" s="22">
        <v>3750</v>
      </c>
      <c r="AB723" s="18">
        <v>9692</v>
      </c>
      <c r="AC723" s="24">
        <v>2.6</v>
      </c>
      <c r="AD723" s="25">
        <f t="shared" si="71"/>
        <v>150</v>
      </c>
      <c r="AE723" s="18">
        <v>74498</v>
      </c>
      <c r="AF723" s="18">
        <v>12240</v>
      </c>
      <c r="AG723" s="18">
        <v>14690</v>
      </c>
      <c r="AH723" s="18">
        <v>0</v>
      </c>
      <c r="AI723" s="14" t="s">
        <v>44</v>
      </c>
    </row>
    <row r="724" spans="1:35" ht="16.5" customHeight="1">
      <c r="A724">
        <v>2522</v>
      </c>
      <c r="B724" s="12" t="str">
        <f t="shared" si="66"/>
        <v>OverStock</v>
      </c>
      <c r="C724" s="13" t="s">
        <v>810</v>
      </c>
      <c r="D724" s="14" t="s">
        <v>783</v>
      </c>
      <c r="E724" s="15">
        <f t="shared" si="67"/>
        <v>3.5</v>
      </c>
      <c r="F724" s="16">
        <f t="shared" si="68"/>
        <v>4.4000000000000004</v>
      </c>
      <c r="G724" s="16">
        <f t="shared" si="69"/>
        <v>13.3</v>
      </c>
      <c r="H724" s="16">
        <f t="shared" si="70"/>
        <v>16.7</v>
      </c>
      <c r="I724" s="17" t="str">
        <f>IFERROR(VLOOKUP(C724,#REF!,8,FALSE),"")</f>
        <v/>
      </c>
      <c r="J724" s="18">
        <v>120000</v>
      </c>
      <c r="K724" s="18">
        <v>120000</v>
      </c>
      <c r="L724" s="17" t="str">
        <f>IFERROR(VLOOKUP(C724,#REF!,11,FALSE),"")</f>
        <v/>
      </c>
      <c r="M724" s="18">
        <v>31409</v>
      </c>
      <c r="N724" s="19" t="s">
        <v>300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31409</v>
      </c>
      <c r="U724" s="18">
        <v>0</v>
      </c>
      <c r="V724" s="18">
        <v>0</v>
      </c>
      <c r="W724" s="18">
        <v>0</v>
      </c>
      <c r="X724" s="22">
        <v>151409</v>
      </c>
      <c r="Y724" s="16">
        <v>16.8</v>
      </c>
      <c r="Z724" s="23">
        <v>21</v>
      </c>
      <c r="AA724" s="22">
        <v>9000</v>
      </c>
      <c r="AB724" s="18">
        <v>7200</v>
      </c>
      <c r="AC724" s="24">
        <v>0.8</v>
      </c>
      <c r="AD724" s="25">
        <f t="shared" si="71"/>
        <v>100</v>
      </c>
      <c r="AE724" s="18">
        <v>50400</v>
      </c>
      <c r="AF724" s="18">
        <v>14400</v>
      </c>
      <c r="AG724" s="18">
        <v>11280</v>
      </c>
      <c r="AH724" s="18">
        <v>0</v>
      </c>
      <c r="AI724" s="14" t="s">
        <v>44</v>
      </c>
    </row>
    <row r="725" spans="1:35" ht="16.5" customHeight="1">
      <c r="A725">
        <v>8504</v>
      </c>
      <c r="B725" s="12" t="str">
        <f t="shared" si="66"/>
        <v>OverStock</v>
      </c>
      <c r="C725" s="13" t="s">
        <v>811</v>
      </c>
      <c r="D725" s="14" t="s">
        <v>783</v>
      </c>
      <c r="E725" s="15">
        <f t="shared" si="67"/>
        <v>7</v>
      </c>
      <c r="F725" s="16">
        <f t="shared" si="68"/>
        <v>13.3</v>
      </c>
      <c r="G725" s="16">
        <f t="shared" si="69"/>
        <v>14.8</v>
      </c>
      <c r="H725" s="16">
        <f t="shared" si="70"/>
        <v>28.3</v>
      </c>
      <c r="I725" s="17" t="str">
        <f>IFERROR(VLOOKUP(C725,#REF!,8,FALSE),"")</f>
        <v/>
      </c>
      <c r="J725" s="18">
        <v>600000</v>
      </c>
      <c r="K725" s="18">
        <v>60000</v>
      </c>
      <c r="L725" s="17" t="str">
        <f>IFERROR(VLOOKUP(C725,#REF!,11,FALSE),"")</f>
        <v/>
      </c>
      <c r="M725" s="18">
        <v>282000</v>
      </c>
      <c r="N725" s="19" t="s">
        <v>300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129000</v>
      </c>
      <c r="U725" s="18">
        <v>0</v>
      </c>
      <c r="V725" s="18">
        <v>153000</v>
      </c>
      <c r="W725" s="18">
        <v>0</v>
      </c>
      <c r="X725" s="22">
        <v>882000</v>
      </c>
      <c r="Y725" s="16">
        <v>21.8</v>
      </c>
      <c r="Z725" s="23">
        <v>41.6</v>
      </c>
      <c r="AA725" s="22">
        <v>40500</v>
      </c>
      <c r="AB725" s="18">
        <v>21196</v>
      </c>
      <c r="AC725" s="24">
        <v>0.5</v>
      </c>
      <c r="AD725" s="25">
        <f t="shared" si="71"/>
        <v>100</v>
      </c>
      <c r="AE725" s="18">
        <v>94763</v>
      </c>
      <c r="AF725" s="18">
        <v>96000</v>
      </c>
      <c r="AG725" s="18">
        <v>60000</v>
      </c>
      <c r="AH725" s="18">
        <v>12000</v>
      </c>
      <c r="AI725" s="14" t="s">
        <v>44</v>
      </c>
    </row>
    <row r="726" spans="1:35" ht="16.5" customHeight="1">
      <c r="A726">
        <v>3964</v>
      </c>
      <c r="B726" s="12" t="str">
        <f t="shared" si="66"/>
        <v>OverStock</v>
      </c>
      <c r="C726" s="13" t="s">
        <v>813</v>
      </c>
      <c r="D726" s="14" t="s">
        <v>783</v>
      </c>
      <c r="E726" s="15">
        <f t="shared" si="67"/>
        <v>2.7</v>
      </c>
      <c r="F726" s="16">
        <f t="shared" si="68"/>
        <v>7.6</v>
      </c>
      <c r="G726" s="16">
        <f t="shared" si="69"/>
        <v>15.7</v>
      </c>
      <c r="H726" s="16">
        <f t="shared" si="70"/>
        <v>44.6</v>
      </c>
      <c r="I726" s="17" t="str">
        <f>IFERROR(VLOOKUP(C726,#REF!,8,FALSE),"")</f>
        <v/>
      </c>
      <c r="J726" s="18">
        <v>235160</v>
      </c>
      <c r="K726" s="18">
        <v>220160</v>
      </c>
      <c r="L726" s="17" t="str">
        <f>IFERROR(VLOOKUP(C726,#REF!,11,FALSE),"")</f>
        <v/>
      </c>
      <c r="M726" s="18">
        <v>40000</v>
      </c>
      <c r="N726" s="19" t="s">
        <v>320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40000</v>
      </c>
      <c r="U726" s="18">
        <v>0</v>
      </c>
      <c r="V726" s="18">
        <v>0</v>
      </c>
      <c r="W726" s="18">
        <v>0</v>
      </c>
      <c r="X726" s="22">
        <v>275160</v>
      </c>
      <c r="Y726" s="16">
        <v>18.399999999999999</v>
      </c>
      <c r="Z726" s="23">
        <v>52.1</v>
      </c>
      <c r="AA726" s="22">
        <v>14980</v>
      </c>
      <c r="AB726" s="18">
        <v>5278</v>
      </c>
      <c r="AC726" s="24">
        <v>0.4</v>
      </c>
      <c r="AD726" s="25">
        <f t="shared" si="71"/>
        <v>50</v>
      </c>
      <c r="AE726" s="18">
        <v>37500</v>
      </c>
      <c r="AF726" s="18">
        <v>10000</v>
      </c>
      <c r="AG726" s="18">
        <v>0</v>
      </c>
      <c r="AH726" s="18">
        <v>0</v>
      </c>
      <c r="AI726" s="14" t="s">
        <v>44</v>
      </c>
    </row>
    <row r="727" spans="1:35" ht="16.5" customHeight="1">
      <c r="A727">
        <v>3965</v>
      </c>
      <c r="B727" s="12" t="str">
        <f t="shared" si="66"/>
        <v>OverStock</v>
      </c>
      <c r="C727" s="13" t="s">
        <v>814</v>
      </c>
      <c r="D727" s="14" t="s">
        <v>783</v>
      </c>
      <c r="E727" s="15">
        <f t="shared" si="67"/>
        <v>129.30000000000001</v>
      </c>
      <c r="F727" s="16">
        <f t="shared" si="68"/>
        <v>29.1</v>
      </c>
      <c r="G727" s="16">
        <f t="shared" si="69"/>
        <v>0</v>
      </c>
      <c r="H727" s="16">
        <f t="shared" si="70"/>
        <v>0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242500</v>
      </c>
      <c r="N727" s="19" t="s">
        <v>320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242500</v>
      </c>
      <c r="U727" s="18">
        <v>0</v>
      </c>
      <c r="V727" s="18">
        <v>0</v>
      </c>
      <c r="W727" s="18">
        <v>0</v>
      </c>
      <c r="X727" s="22">
        <v>242500</v>
      </c>
      <c r="Y727" s="16">
        <v>129.30000000000001</v>
      </c>
      <c r="Z727" s="23">
        <v>29.1</v>
      </c>
      <c r="AA727" s="22">
        <v>1875</v>
      </c>
      <c r="AB727" s="18">
        <v>8333</v>
      </c>
      <c r="AC727" s="24">
        <v>4.4000000000000004</v>
      </c>
      <c r="AD727" s="25">
        <f t="shared" si="71"/>
        <v>150</v>
      </c>
      <c r="AE727" s="18">
        <v>32500</v>
      </c>
      <c r="AF727" s="18">
        <v>42500</v>
      </c>
      <c r="AG727" s="18">
        <v>0</v>
      </c>
      <c r="AH727" s="18">
        <v>0</v>
      </c>
      <c r="AI727" s="14" t="s">
        <v>44</v>
      </c>
    </row>
    <row r="728" spans="1:35" ht="16.5" customHeight="1">
      <c r="A728">
        <v>5852</v>
      </c>
      <c r="B728" s="12" t="str">
        <f t="shared" si="66"/>
        <v>OverStock</v>
      </c>
      <c r="C728" s="13" t="s">
        <v>815</v>
      </c>
      <c r="D728" s="14" t="s">
        <v>816</v>
      </c>
      <c r="E728" s="15">
        <f t="shared" si="67"/>
        <v>4.5</v>
      </c>
      <c r="F728" s="16">
        <f t="shared" si="68"/>
        <v>7.2</v>
      </c>
      <c r="G728" s="16">
        <f t="shared" si="69"/>
        <v>17.5</v>
      </c>
      <c r="H728" s="16">
        <f t="shared" si="70"/>
        <v>27.7</v>
      </c>
      <c r="I728" s="17" t="str">
        <f>IFERROR(VLOOKUP(C728,#REF!,8,FALSE),"")</f>
        <v/>
      </c>
      <c r="J728" s="18">
        <v>360000</v>
      </c>
      <c r="K728" s="18">
        <v>210000</v>
      </c>
      <c r="L728" s="17" t="str">
        <f>IFERROR(VLOOKUP(C728,#REF!,11,FALSE),"")</f>
        <v/>
      </c>
      <c r="M728" s="18">
        <v>93000</v>
      </c>
      <c r="N728" s="19" t="s">
        <v>300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93000</v>
      </c>
      <c r="U728" s="18">
        <v>0</v>
      </c>
      <c r="V728" s="18">
        <v>0</v>
      </c>
      <c r="W728" s="18">
        <v>0</v>
      </c>
      <c r="X728" s="22">
        <v>453000</v>
      </c>
      <c r="Y728" s="16">
        <v>22</v>
      </c>
      <c r="Z728" s="23">
        <v>34.799999999999997</v>
      </c>
      <c r="AA728" s="22">
        <v>20625</v>
      </c>
      <c r="AB728" s="18">
        <v>13000</v>
      </c>
      <c r="AC728" s="24">
        <v>0.6</v>
      </c>
      <c r="AD728" s="25">
        <f t="shared" si="71"/>
        <v>100</v>
      </c>
      <c r="AE728" s="18">
        <v>117000</v>
      </c>
      <c r="AF728" s="18">
        <v>0</v>
      </c>
      <c r="AG728" s="18">
        <v>0</v>
      </c>
      <c r="AH728" s="18">
        <v>0</v>
      </c>
      <c r="AI728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2017-03-14T12:27:21Z</dcterms:modified>
</cp:coreProperties>
</file>