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N4" l="1"/>
  <c r="L4"/>
  <c r="K4"/>
  <c r="I4"/>
  <c r="F4"/>
  <c r="D4" l="1"/>
  <c r="E4" l="1"/>
  <c r="X4" l="1"/>
  <c r="X241"/>
  <c r="N241"/>
  <c r="L241"/>
  <c r="K241"/>
  <c r="I241"/>
  <c r="F241"/>
  <c r="E241"/>
  <c r="D241"/>
  <c r="X240"/>
  <c r="N240"/>
  <c r="L240"/>
  <c r="K240"/>
  <c r="I240"/>
  <c r="F240"/>
  <c r="E240"/>
  <c r="D240"/>
  <c r="X239"/>
  <c r="N239"/>
  <c r="L239"/>
  <c r="K239"/>
  <c r="I239"/>
  <c r="F239"/>
  <c r="E239"/>
  <c r="D239"/>
  <c r="X238"/>
  <c r="N238"/>
  <c r="L238"/>
  <c r="K238"/>
  <c r="I238"/>
  <c r="F238"/>
  <c r="E238"/>
  <c r="D238"/>
  <c r="X237"/>
  <c r="N237"/>
  <c r="L237"/>
  <c r="K237"/>
  <c r="I237"/>
  <c r="F237"/>
  <c r="E237"/>
  <c r="D237"/>
  <c r="X236"/>
  <c r="N236"/>
  <c r="L236"/>
  <c r="K236"/>
  <c r="I236"/>
  <c r="F236"/>
  <c r="E236"/>
  <c r="D236"/>
  <c r="X235"/>
  <c r="N235"/>
  <c r="L235"/>
  <c r="K235"/>
  <c r="I235"/>
  <c r="F235"/>
  <c r="E235"/>
  <c r="D235"/>
  <c r="X234"/>
  <c r="N234"/>
  <c r="L234"/>
  <c r="K234"/>
  <c r="I234"/>
  <c r="F234"/>
  <c r="E234"/>
  <c r="D234"/>
  <c r="X233"/>
  <c r="N233"/>
  <c r="L233"/>
  <c r="K233"/>
  <c r="I233"/>
  <c r="F233"/>
  <c r="E233"/>
  <c r="D233"/>
  <c r="X232"/>
  <c r="N232"/>
  <c r="L232"/>
  <c r="K232"/>
  <c r="I232"/>
  <c r="F232"/>
  <c r="E232"/>
  <c r="D232"/>
  <c r="X231"/>
  <c r="N231"/>
  <c r="L231"/>
  <c r="K231"/>
  <c r="I231"/>
  <c r="F231"/>
  <c r="E231"/>
  <c r="D231"/>
  <c r="X230"/>
  <c r="N230"/>
  <c r="L230"/>
  <c r="K230"/>
  <c r="I230"/>
  <c r="F230"/>
  <c r="E230"/>
  <c r="D230"/>
  <c r="X229"/>
  <c r="N229"/>
  <c r="L229"/>
  <c r="K229"/>
  <c r="I229"/>
  <c r="F229"/>
  <c r="E229"/>
  <c r="D229"/>
  <c r="X228"/>
  <c r="N228"/>
  <c r="L228"/>
  <c r="K228"/>
  <c r="I228"/>
  <c r="F228"/>
  <c r="E228"/>
  <c r="D228"/>
  <c r="X227"/>
  <c r="N227"/>
  <c r="L227"/>
  <c r="K227"/>
  <c r="I227"/>
  <c r="F227"/>
  <c r="E227"/>
  <c r="D227"/>
  <c r="X226"/>
  <c r="N226"/>
  <c r="L226"/>
  <c r="K226"/>
  <c r="I226"/>
  <c r="F226"/>
  <c r="E226"/>
  <c r="D226"/>
  <c r="X225"/>
  <c r="N225"/>
  <c r="L225"/>
  <c r="K225"/>
  <c r="I225"/>
  <c r="F225"/>
  <c r="E225"/>
  <c r="D225"/>
  <c r="X224"/>
  <c r="N224"/>
  <c r="L224"/>
  <c r="K224"/>
  <c r="I224"/>
  <c r="F224"/>
  <c r="E224"/>
  <c r="D224"/>
  <c r="X223"/>
  <c r="N223"/>
  <c r="L223"/>
  <c r="K223"/>
  <c r="I223"/>
  <c r="F223"/>
  <c r="E223"/>
  <c r="D223"/>
  <c r="X222"/>
  <c r="N222"/>
  <c r="L222"/>
  <c r="K222"/>
  <c r="I222"/>
  <c r="F222"/>
  <c r="E222"/>
  <c r="D222"/>
  <c r="X221"/>
  <c r="N221"/>
  <c r="L221"/>
  <c r="K221"/>
  <c r="I221"/>
  <c r="F221"/>
  <c r="E221"/>
  <c r="D221"/>
  <c r="X220"/>
  <c r="N220"/>
  <c r="L220"/>
  <c r="K220"/>
  <c r="I220"/>
  <c r="F220"/>
  <c r="E220"/>
  <c r="D220"/>
  <c r="X219"/>
  <c r="N219"/>
  <c r="L219"/>
  <c r="K219"/>
  <c r="I219"/>
  <c r="F219"/>
  <c r="E219"/>
  <c r="D219"/>
  <c r="X218"/>
  <c r="N218"/>
  <c r="L218"/>
  <c r="K218"/>
  <c r="I218"/>
  <c r="F218"/>
  <c r="E218"/>
  <c r="D218"/>
  <c r="X217"/>
  <c r="N217"/>
  <c r="L217"/>
  <c r="K217"/>
  <c r="I217"/>
  <c r="F217"/>
  <c r="E217"/>
  <c r="D217"/>
  <c r="X216"/>
  <c r="N216"/>
  <c r="L216"/>
  <c r="K216"/>
  <c r="I216"/>
  <c r="F216"/>
  <c r="E216"/>
  <c r="D216"/>
  <c r="X215"/>
  <c r="N215"/>
  <c r="L215"/>
  <c r="K215"/>
  <c r="I215"/>
  <c r="F215"/>
  <c r="E215"/>
  <c r="D215"/>
  <c r="X214"/>
  <c r="N214"/>
  <c r="L214"/>
  <c r="K214"/>
  <c r="I214"/>
  <c r="F214"/>
  <c r="E214"/>
  <c r="D214"/>
  <c r="X213"/>
  <c r="N213"/>
  <c r="L213"/>
  <c r="K213"/>
  <c r="I213"/>
  <c r="F213"/>
  <c r="E213"/>
  <c r="D213"/>
  <c r="X212"/>
  <c r="N212"/>
  <c r="L212"/>
  <c r="K212"/>
  <c r="I212"/>
  <c r="F212"/>
  <c r="E212"/>
  <c r="D212"/>
  <c r="X211"/>
  <c r="N211"/>
  <c r="L211"/>
  <c r="K211"/>
  <c r="I211"/>
  <c r="F211"/>
  <c r="E211"/>
  <c r="D211"/>
  <c r="X210"/>
  <c r="N210"/>
  <c r="L210"/>
  <c r="K210"/>
  <c r="I210"/>
  <c r="F210"/>
  <c r="E210"/>
  <c r="D210"/>
  <c r="X209"/>
  <c r="N209"/>
  <c r="L209"/>
  <c r="K209"/>
  <c r="I209"/>
  <c r="F209"/>
  <c r="E209"/>
  <c r="D209"/>
  <c r="X208"/>
  <c r="N208"/>
  <c r="L208"/>
  <c r="K208"/>
  <c r="I208"/>
  <c r="F208"/>
  <c r="E208"/>
  <c r="D208"/>
  <c r="X207"/>
  <c r="N207"/>
  <c r="L207"/>
  <c r="K207"/>
  <c r="I207"/>
  <c r="F207"/>
  <c r="E207"/>
  <c r="D207"/>
  <c r="X206"/>
  <c r="N206"/>
  <c r="L206"/>
  <c r="K206"/>
  <c r="I206"/>
  <c r="F206"/>
  <c r="E206"/>
  <c r="D206"/>
  <c r="X205"/>
  <c r="N205"/>
  <c r="L205"/>
  <c r="K205"/>
  <c r="I205"/>
  <c r="F205"/>
  <c r="E205"/>
  <c r="D205"/>
  <c r="X204"/>
  <c r="N204"/>
  <c r="L204"/>
  <c r="K204"/>
  <c r="I204"/>
  <c r="F204"/>
  <c r="E204"/>
  <c r="D204"/>
  <c r="X203"/>
  <c r="N203"/>
  <c r="L203"/>
  <c r="K203"/>
  <c r="I203"/>
  <c r="F203"/>
  <c r="E203"/>
  <c r="D203"/>
  <c r="X202"/>
  <c r="N202"/>
  <c r="L202"/>
  <c r="K202"/>
  <c r="I202"/>
  <c r="F202"/>
  <c r="E202"/>
  <c r="D202"/>
  <c r="X201"/>
  <c r="N201"/>
  <c r="L201"/>
  <c r="K201"/>
  <c r="I201"/>
  <c r="F201"/>
  <c r="E201"/>
  <c r="D201"/>
  <c r="X200"/>
  <c r="N200"/>
  <c r="L200"/>
  <c r="K200"/>
  <c r="I200"/>
  <c r="F200"/>
  <c r="E200"/>
  <c r="D200"/>
  <c r="X199"/>
  <c r="N199"/>
  <c r="L199"/>
  <c r="K199"/>
  <c r="I199"/>
  <c r="F199"/>
  <c r="E199"/>
  <c r="D199"/>
  <c r="X198"/>
  <c r="N198"/>
  <c r="L198"/>
  <c r="K198"/>
  <c r="I198"/>
  <c r="F198"/>
  <c r="E198"/>
  <c r="D198"/>
  <c r="X197"/>
  <c r="N197"/>
  <c r="L197"/>
  <c r="K197"/>
  <c r="I197"/>
  <c r="F197"/>
  <c r="E197"/>
  <c r="D197"/>
  <c r="X196"/>
  <c r="N196"/>
  <c r="L196"/>
  <c r="K196"/>
  <c r="I196"/>
  <c r="F196"/>
  <c r="E196"/>
  <c r="D196"/>
  <c r="X195"/>
  <c r="N195"/>
  <c r="L195"/>
  <c r="K195"/>
  <c r="I195"/>
  <c r="F195"/>
  <c r="E195"/>
  <c r="D195"/>
  <c r="X194"/>
  <c r="N194"/>
  <c r="L194"/>
  <c r="K194"/>
  <c r="I194"/>
  <c r="F194"/>
  <c r="E194"/>
  <c r="D194"/>
  <c r="X193"/>
  <c r="N193"/>
  <c r="L193"/>
  <c r="K193"/>
  <c r="I193"/>
  <c r="F193"/>
  <c r="E193"/>
  <c r="D193"/>
  <c r="X192"/>
  <c r="N192"/>
  <c r="L192"/>
  <c r="K192"/>
  <c r="I192"/>
  <c r="F192"/>
  <c r="E192"/>
  <c r="D192"/>
  <c r="X191"/>
  <c r="N191"/>
  <c r="L191"/>
  <c r="K191"/>
  <c r="I191"/>
  <c r="F191"/>
  <c r="E191"/>
  <c r="D191"/>
  <c r="X190"/>
  <c r="N190"/>
  <c r="L190"/>
  <c r="K190"/>
  <c r="I190"/>
  <c r="F190"/>
  <c r="E190"/>
  <c r="D190"/>
  <c r="X189"/>
  <c r="N189"/>
  <c r="L189"/>
  <c r="K189"/>
  <c r="I189"/>
  <c r="F189"/>
  <c r="E189"/>
  <c r="D189"/>
  <c r="X188"/>
  <c r="N188"/>
  <c r="L188"/>
  <c r="K188"/>
  <c r="I188"/>
  <c r="F188"/>
  <c r="E188"/>
  <c r="D188"/>
  <c r="X187"/>
  <c r="N187"/>
  <c r="L187"/>
  <c r="K187"/>
  <c r="I187"/>
  <c r="F187"/>
  <c r="E187"/>
  <c r="D187"/>
  <c r="X186"/>
  <c r="N186"/>
  <c r="L186"/>
  <c r="K186"/>
  <c r="I186"/>
  <c r="F186"/>
  <c r="E186"/>
  <c r="D186"/>
  <c r="X185"/>
  <c r="N185"/>
  <c r="L185"/>
  <c r="K185"/>
  <c r="I185"/>
  <c r="F185"/>
  <c r="E185"/>
  <c r="D185"/>
  <c r="X184"/>
  <c r="N184"/>
  <c r="L184"/>
  <c r="K184"/>
  <c r="I184"/>
  <c r="F184"/>
  <c r="E184"/>
  <c r="D184"/>
  <c r="X183"/>
  <c r="N183"/>
  <c r="L183"/>
  <c r="K183"/>
  <c r="I183"/>
  <c r="F183"/>
  <c r="E183"/>
  <c r="D183"/>
  <c r="X182"/>
  <c r="N182"/>
  <c r="L182"/>
  <c r="K182"/>
  <c r="I182"/>
  <c r="F182"/>
  <c r="E182"/>
  <c r="D182"/>
  <c r="X181"/>
  <c r="N181"/>
  <c r="L181"/>
  <c r="K181"/>
  <c r="I181"/>
  <c r="F181"/>
  <c r="E181"/>
  <c r="D181"/>
  <c r="X180"/>
  <c r="N180"/>
  <c r="L180"/>
  <c r="K180"/>
  <c r="I180"/>
  <c r="F180"/>
  <c r="E180"/>
  <c r="D180"/>
  <c r="X179"/>
  <c r="N179"/>
  <c r="L179"/>
  <c r="K179"/>
  <c r="I179"/>
  <c r="F179"/>
  <c r="E179"/>
  <c r="D179"/>
  <c r="X178"/>
  <c r="N178"/>
  <c r="L178"/>
  <c r="K178"/>
  <c r="I178"/>
  <c r="F178"/>
  <c r="E178"/>
  <c r="D178"/>
  <c r="X177"/>
  <c r="N177"/>
  <c r="L177"/>
  <c r="K177"/>
  <c r="I177"/>
  <c r="F177"/>
  <c r="E177"/>
  <c r="D177"/>
  <c r="X176"/>
  <c r="N176"/>
  <c r="L176"/>
  <c r="K176"/>
  <c r="I176"/>
  <c r="F176"/>
  <c r="E176"/>
  <c r="D176"/>
  <c r="X175"/>
  <c r="N175"/>
  <c r="L175"/>
  <c r="K175"/>
  <c r="I175"/>
  <c r="F175"/>
  <c r="E175"/>
  <c r="D175"/>
  <c r="X174"/>
  <c r="N174"/>
  <c r="L174"/>
  <c r="K174"/>
  <c r="I174"/>
  <c r="F174"/>
  <c r="E174"/>
  <c r="D174"/>
  <c r="X173"/>
  <c r="N173"/>
  <c r="L173"/>
  <c r="K173"/>
  <c r="I173"/>
  <c r="F173"/>
  <c r="E173"/>
  <c r="D173"/>
  <c r="X172"/>
  <c r="N172"/>
  <c r="L172"/>
  <c r="K172"/>
  <c r="I172"/>
  <c r="F172"/>
  <c r="E172"/>
  <c r="D172"/>
  <c r="X171"/>
  <c r="N171"/>
  <c r="L171"/>
  <c r="K171"/>
  <c r="I171"/>
  <c r="F171"/>
  <c r="E171"/>
  <c r="D171"/>
  <c r="X170"/>
  <c r="N170"/>
  <c r="L170"/>
  <c r="K170"/>
  <c r="I170"/>
  <c r="F170"/>
  <c r="E170"/>
  <c r="D170"/>
  <c r="X169"/>
  <c r="N169"/>
  <c r="L169"/>
  <c r="K169"/>
  <c r="I169"/>
  <c r="F169"/>
  <c r="E169"/>
  <c r="D169"/>
  <c r="X168"/>
  <c r="N168"/>
  <c r="L168"/>
  <c r="K168"/>
  <c r="I168"/>
  <c r="F168"/>
  <c r="E168"/>
  <c r="D168"/>
  <c r="X167"/>
  <c r="N167"/>
  <c r="L167"/>
  <c r="K167"/>
  <c r="I167"/>
  <c r="F167"/>
  <c r="E167"/>
  <c r="D167"/>
  <c r="X166"/>
  <c r="N166"/>
  <c r="L166"/>
  <c r="K166"/>
  <c r="I166"/>
  <c r="F166"/>
  <c r="E166"/>
  <c r="D166"/>
  <c r="X165"/>
  <c r="N165"/>
  <c r="L165"/>
  <c r="K165"/>
  <c r="I165"/>
  <c r="F165"/>
  <c r="E165"/>
  <c r="D165"/>
  <c r="X164"/>
  <c r="N164"/>
  <c r="L164"/>
  <c r="K164"/>
  <c r="I164"/>
  <c r="F164"/>
  <c r="E164"/>
  <c r="D164"/>
  <c r="X163"/>
  <c r="N163"/>
  <c r="L163"/>
  <c r="K163"/>
  <c r="I163"/>
  <c r="F163"/>
  <c r="E163"/>
  <c r="D163"/>
  <c r="X162"/>
  <c r="N162"/>
  <c r="L162"/>
  <c r="K162"/>
  <c r="I162"/>
  <c r="F162"/>
  <c r="E162"/>
  <c r="D162"/>
  <c r="X161"/>
  <c r="N161"/>
  <c r="L161"/>
  <c r="K161"/>
  <c r="I161"/>
  <c r="F161"/>
  <c r="E161"/>
  <c r="D161"/>
  <c r="X160"/>
  <c r="N160"/>
  <c r="L160"/>
  <c r="K160"/>
  <c r="I160"/>
  <c r="F160"/>
  <c r="E160"/>
  <c r="D160"/>
  <c r="X159"/>
  <c r="N159"/>
  <c r="L159"/>
  <c r="K159"/>
  <c r="I159"/>
  <c r="F159"/>
  <c r="E159"/>
  <c r="D159"/>
  <c r="X158"/>
  <c r="N158"/>
  <c r="L158"/>
  <c r="K158"/>
  <c r="I158"/>
  <c r="F158"/>
  <c r="E158"/>
  <c r="D158"/>
  <c r="X157"/>
  <c r="N157"/>
  <c r="L157"/>
  <c r="K157"/>
  <c r="I157"/>
  <c r="F157"/>
  <c r="E157"/>
  <c r="D157"/>
  <c r="X156"/>
  <c r="N156"/>
  <c r="L156"/>
  <c r="K156"/>
  <c r="I156"/>
  <c r="F156"/>
  <c r="E156"/>
  <c r="D156"/>
  <c r="X155"/>
  <c r="N155"/>
  <c r="L155"/>
  <c r="K155"/>
  <c r="I155"/>
  <c r="F155"/>
  <c r="E155"/>
  <c r="D155"/>
  <c r="X154"/>
  <c r="N154"/>
  <c r="L154"/>
  <c r="K154"/>
  <c r="I154"/>
  <c r="F154"/>
  <c r="E154"/>
  <c r="D154"/>
  <c r="X153"/>
  <c r="N153"/>
  <c r="L153"/>
  <c r="K153"/>
  <c r="I153"/>
  <c r="F153"/>
  <c r="E153"/>
  <c r="D153"/>
  <c r="X152"/>
  <c r="N152"/>
  <c r="L152"/>
  <c r="K152"/>
  <c r="I152"/>
  <c r="F152"/>
  <c r="E152"/>
  <c r="D152"/>
  <c r="X151"/>
  <c r="N151"/>
  <c r="L151"/>
  <c r="K151"/>
  <c r="I151"/>
  <c r="F151"/>
  <c r="E151"/>
  <c r="D151"/>
  <c r="X150"/>
  <c r="N150"/>
  <c r="L150"/>
  <c r="K150"/>
  <c r="I150"/>
  <c r="F150"/>
  <c r="E150"/>
  <c r="D150"/>
  <c r="X149"/>
  <c r="N149"/>
  <c r="L149"/>
  <c r="K149"/>
  <c r="I149"/>
  <c r="F149"/>
  <c r="E149"/>
  <c r="D149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3"/>
  <c r="N33"/>
  <c r="L33"/>
  <c r="K33"/>
  <c r="I33"/>
  <c r="F33"/>
  <c r="E33"/>
  <c r="D33"/>
  <c r="X32"/>
  <c r="N32"/>
  <c r="L32"/>
  <c r="K32"/>
  <c r="I32"/>
  <c r="F32"/>
  <c r="E32"/>
  <c r="D32"/>
  <c r="X31"/>
  <c r="N31"/>
  <c r="L31"/>
  <c r="K31"/>
  <c r="I31"/>
  <c r="F31"/>
  <c r="E31"/>
  <c r="D31"/>
  <c r="X30"/>
  <c r="N30"/>
  <c r="L30"/>
  <c r="K30"/>
  <c r="I30"/>
  <c r="F30"/>
  <c r="E30"/>
  <c r="D30"/>
  <c r="X29"/>
  <c r="N29"/>
  <c r="L29"/>
  <c r="K29"/>
  <c r="I29"/>
  <c r="F29"/>
  <c r="E29"/>
  <c r="D29"/>
  <c r="X28"/>
  <c r="N28"/>
  <c r="L28"/>
  <c r="K28"/>
  <c r="I28"/>
  <c r="F28"/>
  <c r="E28"/>
  <c r="D28"/>
  <c r="X27"/>
  <c r="N27"/>
  <c r="L27"/>
  <c r="K27"/>
  <c r="I27"/>
  <c r="F27"/>
  <c r="E27"/>
  <c r="D27"/>
  <c r="X26"/>
  <c r="N26"/>
  <c r="L26"/>
  <c r="K26"/>
  <c r="I26"/>
  <c r="F26"/>
  <c r="E26"/>
  <c r="D26"/>
  <c r="X25"/>
  <c r="N25"/>
  <c r="L25"/>
  <c r="K25"/>
  <c r="I25"/>
  <c r="F25"/>
  <c r="E25"/>
  <c r="D25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5"/>
  <c r="N15"/>
  <c r="L15"/>
  <c r="K15"/>
  <c r="I15"/>
  <c r="F15"/>
  <c r="E15"/>
  <c r="D15"/>
  <c r="X14"/>
  <c r="N14"/>
  <c r="L14"/>
  <c r="K14"/>
  <c r="I14"/>
  <c r="F14"/>
  <c r="E14"/>
  <c r="D14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<sst xmlns="http://schemas.openxmlformats.org/spreadsheetml/2006/main" count="1087" uniqueCount="285">
  <si>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</si>
  <si>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</si>
  <si>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</si>
  <si>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</si>
  <si>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</si>
  <si>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</si>
  <si>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</si>
  <si>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</si>
  <si>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</si>
  <si>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</si>
  <si>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</si>
  <si>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</si>
  <si>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</si>
  <si>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</si>
  <si>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</si>
  <si>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</si>
  <si>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</si>
  <si>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</si>
  <si>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</si>
  <si>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</si>
  <si>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</si>
  <si>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</si>
  <si>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</si>
  <si>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</si>
  <si>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</si>
  <si>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</si>
  <si>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</si>
  <si>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</si>
  <si>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</si>
  <si>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</si>
  <si>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</si>
  <si>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</si>
  <si>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2016/08/21 23:08</t>
  </si>
  <si>
    <t>1SS396</t>
  </si>
  <si>
    <t>TOSHIBA</t>
  </si>
  <si>
    <t>1512</t>
  </si>
  <si>
    <t/>
  </si>
  <si>
    <t>1SS416</t>
  </si>
  <si>
    <t>1SS423</t>
  </si>
  <si>
    <t>2SC4738-GR</t>
  </si>
  <si>
    <t>74LCX07FT</t>
  </si>
  <si>
    <t>E</t>
  </si>
  <si>
    <t>AS1312-BWLT-45</t>
  </si>
  <si>
    <t>AMS</t>
  </si>
  <si>
    <t>AS1345A-BWLT-AD</t>
  </si>
  <si>
    <t>AS3722-BCTT-10</t>
  </si>
  <si>
    <t>F</t>
  </si>
  <si>
    <t>AS3728-BWLT</t>
  </si>
  <si>
    <t>BC417143B-GIQN-E4</t>
  </si>
  <si>
    <t>CSR</t>
  </si>
  <si>
    <t>CBS10S40,L3F(T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</si>
  <si>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</si>
  <si>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</si>
  <si>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</si>
  <si>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</si>
  <si>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</si>
  <si>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</si>
  <si>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</si>
  <si>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</si>
  <si>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</si>
  <si>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CM36686CM3OI-H1</t>
  </si>
  <si>
    <t>CM36686M3OE-H3</t>
  </si>
  <si>
    <t>CM36686M3OE-H5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</si>
  <si>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</si>
  <si>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</si>
  <si>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</si>
  <si>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</si>
  <si>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</si>
  <si>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</si>
  <si>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</si>
  <si>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</si>
  <si>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</si>
  <si>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</si>
  <si>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</si>
  <si>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</si>
  <si>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</si>
  <si>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</si>
  <si>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</si>
  <si>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</si>
  <si>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</si>
  <si>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</si>
  <si>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</si>
  <si>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</si>
  <si>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</si>
  <si>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</si>
  <si>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</si>
  <si>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</si>
  <si>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</si>
  <si>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</si>
  <si>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</si>
  <si>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</si>
  <si>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</si>
  <si>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</si>
  <si>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</si>
  <si>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</si>
  <si>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</si>
  <si>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</si>
  <si>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</si>
  <si>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</si>
  <si>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</si>
  <si>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</si>
  <si>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</si>
  <si>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</si>
  <si>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</si>
  <si>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</si>
  <si>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</si>
  <si>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</si>
  <si>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</si>
  <si>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</si>
  <si>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</si>
  <si>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</si>
  <si>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</si>
  <si>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</si>
  <si>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</si>
  <si>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</si>
  <si>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</si>
  <si>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</si>
  <si>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</si>
  <si>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</si>
  <si>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</si>
  <si>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</si>
  <si>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</si>
  <si>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</si>
  <si>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</si>
  <si>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</si>
  <si>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</si>
  <si>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</si>
  <si>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</si>
  <si>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</si>
  <si>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</si>
  <si>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</si>
  <si>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</si>
  <si>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</si>
  <si>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</si>
  <si>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</si>
  <si>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GDM7243SB10CGT</t>
  </si>
  <si>
    <t>GCT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</si>
  <si>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</si>
  <si>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</si>
  <si>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</si>
  <si>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</si>
  <si>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</si>
  <si>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</si>
  <si>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</si>
  <si>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</si>
  <si>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</si>
  <si>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</si>
  <si>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</si>
  <si>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</si>
  <si>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</si>
  <si>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</si>
  <si>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</si>
  <si>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</si>
  <si>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</si>
  <si>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</si>
  <si>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</si>
  <si>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</si>
  <si>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</si>
  <si>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</si>
  <si>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</si>
  <si>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</si>
  <si>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</si>
  <si>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</si>
  <si>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</si>
  <si>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</si>
  <si>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</si>
  <si>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</si>
  <si>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SSM3K36MFV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</si>
  <si>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</si>
  <si>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</si>
  <si>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</si>
  <si>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</si>
  <si>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</si>
  <si>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</si>
  <si>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</si>
  <si>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</si>
  <si>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</si>
  <si>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</si>
  <si>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</si>
  <si>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</si>
  <si>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</si>
  <si>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</si>
  <si>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</si>
  <si>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</si>
  <si>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</si>
  <si>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</si>
  <si>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</si>
  <si>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</si>
  <si>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</si>
  <si>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</si>
  <si>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</si>
  <si>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</si>
  <si>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</si>
  <si>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</si>
  <si>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</si>
  <si>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</si>
  <si>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</si>
  <si>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</si>
  <si>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</si>
  <si>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</si>
  <si>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</si>
  <si>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</si>
  <si>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</si>
  <si>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</si>
  <si>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</si>
  <si>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</si>
  <si>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</si>
  <si>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</si>
  <si>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</si>
  <si>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</si>
  <si>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</si>
  <si>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</si>
  <si>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</si>
  <si>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</si>
  <si>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</si>
  <si>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</si>
  <si>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</si>
  <si>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</si>
  <si>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</si>
  <si>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</si>
  <si>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</si>
  <si>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</si>
  <si>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</si>
  <si>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</si>
  <si>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</si>
  <si>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</si>
  <si>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</si>
  <si>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</si>
  <si>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</si>
  <si>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</si>
  <si>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</si>
  <si>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</si>
  <si>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</si>
  <si>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</si>
  <si>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</si>
  <si>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</si>
  <si>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</si>
  <si>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</si>
  <si>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</si>
  <si>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</si>
  <si>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</si>
  <si>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</si>
  <si>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</si>
  <si>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</si>
  <si>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</si>
  <si>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</si>
  <si>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</si>
  <si>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</si>
  <si>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THGBMDG5D1LBAITYXJ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</si>
  <si>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</si>
  <si>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</si>
  <si>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</si>
  <si>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</si>
  <si>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</si>
  <si>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</si>
  <si>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</si>
  <si>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</si>
  <si>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TMBT3906</t>
  </si>
  <si>
    <t>TPC8065-H</t>
  </si>
  <si>
    <t>TPC8067-H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</si>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</sst>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41" totalsRowShown="0" headerRowDxfId="31" dataDxfId="30" tableBorderDxfId="29">
  <autoFilter ref="A3:AC241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1"/>
  <sheetViews>
    <sheetView tabSelected="1" zoomScale="70" zoomScaleNormal="70" workbookViewId="0">
      <pane xSplit="5" ySplit="3" topLeftCell="S4" activePane="bottomRight" state="frozen"/>
      <selection pane="topRight" activeCell="F1" sqref="F1"/>
      <selection pane="bottomLeft" activeCell="A4" sqref="A4"/>
      <selection pane="bottomRight" activeCell="AF105" sqref="AF105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4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6" t="str">
        <f t="shared" ref="A4:A67" si="0">IF(OR(U4=0,LEN(U4)=0)*OR(V4=0,LEN(V4)=0),IF(R4&gt;0,"ZeroZero","None"),IF(IF(LEN(S4)=0,0,S4)&gt;24,"OverStock",IF(U4=0,"FCST","Normal")))</f>
        <v>OverStock</v>
      </c>
      <c r="B4" s="13" t="s">
        <v>33</v>
      </c>
      <c r="C4" s="14" t="s">
        <v>34</v>
      </c>
      <c r="D4" s="15">
        <f>IFERROR(VLOOKUP(B4,#REF!,3,FALSE),0)</f>
        <v>0</v>
      </c>
      <c r="E4" s="25">
        <f t="shared" ref="E4:E67" si="1">IFERROR(J4/U4,0)</f>
        <v>108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81000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78000</v>
      </c>
      <c r="Q4" s="16">
        <v>3000</v>
      </c>
      <c r="R4" s="18">
        <v>81000</v>
      </c>
      <c r="S4" s="19">
        <v>108</v>
      </c>
      <c r="T4" s="20">
        <v>2793.1</v>
      </c>
      <c r="U4" s="18">
        <v>750</v>
      </c>
      <c r="V4" s="16">
        <v>29</v>
      </c>
      <c r="W4" s="21">
        <v>0</v>
      </c>
      <c r="X4" s="22">
        <f t="shared" ref="X4:X67" si="2">IF($W4="E","E",IF($W4="F","F",IF($W4&lt;0.5,50,IF($W4&lt;2,100,150))))</f>
        <v>50</v>
      </c>
      <c r="Y4" s="16">
        <v>259</v>
      </c>
      <c r="Z4" s="16">
        <v>0</v>
      </c>
      <c r="AA4" s="16">
        <v>0</v>
      </c>
      <c r="AB4" s="16">
        <v>0</v>
      </c>
      <c r="AC4" s="14" t="s">
        <v>35</v>
      </c>
    </row>
    <row r="5" spans="1:29" hidden="1">
      <c r="A5" s="26" t="str">
        <f t="shared" si="0"/>
        <v>Normal</v>
      </c>
      <c r="B5" s="13" t="s">
        <v>37</v>
      </c>
      <c r="C5" s="14" t="s">
        <v>34</v>
      </c>
      <c r="D5" s="15">
        <f>IFERROR(VLOOKUP(B5,#REF!,3,FALSE),0)</f>
        <v>0</v>
      </c>
      <c r="E5" s="25">
        <f t="shared" si="1"/>
        <v>0.61538461538461542</v>
      </c>
      <c r="F5" s="15" t="str">
        <f>IFERROR(VLOOKUP(B5,#REF!,6,FALSE),"")</f>
        <v/>
      </c>
      <c r="G5" s="16">
        <v>1080000</v>
      </c>
      <c r="H5" s="16">
        <v>120000</v>
      </c>
      <c r="I5" s="16" t="str">
        <f>IFERROR(VLOOKUP(B5,#REF!,9,FALSE),"")</f>
        <v/>
      </c>
      <c r="J5" s="16">
        <v>30000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0</v>
      </c>
      <c r="Q5" s="16">
        <v>30000</v>
      </c>
      <c r="R5" s="18">
        <v>1110000</v>
      </c>
      <c r="S5" s="19">
        <v>22.8</v>
      </c>
      <c r="T5" s="20">
        <v>28.7</v>
      </c>
      <c r="U5" s="18">
        <v>48750</v>
      </c>
      <c r="V5" s="16">
        <v>38707</v>
      </c>
      <c r="W5" s="21">
        <v>0.8</v>
      </c>
      <c r="X5" s="22">
        <f t="shared" si="2"/>
        <v>100</v>
      </c>
      <c r="Y5" s="16">
        <v>161877</v>
      </c>
      <c r="Z5" s="16">
        <v>159889</v>
      </c>
      <c r="AA5" s="16">
        <v>128175</v>
      </c>
      <c r="AB5" s="16">
        <v>0</v>
      </c>
      <c r="AC5" s="14" t="s">
        <v>35</v>
      </c>
    </row>
    <row r="6" spans="1:29" hidden="1">
      <c r="A6" s="26" t="str">
        <f t="shared" si="0"/>
        <v>Normal</v>
      </c>
      <c r="B6" s="13" t="s">
        <v>38</v>
      </c>
      <c r="C6" s="14" t="s">
        <v>34</v>
      </c>
      <c r="D6" s="15">
        <f>IFERROR(VLOOKUP(B6,#REF!,3,FALSE),0)</f>
        <v>0</v>
      </c>
      <c r="E6" s="25">
        <f t="shared" si="1"/>
        <v>16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24000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24000</v>
      </c>
      <c r="Q6" s="16">
        <v>0</v>
      </c>
      <c r="R6" s="18">
        <v>24000</v>
      </c>
      <c r="S6" s="19">
        <v>16</v>
      </c>
      <c r="T6" s="20">
        <v>99.6</v>
      </c>
      <c r="U6" s="18">
        <v>1500</v>
      </c>
      <c r="V6" s="16">
        <v>241</v>
      </c>
      <c r="W6" s="21">
        <v>0.2</v>
      </c>
      <c r="X6" s="22">
        <f t="shared" si="2"/>
        <v>50</v>
      </c>
      <c r="Y6" s="16">
        <v>0</v>
      </c>
      <c r="Z6" s="16">
        <v>2165</v>
      </c>
      <c r="AA6" s="16">
        <v>0</v>
      </c>
      <c r="AB6" s="16">
        <v>3780</v>
      </c>
      <c r="AC6" s="14" t="s">
        <v>35</v>
      </c>
    </row>
    <row r="7" spans="1:29">
      <c r="A7" s="26" t="str">
        <f t="shared" si="0"/>
        <v>OverStock</v>
      </c>
      <c r="B7" s="13" t="s">
        <v>39</v>
      </c>
      <c r="C7" s="14" t="s">
        <v>34</v>
      </c>
      <c r="D7" s="15">
        <f>IFERROR(VLOOKUP(B7,#REF!,3,FALSE),0)</f>
        <v>0</v>
      </c>
      <c r="E7" s="25">
        <f t="shared" si="1"/>
        <v>16</v>
      </c>
      <c r="F7" s="15" t="str">
        <f>IFERROR(VLOOKUP(B7,#REF!,6,FALSE),"")</f>
        <v/>
      </c>
      <c r="G7" s="16">
        <v>63000</v>
      </c>
      <c r="H7" s="16">
        <v>21000</v>
      </c>
      <c r="I7" s="16" t="str">
        <f>IFERROR(VLOOKUP(B7,#REF!,9,FALSE),"")</f>
        <v/>
      </c>
      <c r="J7" s="16">
        <v>18000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12000</v>
      </c>
      <c r="Q7" s="16">
        <v>6000</v>
      </c>
      <c r="R7" s="18">
        <v>81000</v>
      </c>
      <c r="S7" s="19">
        <v>72</v>
      </c>
      <c r="T7" s="20">
        <v>81</v>
      </c>
      <c r="U7" s="18">
        <v>1125</v>
      </c>
      <c r="V7" s="16">
        <v>1000</v>
      </c>
      <c r="W7" s="21">
        <v>0.9</v>
      </c>
      <c r="X7" s="22">
        <f t="shared" si="2"/>
        <v>100</v>
      </c>
      <c r="Y7" s="16">
        <v>1860</v>
      </c>
      <c r="Z7" s="16">
        <v>7140</v>
      </c>
      <c r="AA7" s="16">
        <v>19241</v>
      </c>
      <c r="AB7" s="16">
        <v>12438</v>
      </c>
      <c r="AC7" s="14" t="s">
        <v>35</v>
      </c>
    </row>
    <row r="8" spans="1:29" hidden="1">
      <c r="A8" s="26" t="str">
        <f t="shared" si="0"/>
        <v>None</v>
      </c>
      <c r="B8" s="13" t="s">
        <v>40</v>
      </c>
      <c r="C8" s="14" t="s">
        <v>34</v>
      </c>
      <c r="D8" s="15">
        <f>IFERROR(VLOOKUP(B8,#REF!,3,FALSE),0)</f>
        <v>0</v>
      </c>
      <c r="E8" s="25">
        <f t="shared" si="1"/>
        <v>0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0</v>
      </c>
      <c r="R8" s="18">
        <v>0</v>
      </c>
      <c r="S8" s="19" t="s">
        <v>36</v>
      </c>
      <c r="T8" s="20" t="s">
        <v>36</v>
      </c>
      <c r="U8" s="18">
        <v>0</v>
      </c>
      <c r="V8" s="16" t="s">
        <v>36</v>
      </c>
      <c r="W8" s="21" t="s">
        <v>41</v>
      </c>
      <c r="X8" s="22" t="str">
        <f t="shared" si="2"/>
        <v>E</v>
      </c>
      <c r="Y8" s="16">
        <v>0</v>
      </c>
      <c r="Z8" s="16">
        <v>0</v>
      </c>
      <c r="AA8" s="16">
        <v>0</v>
      </c>
      <c r="AB8" s="16">
        <v>0</v>
      </c>
      <c r="AC8" s="14" t="s">
        <v>35</v>
      </c>
    </row>
    <row r="9" spans="1:29" hidden="1">
      <c r="A9" s="26" t="str">
        <f t="shared" si="0"/>
        <v>Normal</v>
      </c>
      <c r="B9" s="13" t="s">
        <v>42</v>
      </c>
      <c r="C9" s="14" t="s">
        <v>43</v>
      </c>
      <c r="D9" s="15">
        <f>IFERROR(VLOOKUP(B9,#REF!,3,FALSE),0)</f>
        <v>0</v>
      </c>
      <c r="E9" s="25">
        <f t="shared" si="1"/>
        <v>8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70000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30000</v>
      </c>
      <c r="Q9" s="16">
        <v>40000</v>
      </c>
      <c r="R9" s="18">
        <v>70000</v>
      </c>
      <c r="S9" s="19">
        <v>8</v>
      </c>
      <c r="T9" s="20">
        <v>14.2</v>
      </c>
      <c r="U9" s="18">
        <v>8750</v>
      </c>
      <c r="V9" s="16">
        <v>4921</v>
      </c>
      <c r="W9" s="21">
        <v>0.6</v>
      </c>
      <c r="X9" s="22">
        <f t="shared" si="2"/>
        <v>100</v>
      </c>
      <c r="Y9" s="16">
        <v>20221</v>
      </c>
      <c r="Z9" s="16">
        <v>24070</v>
      </c>
      <c r="AA9" s="16">
        <v>0</v>
      </c>
      <c r="AB9" s="16">
        <v>0</v>
      </c>
      <c r="AC9" s="14" t="s">
        <v>35</v>
      </c>
    </row>
    <row r="10" spans="1:29" hidden="1">
      <c r="A10" s="26" t="str">
        <f t="shared" si="0"/>
        <v>Normal</v>
      </c>
      <c r="B10" s="13" t="s">
        <v>44</v>
      </c>
      <c r="C10" s="14" t="s">
        <v>43</v>
      </c>
      <c r="D10" s="15">
        <f>IFERROR(VLOOKUP(B10,#REF!,3,FALSE),0)</f>
        <v>0</v>
      </c>
      <c r="E10" s="25">
        <f t="shared" si="1"/>
        <v>11.2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70000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40000</v>
      </c>
      <c r="Q10" s="16">
        <v>30000</v>
      </c>
      <c r="R10" s="18">
        <v>70000</v>
      </c>
      <c r="S10" s="19">
        <v>11.2</v>
      </c>
      <c r="T10" s="20">
        <v>13.3</v>
      </c>
      <c r="U10" s="18">
        <v>6250</v>
      </c>
      <c r="V10" s="16">
        <v>5264</v>
      </c>
      <c r="W10" s="21">
        <v>0.8</v>
      </c>
      <c r="X10" s="22">
        <f t="shared" si="2"/>
        <v>100</v>
      </c>
      <c r="Y10" s="16">
        <v>23305</v>
      </c>
      <c r="Z10" s="16">
        <v>24070</v>
      </c>
      <c r="AA10" s="16">
        <v>0</v>
      </c>
      <c r="AB10" s="16">
        <v>0</v>
      </c>
      <c r="AC10" s="14" t="s">
        <v>35</v>
      </c>
    </row>
    <row r="11" spans="1:29" hidden="1">
      <c r="A11" s="26" t="str">
        <f t="shared" si="0"/>
        <v>FCST</v>
      </c>
      <c r="B11" s="13" t="s">
        <v>45</v>
      </c>
      <c r="C11" s="14" t="s">
        <v>43</v>
      </c>
      <c r="D11" s="15">
        <f>IFERROR(VLOOKUP(B11,#REF!,3,FALSE),0)</f>
        <v>0</v>
      </c>
      <c r="E11" s="25">
        <f t="shared" si="1"/>
        <v>0</v>
      </c>
      <c r="F11" s="15" t="str">
        <f>IFERROR(VLOOKUP(B11,#REF!,6,FALSE),"")</f>
        <v/>
      </c>
      <c r="G11" s="16">
        <v>0</v>
      </c>
      <c r="H11" s="16">
        <v>0</v>
      </c>
      <c r="I11" s="16" t="str">
        <f>IFERROR(VLOOKUP(B11,#REF!,9,FALSE),"")</f>
        <v/>
      </c>
      <c r="J11" s="16">
        <v>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0</v>
      </c>
      <c r="Q11" s="16">
        <v>0</v>
      </c>
      <c r="R11" s="18">
        <v>0</v>
      </c>
      <c r="S11" s="19" t="s">
        <v>36</v>
      </c>
      <c r="T11" s="20">
        <v>0</v>
      </c>
      <c r="U11" s="18">
        <v>0</v>
      </c>
      <c r="V11" s="16">
        <v>395</v>
      </c>
      <c r="W11" s="21" t="s">
        <v>46</v>
      </c>
      <c r="X11" s="22" t="str">
        <f t="shared" si="2"/>
        <v>F</v>
      </c>
      <c r="Y11" s="16">
        <v>3555</v>
      </c>
      <c r="Z11" s="16">
        <v>0</v>
      </c>
      <c r="AA11" s="16">
        <v>0</v>
      </c>
      <c r="AB11" s="16">
        <v>0</v>
      </c>
      <c r="AC11" s="14" t="s">
        <v>35</v>
      </c>
    </row>
    <row r="12" spans="1:29" hidden="1">
      <c r="A12" s="26" t="str">
        <f t="shared" si="0"/>
        <v>FCST</v>
      </c>
      <c r="B12" s="13" t="s">
        <v>47</v>
      </c>
      <c r="C12" s="14" t="s">
        <v>43</v>
      </c>
      <c r="D12" s="15">
        <f>IFERROR(VLOOKUP(B12,#REF!,3,FALSE),0)</f>
        <v>0</v>
      </c>
      <c r="E12" s="25">
        <f t="shared" si="1"/>
        <v>0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4000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4000</v>
      </c>
      <c r="R12" s="18">
        <v>4000</v>
      </c>
      <c r="S12" s="19" t="s">
        <v>36</v>
      </c>
      <c r="T12" s="20">
        <v>6.2</v>
      </c>
      <c r="U12" s="18">
        <v>0</v>
      </c>
      <c r="V12" s="16">
        <v>646</v>
      </c>
      <c r="W12" s="21" t="s">
        <v>46</v>
      </c>
      <c r="X12" s="22" t="str">
        <f t="shared" si="2"/>
        <v>F</v>
      </c>
      <c r="Y12" s="16">
        <v>5816</v>
      </c>
      <c r="Z12" s="16">
        <v>0</v>
      </c>
      <c r="AA12" s="16">
        <v>0</v>
      </c>
      <c r="AB12" s="16">
        <v>0</v>
      </c>
      <c r="AC12" s="14" t="s">
        <v>35</v>
      </c>
    </row>
    <row r="13" spans="1:29" hidden="1">
      <c r="A13" s="26" t="str">
        <f t="shared" si="0"/>
        <v>None</v>
      </c>
      <c r="B13" s="13" t="s">
        <v>48</v>
      </c>
      <c r="C13" s="14" t="s">
        <v>49</v>
      </c>
      <c r="D13" s="15">
        <f>IFERROR(VLOOKUP(B13,#REF!,3,FALSE),0)</f>
        <v>0</v>
      </c>
      <c r="E13" s="25">
        <f t="shared" si="1"/>
        <v>0</v>
      </c>
      <c r="F13" s="15" t="str">
        <f>IFERROR(VLOOKUP(B13,#REF!,6,FALSE),"")</f>
        <v/>
      </c>
      <c r="G13" s="16">
        <v>0</v>
      </c>
      <c r="H13" s="16">
        <v>0</v>
      </c>
      <c r="I13" s="16" t="str">
        <f>IFERROR(VLOOKUP(B13,#REF!,9,FALSE),"")</f>
        <v/>
      </c>
      <c r="J13" s="16">
        <v>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0</v>
      </c>
      <c r="Q13" s="16">
        <v>0</v>
      </c>
      <c r="R13" s="18">
        <v>0</v>
      </c>
      <c r="S13" s="19" t="s">
        <v>36</v>
      </c>
      <c r="T13" s="20" t="s">
        <v>36</v>
      </c>
      <c r="U13" s="18">
        <v>0</v>
      </c>
      <c r="V13" s="16">
        <v>0</v>
      </c>
      <c r="W13" s="21" t="s">
        <v>41</v>
      </c>
      <c r="X13" s="22" t="str">
        <f t="shared" si="2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35</v>
      </c>
    </row>
    <row r="14" spans="1:29">
      <c r="A14" s="26" t="str">
        <f t="shared" si="0"/>
        <v>OverStock</v>
      </c>
      <c r="B14" s="13" t="s">
        <v>50</v>
      </c>
      <c r="C14" s="14" t="s">
        <v>34</v>
      </c>
      <c r="D14" s="15">
        <f>IFERROR(VLOOKUP(B14,#REF!,3,FALSE),0)</f>
        <v>0</v>
      </c>
      <c r="E14" s="25">
        <f t="shared" si="1"/>
        <v>16</v>
      </c>
      <c r="F14" s="15" t="str">
        <f>IFERROR(VLOOKUP(B14,#REF!,6,FALSE),"")</f>
        <v/>
      </c>
      <c r="G14" s="16">
        <v>310000</v>
      </c>
      <c r="H14" s="16">
        <v>20000</v>
      </c>
      <c r="I14" s="16" t="str">
        <f>IFERROR(VLOOKUP(B14,#REF!,9,FALSE),"")</f>
        <v/>
      </c>
      <c r="J14" s="16">
        <v>80000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80000</v>
      </c>
      <c r="Q14" s="16">
        <v>0</v>
      </c>
      <c r="R14" s="18">
        <v>390000</v>
      </c>
      <c r="S14" s="19">
        <v>78</v>
      </c>
      <c r="T14" s="20" t="s">
        <v>36</v>
      </c>
      <c r="U14" s="18">
        <v>5000</v>
      </c>
      <c r="V14" s="16" t="s">
        <v>36</v>
      </c>
      <c r="W14" s="21" t="s">
        <v>41</v>
      </c>
      <c r="X14" s="22" t="str">
        <f t="shared" si="2"/>
        <v>E</v>
      </c>
      <c r="Y14" s="16">
        <v>0</v>
      </c>
      <c r="Z14" s="16">
        <v>0</v>
      </c>
      <c r="AA14" s="16">
        <v>0</v>
      </c>
      <c r="AB14" s="16">
        <v>0</v>
      </c>
      <c r="AC14" s="14" t="s">
        <v>35</v>
      </c>
    </row>
    <row r="15" spans="1:29" hidden="1">
      <c r="A15" s="26" t="str">
        <f t="shared" si="0"/>
        <v>None</v>
      </c>
      <c r="B15" s="13" t="s">
        <v>51</v>
      </c>
      <c r="C15" s="14" t="s">
        <v>52</v>
      </c>
      <c r="D15" s="15">
        <f>IFERROR(VLOOKUP(B15,#REF!,3,FALSE),0)</f>
        <v>0</v>
      </c>
      <c r="E15" s="25">
        <f t="shared" si="1"/>
        <v>0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0</v>
      </c>
      <c r="S15" s="19" t="s">
        <v>36</v>
      </c>
      <c r="T15" s="20" t="s">
        <v>36</v>
      </c>
      <c r="U15" s="18">
        <v>0</v>
      </c>
      <c r="V15" s="16">
        <v>0</v>
      </c>
      <c r="W15" s="21" t="s">
        <v>41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35</v>
      </c>
    </row>
    <row r="16" spans="1:29" hidden="1">
      <c r="A16" s="26" t="str">
        <f t="shared" si="0"/>
        <v>FCST</v>
      </c>
      <c r="B16" s="13" t="s">
        <v>53</v>
      </c>
      <c r="C16" s="14" t="s">
        <v>52</v>
      </c>
      <c r="D16" s="15">
        <f>IFERROR(VLOOKUP(B16,#REF!,3,FALSE),0)</f>
        <v>0</v>
      </c>
      <c r="E16" s="25">
        <f t="shared" si="1"/>
        <v>0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 t="s">
        <v>36</v>
      </c>
      <c r="T16" s="20">
        <v>0</v>
      </c>
      <c r="U16" s="18">
        <v>0</v>
      </c>
      <c r="V16" s="16">
        <v>6925</v>
      </c>
      <c r="W16" s="21" t="s">
        <v>46</v>
      </c>
      <c r="X16" s="22" t="str">
        <f t="shared" si="2"/>
        <v>F</v>
      </c>
      <c r="Y16" s="16">
        <v>14201</v>
      </c>
      <c r="Z16" s="16">
        <v>26168</v>
      </c>
      <c r="AA16" s="16">
        <v>25160</v>
      </c>
      <c r="AB16" s="16">
        <v>920</v>
      </c>
      <c r="AC16" s="14" t="s">
        <v>35</v>
      </c>
    </row>
    <row r="17" spans="1:29" hidden="1">
      <c r="A17" s="26" t="str">
        <f t="shared" si="0"/>
        <v>FCST</v>
      </c>
      <c r="B17" s="13" t="s">
        <v>54</v>
      </c>
      <c r="C17" s="14" t="s">
        <v>52</v>
      </c>
      <c r="D17" s="15">
        <f>IFERROR(VLOOKUP(B17,#REF!,3,FALSE),0)</f>
        <v>0</v>
      </c>
      <c r="E17" s="25">
        <f t="shared" si="1"/>
        <v>0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 t="s">
        <v>36</v>
      </c>
      <c r="T17" s="20">
        <v>0</v>
      </c>
      <c r="U17" s="18">
        <v>0</v>
      </c>
      <c r="V17" s="16">
        <v>86</v>
      </c>
      <c r="W17" s="21" t="s">
        <v>46</v>
      </c>
      <c r="X17" s="22" t="str">
        <f t="shared" si="2"/>
        <v>F</v>
      </c>
      <c r="Y17" s="16">
        <v>0</v>
      </c>
      <c r="Z17" s="16">
        <v>771</v>
      </c>
      <c r="AA17" s="16">
        <v>0</v>
      </c>
      <c r="AB17" s="16">
        <v>0</v>
      </c>
      <c r="AC17" s="14" t="s">
        <v>35</v>
      </c>
    </row>
    <row r="18" spans="1:29" hidden="1">
      <c r="A18" s="26" t="str">
        <f t="shared" si="0"/>
        <v>FCST</v>
      </c>
      <c r="B18" s="13" t="s">
        <v>55</v>
      </c>
      <c r="C18" s="14" t="s">
        <v>52</v>
      </c>
      <c r="D18" s="15">
        <f>IFERROR(VLOOKUP(B18,#REF!,3,FALSE),0)</f>
        <v>0</v>
      </c>
      <c r="E18" s="25">
        <f t="shared" si="1"/>
        <v>0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0</v>
      </c>
      <c r="Q18" s="16">
        <v>0</v>
      </c>
      <c r="R18" s="18">
        <v>0</v>
      </c>
      <c r="S18" s="19" t="s">
        <v>36</v>
      </c>
      <c r="T18" s="20">
        <v>0</v>
      </c>
      <c r="U18" s="18">
        <v>0</v>
      </c>
      <c r="V18" s="16">
        <v>1148</v>
      </c>
      <c r="W18" s="21" t="s">
        <v>46</v>
      </c>
      <c r="X18" s="22" t="str">
        <f t="shared" si="2"/>
        <v>F</v>
      </c>
      <c r="Y18" s="16">
        <v>0</v>
      </c>
      <c r="Z18" s="16">
        <v>5995</v>
      </c>
      <c r="AA18" s="16">
        <v>4334</v>
      </c>
      <c r="AB18" s="16">
        <v>0</v>
      </c>
      <c r="AC18" s="14" t="s">
        <v>35</v>
      </c>
    </row>
    <row r="19" spans="1:29" hidden="1">
      <c r="A19" s="26" t="str">
        <f t="shared" si="0"/>
        <v>FCST</v>
      </c>
      <c r="B19" s="13" t="s">
        <v>56</v>
      </c>
      <c r="C19" s="14" t="s">
        <v>52</v>
      </c>
      <c r="D19" s="15">
        <f>IFERROR(VLOOKUP(B19,#REF!,3,FALSE),0)</f>
        <v>0</v>
      </c>
      <c r="E19" s="25">
        <f t="shared" si="1"/>
        <v>0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0</v>
      </c>
      <c r="Q19" s="16">
        <v>0</v>
      </c>
      <c r="R19" s="18">
        <v>0</v>
      </c>
      <c r="S19" s="19" t="s">
        <v>36</v>
      </c>
      <c r="T19" s="20">
        <v>0</v>
      </c>
      <c r="U19" s="18">
        <v>0</v>
      </c>
      <c r="V19" s="16">
        <v>565</v>
      </c>
      <c r="W19" s="21" t="s">
        <v>46</v>
      </c>
      <c r="X19" s="22" t="str">
        <f t="shared" si="2"/>
        <v>F</v>
      </c>
      <c r="Y19" s="16">
        <v>512</v>
      </c>
      <c r="Z19" s="16">
        <v>1572</v>
      </c>
      <c r="AA19" s="16">
        <v>3000</v>
      </c>
      <c r="AB19" s="16">
        <v>0</v>
      </c>
      <c r="AC19" s="14" t="s">
        <v>35</v>
      </c>
    </row>
    <row r="20" spans="1:29" hidden="1">
      <c r="A20" s="26" t="str">
        <f t="shared" si="0"/>
        <v>FCST</v>
      </c>
      <c r="B20" s="13" t="s">
        <v>57</v>
      </c>
      <c r="C20" s="14" t="s">
        <v>52</v>
      </c>
      <c r="D20" s="15">
        <f>IFERROR(VLOOKUP(B20,#REF!,3,FALSE),0)</f>
        <v>0</v>
      </c>
      <c r="E20" s="25">
        <f t="shared" si="1"/>
        <v>0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0</v>
      </c>
      <c r="Q20" s="16">
        <v>0</v>
      </c>
      <c r="R20" s="18">
        <v>0</v>
      </c>
      <c r="S20" s="19" t="s">
        <v>36</v>
      </c>
      <c r="T20" s="20">
        <v>0</v>
      </c>
      <c r="U20" s="18">
        <v>0</v>
      </c>
      <c r="V20" s="16">
        <v>1601</v>
      </c>
      <c r="W20" s="21" t="s">
        <v>46</v>
      </c>
      <c r="X20" s="22" t="str">
        <f t="shared" si="2"/>
        <v>F</v>
      </c>
      <c r="Y20" s="16">
        <v>5713</v>
      </c>
      <c r="Z20" s="16">
        <v>7200</v>
      </c>
      <c r="AA20" s="16">
        <v>1500</v>
      </c>
      <c r="AB20" s="16">
        <v>0</v>
      </c>
      <c r="AC20" s="14" t="s">
        <v>35</v>
      </c>
    </row>
    <row r="21" spans="1:29" hidden="1">
      <c r="A21" s="26" t="str">
        <f t="shared" si="0"/>
        <v>None</v>
      </c>
      <c r="B21" s="13" t="s">
        <v>58</v>
      </c>
      <c r="C21" s="14" t="s">
        <v>52</v>
      </c>
      <c r="D21" s="15">
        <f>IFERROR(VLOOKUP(B21,#REF!,3,FALSE),0)</f>
        <v>0</v>
      </c>
      <c r="E21" s="25">
        <f t="shared" si="1"/>
        <v>0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0</v>
      </c>
      <c r="Q21" s="16">
        <v>0</v>
      </c>
      <c r="R21" s="18">
        <v>0</v>
      </c>
      <c r="S21" s="19" t="s">
        <v>36</v>
      </c>
      <c r="T21" s="20" t="s">
        <v>36</v>
      </c>
      <c r="U21" s="18">
        <v>0</v>
      </c>
      <c r="V21" s="16">
        <v>0</v>
      </c>
      <c r="W21" s="21" t="s">
        <v>41</v>
      </c>
      <c r="X21" s="22" t="str">
        <f t="shared" si="2"/>
        <v>E</v>
      </c>
      <c r="Y21" s="16">
        <v>0</v>
      </c>
      <c r="Z21" s="16">
        <v>0</v>
      </c>
      <c r="AA21" s="16">
        <v>0</v>
      </c>
      <c r="AB21" s="16">
        <v>1679</v>
      </c>
      <c r="AC21" s="14" t="s">
        <v>35</v>
      </c>
    </row>
    <row r="22" spans="1:29" hidden="1">
      <c r="A22" s="26" t="str">
        <f t="shared" si="0"/>
        <v>FCST</v>
      </c>
      <c r="B22" s="13" t="s">
        <v>59</v>
      </c>
      <c r="C22" s="14" t="s">
        <v>52</v>
      </c>
      <c r="D22" s="15">
        <f>IFERROR(VLOOKUP(B22,#REF!,3,FALSE),0)</f>
        <v>0</v>
      </c>
      <c r="E22" s="25">
        <f t="shared" si="1"/>
        <v>0</v>
      </c>
      <c r="F22" s="15" t="str">
        <f>IFERROR(VLOOKUP(B22,#REF!,6,FALSE),"")</f>
        <v/>
      </c>
      <c r="G22" s="16">
        <v>0</v>
      </c>
      <c r="H22" s="16">
        <v>0</v>
      </c>
      <c r="I22" s="16" t="str">
        <f>IFERROR(VLOOKUP(B22,#REF!,9,FALSE),"")</f>
        <v/>
      </c>
      <c r="J22" s="16">
        <v>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0</v>
      </c>
      <c r="R22" s="18">
        <v>0</v>
      </c>
      <c r="S22" s="19" t="s">
        <v>36</v>
      </c>
      <c r="T22" s="20">
        <v>0</v>
      </c>
      <c r="U22" s="18">
        <v>0</v>
      </c>
      <c r="V22" s="16">
        <v>221</v>
      </c>
      <c r="W22" s="21" t="s">
        <v>46</v>
      </c>
      <c r="X22" s="22" t="str">
        <f t="shared" si="2"/>
        <v>F</v>
      </c>
      <c r="Y22" s="16">
        <v>1992</v>
      </c>
      <c r="Z22" s="16">
        <v>0</v>
      </c>
      <c r="AA22" s="16">
        <v>0</v>
      </c>
      <c r="AB22" s="16">
        <v>1888</v>
      </c>
      <c r="AC22" s="14" t="s">
        <v>35</v>
      </c>
    </row>
    <row r="23" spans="1:29" hidden="1">
      <c r="A23" s="26" t="str">
        <f t="shared" si="0"/>
        <v>FCST</v>
      </c>
      <c r="B23" s="13" t="s">
        <v>60</v>
      </c>
      <c r="C23" s="14" t="s">
        <v>52</v>
      </c>
      <c r="D23" s="15">
        <f>IFERROR(VLOOKUP(B23,#REF!,3,FALSE),0)</f>
        <v>0</v>
      </c>
      <c r="E23" s="25">
        <f t="shared" si="1"/>
        <v>0</v>
      </c>
      <c r="F23" s="15" t="str">
        <f>IFERROR(VLOOKUP(B23,#REF!,6,FALSE),"")</f>
        <v/>
      </c>
      <c r="G23" s="16">
        <v>0</v>
      </c>
      <c r="H23" s="16">
        <v>0</v>
      </c>
      <c r="I23" s="16" t="str">
        <f>IFERROR(VLOOKUP(B23,#REF!,9,FALSE),"")</f>
        <v/>
      </c>
      <c r="J23" s="16">
        <v>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0</v>
      </c>
      <c r="Q23" s="16">
        <v>0</v>
      </c>
      <c r="R23" s="18">
        <v>0</v>
      </c>
      <c r="S23" s="19" t="s">
        <v>36</v>
      </c>
      <c r="T23" s="20">
        <v>0</v>
      </c>
      <c r="U23" s="18">
        <v>0</v>
      </c>
      <c r="V23" s="16">
        <v>1685</v>
      </c>
      <c r="W23" s="21" t="s">
        <v>46</v>
      </c>
      <c r="X23" s="22" t="str">
        <f t="shared" si="2"/>
        <v>F</v>
      </c>
      <c r="Y23" s="16">
        <v>6461</v>
      </c>
      <c r="Z23" s="16">
        <v>7200</v>
      </c>
      <c r="AA23" s="16">
        <v>1500</v>
      </c>
      <c r="AB23" s="16">
        <v>0</v>
      </c>
      <c r="AC23" s="14" t="s">
        <v>35</v>
      </c>
    </row>
    <row r="24" spans="1:29" hidden="1">
      <c r="A24" s="26" t="str">
        <f t="shared" si="0"/>
        <v>FCST</v>
      </c>
      <c r="B24" s="13" t="s">
        <v>61</v>
      </c>
      <c r="C24" s="14" t="s">
        <v>52</v>
      </c>
      <c r="D24" s="15">
        <f>IFERROR(VLOOKUP(B24,#REF!,3,FALSE),0)</f>
        <v>0</v>
      </c>
      <c r="E24" s="25">
        <f t="shared" si="1"/>
        <v>0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0</v>
      </c>
      <c r="S24" s="19" t="s">
        <v>36</v>
      </c>
      <c r="T24" s="20">
        <v>0</v>
      </c>
      <c r="U24" s="18">
        <v>0</v>
      </c>
      <c r="V24" s="16">
        <v>1935</v>
      </c>
      <c r="W24" s="21" t="s">
        <v>46</v>
      </c>
      <c r="X24" s="22" t="str">
        <f t="shared" si="2"/>
        <v>F</v>
      </c>
      <c r="Y24" s="16">
        <v>0</v>
      </c>
      <c r="Z24" s="16">
        <v>12973</v>
      </c>
      <c r="AA24" s="16">
        <v>4870</v>
      </c>
      <c r="AB24" s="16">
        <v>0</v>
      </c>
      <c r="AC24" s="14" t="s">
        <v>35</v>
      </c>
    </row>
    <row r="25" spans="1:29" hidden="1">
      <c r="A25" s="26" t="str">
        <f t="shared" si="0"/>
        <v>FCST</v>
      </c>
      <c r="B25" s="13" t="s">
        <v>62</v>
      </c>
      <c r="C25" s="14" t="s">
        <v>52</v>
      </c>
      <c r="D25" s="15">
        <f>IFERROR(VLOOKUP(B25,#REF!,3,FALSE),0)</f>
        <v>0</v>
      </c>
      <c r="E25" s="25">
        <f t="shared" si="1"/>
        <v>0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0</v>
      </c>
      <c r="R25" s="18">
        <v>0</v>
      </c>
      <c r="S25" s="19" t="s">
        <v>36</v>
      </c>
      <c r="T25" s="20">
        <v>0</v>
      </c>
      <c r="U25" s="18">
        <v>0</v>
      </c>
      <c r="V25" s="16">
        <v>6475</v>
      </c>
      <c r="W25" s="21" t="s">
        <v>46</v>
      </c>
      <c r="X25" s="22" t="str">
        <f t="shared" si="2"/>
        <v>F</v>
      </c>
      <c r="Y25" s="16">
        <v>13611</v>
      </c>
      <c r="Z25" s="16">
        <v>30227</v>
      </c>
      <c r="AA25" s="16">
        <v>28840</v>
      </c>
      <c r="AB25" s="16">
        <v>0</v>
      </c>
      <c r="AC25" s="14" t="s">
        <v>35</v>
      </c>
    </row>
    <row r="26" spans="1:29">
      <c r="A26" s="26" t="str">
        <f t="shared" si="0"/>
        <v>ZeroZero</v>
      </c>
      <c r="B26" s="13" t="s">
        <v>63</v>
      </c>
      <c r="C26" s="14" t="s">
        <v>34</v>
      </c>
      <c r="D26" s="15">
        <f>IFERROR(VLOOKUP(B26,#REF!,3,FALSE),0)</f>
        <v>0</v>
      </c>
      <c r="E26" s="25">
        <f t="shared" si="1"/>
        <v>0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3000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3000</v>
      </c>
      <c r="Q26" s="16">
        <v>0</v>
      </c>
      <c r="R26" s="18">
        <v>3000</v>
      </c>
      <c r="S26" s="19" t="s">
        <v>36</v>
      </c>
      <c r="T26" s="20" t="s">
        <v>36</v>
      </c>
      <c r="U26" s="18">
        <v>0</v>
      </c>
      <c r="V26" s="16" t="s">
        <v>36</v>
      </c>
      <c r="W26" s="21" t="s">
        <v>41</v>
      </c>
      <c r="X26" s="22" t="str">
        <f t="shared" si="2"/>
        <v>E</v>
      </c>
      <c r="Y26" s="16">
        <v>0</v>
      </c>
      <c r="Z26" s="16">
        <v>0</v>
      </c>
      <c r="AA26" s="16">
        <v>0</v>
      </c>
      <c r="AB26" s="16">
        <v>0</v>
      </c>
      <c r="AC26" s="14" t="s">
        <v>35</v>
      </c>
    </row>
    <row r="27" spans="1:29">
      <c r="A27" s="26" t="str">
        <f t="shared" si="0"/>
        <v>OverStock</v>
      </c>
      <c r="B27" s="13" t="s">
        <v>64</v>
      </c>
      <c r="C27" s="14" t="s">
        <v>34</v>
      </c>
      <c r="D27" s="15">
        <f>IFERROR(VLOOKUP(B27,#REF!,3,FALSE),0)</f>
        <v>0</v>
      </c>
      <c r="E27" s="25">
        <f t="shared" si="1"/>
        <v>24</v>
      </c>
      <c r="F27" s="15" t="str">
        <f>IFERROR(VLOOKUP(B27,#REF!,6,FALSE),"")</f>
        <v/>
      </c>
      <c r="G27" s="16">
        <v>24000</v>
      </c>
      <c r="H27" s="16">
        <v>18000</v>
      </c>
      <c r="I27" s="16" t="str">
        <f>IFERROR(VLOOKUP(B27,#REF!,9,FALSE),"")</f>
        <v/>
      </c>
      <c r="J27" s="16">
        <v>9000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9000</v>
      </c>
      <c r="R27" s="18">
        <v>33000</v>
      </c>
      <c r="S27" s="19">
        <v>88</v>
      </c>
      <c r="T27" s="20">
        <v>43.7</v>
      </c>
      <c r="U27" s="18">
        <v>375</v>
      </c>
      <c r="V27" s="16">
        <v>755</v>
      </c>
      <c r="W27" s="21">
        <v>2</v>
      </c>
      <c r="X27" s="22">
        <f t="shared" si="2"/>
        <v>150</v>
      </c>
      <c r="Y27" s="16">
        <v>0</v>
      </c>
      <c r="Z27" s="16">
        <v>4600</v>
      </c>
      <c r="AA27" s="16">
        <v>4908</v>
      </c>
      <c r="AB27" s="16">
        <v>7039</v>
      </c>
      <c r="AC27" s="14" t="s">
        <v>35</v>
      </c>
    </row>
    <row r="28" spans="1:29" hidden="1">
      <c r="A28" s="26" t="str">
        <f t="shared" si="0"/>
        <v>FCST</v>
      </c>
      <c r="B28" s="13" t="s">
        <v>65</v>
      </c>
      <c r="C28" s="14" t="s">
        <v>34</v>
      </c>
      <c r="D28" s="15">
        <f>IFERROR(VLOOKUP(B28,#REF!,3,FALSE),0)</f>
        <v>0</v>
      </c>
      <c r="E28" s="25">
        <f t="shared" si="1"/>
        <v>0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33000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33000</v>
      </c>
      <c r="Q28" s="16">
        <v>0</v>
      </c>
      <c r="R28" s="18">
        <v>33000</v>
      </c>
      <c r="S28" s="19" t="s">
        <v>36</v>
      </c>
      <c r="T28" s="20">
        <v>750</v>
      </c>
      <c r="U28" s="18">
        <v>0</v>
      </c>
      <c r="V28" s="16">
        <v>44</v>
      </c>
      <c r="W28" s="21" t="s">
        <v>46</v>
      </c>
      <c r="X28" s="22" t="str">
        <f t="shared" si="2"/>
        <v>F</v>
      </c>
      <c r="Y28" s="16">
        <v>397</v>
      </c>
      <c r="Z28" s="16">
        <v>0</v>
      </c>
      <c r="AA28" s="16">
        <v>30</v>
      </c>
      <c r="AB28" s="16">
        <v>0</v>
      </c>
      <c r="AC28" s="14" t="s">
        <v>35</v>
      </c>
    </row>
    <row r="29" spans="1:29" hidden="1">
      <c r="A29" s="26" t="str">
        <f t="shared" si="0"/>
        <v>FCST</v>
      </c>
      <c r="B29" s="13" t="s">
        <v>66</v>
      </c>
      <c r="C29" s="14" t="s">
        <v>49</v>
      </c>
      <c r="D29" s="15">
        <f>IFERROR(VLOOKUP(B29,#REF!,3,FALSE),0)</f>
        <v>0</v>
      </c>
      <c r="E29" s="25">
        <f t="shared" si="1"/>
        <v>0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0</v>
      </c>
      <c r="Q29" s="16">
        <v>0</v>
      </c>
      <c r="R29" s="18">
        <v>0</v>
      </c>
      <c r="S29" s="19" t="s">
        <v>36</v>
      </c>
      <c r="T29" s="20">
        <v>0</v>
      </c>
      <c r="U29" s="18">
        <v>0</v>
      </c>
      <c r="V29" s="16">
        <v>1376</v>
      </c>
      <c r="W29" s="21" t="s">
        <v>46</v>
      </c>
      <c r="X29" s="22" t="str">
        <f t="shared" si="2"/>
        <v>F</v>
      </c>
      <c r="Y29" s="16">
        <v>6128</v>
      </c>
      <c r="Z29" s="16">
        <v>6252</v>
      </c>
      <c r="AA29" s="16">
        <v>2760</v>
      </c>
      <c r="AB29" s="16">
        <v>2400</v>
      </c>
      <c r="AC29" s="14" t="s">
        <v>35</v>
      </c>
    </row>
    <row r="30" spans="1:29" hidden="1">
      <c r="A30" s="26" t="str">
        <f t="shared" si="0"/>
        <v>FCST</v>
      </c>
      <c r="B30" s="13" t="s">
        <v>67</v>
      </c>
      <c r="C30" s="14" t="s">
        <v>49</v>
      </c>
      <c r="D30" s="15">
        <f>IFERROR(VLOOKUP(B30,#REF!,3,FALSE),0)</f>
        <v>0</v>
      </c>
      <c r="E30" s="25">
        <f t="shared" si="1"/>
        <v>0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36</v>
      </c>
      <c r="T30" s="20">
        <v>0</v>
      </c>
      <c r="U30" s="18">
        <v>0</v>
      </c>
      <c r="V30" s="16">
        <v>654</v>
      </c>
      <c r="W30" s="21" t="s">
        <v>46</v>
      </c>
      <c r="X30" s="22" t="str">
        <f t="shared" si="2"/>
        <v>F</v>
      </c>
      <c r="Y30" s="16">
        <v>1382</v>
      </c>
      <c r="Z30" s="16">
        <v>4500</v>
      </c>
      <c r="AA30" s="16">
        <v>3700</v>
      </c>
      <c r="AB30" s="16">
        <v>812</v>
      </c>
      <c r="AC30" s="14" t="s">
        <v>35</v>
      </c>
    </row>
    <row r="31" spans="1:29" hidden="1">
      <c r="A31" s="26" t="str">
        <f t="shared" si="0"/>
        <v>FCST</v>
      </c>
      <c r="B31" s="13" t="s">
        <v>68</v>
      </c>
      <c r="C31" s="14" t="s">
        <v>49</v>
      </c>
      <c r="D31" s="15">
        <f>IFERROR(VLOOKUP(B31,#REF!,3,FALSE),0)</f>
        <v>0</v>
      </c>
      <c r="E31" s="25">
        <f t="shared" si="1"/>
        <v>0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0</v>
      </c>
      <c r="Q31" s="16">
        <v>0</v>
      </c>
      <c r="R31" s="18">
        <v>0</v>
      </c>
      <c r="S31" s="19" t="s">
        <v>36</v>
      </c>
      <c r="T31" s="20">
        <v>0</v>
      </c>
      <c r="U31" s="18">
        <v>0</v>
      </c>
      <c r="V31" s="16">
        <v>10363</v>
      </c>
      <c r="W31" s="21" t="s">
        <v>46</v>
      </c>
      <c r="X31" s="22" t="str">
        <f t="shared" si="2"/>
        <v>F</v>
      </c>
      <c r="Y31" s="16">
        <v>35037</v>
      </c>
      <c r="Z31" s="16">
        <v>37720</v>
      </c>
      <c r="AA31" s="16">
        <v>44952</v>
      </c>
      <c r="AB31" s="16">
        <v>41040</v>
      </c>
      <c r="AC31" s="14" t="s">
        <v>35</v>
      </c>
    </row>
    <row r="32" spans="1:29" hidden="1">
      <c r="A32" s="26" t="str">
        <f t="shared" si="0"/>
        <v>FCST</v>
      </c>
      <c r="B32" s="13" t="s">
        <v>69</v>
      </c>
      <c r="C32" s="14" t="s">
        <v>49</v>
      </c>
      <c r="D32" s="15">
        <f>IFERROR(VLOOKUP(B32,#REF!,3,FALSE),0)</f>
        <v>0</v>
      </c>
      <c r="E32" s="25">
        <f t="shared" si="1"/>
        <v>0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0</v>
      </c>
      <c r="Q32" s="16">
        <v>0</v>
      </c>
      <c r="R32" s="18">
        <v>0</v>
      </c>
      <c r="S32" s="19" t="s">
        <v>36</v>
      </c>
      <c r="T32" s="20">
        <v>0</v>
      </c>
      <c r="U32" s="18">
        <v>0</v>
      </c>
      <c r="V32" s="16">
        <v>2171</v>
      </c>
      <c r="W32" s="21" t="s">
        <v>46</v>
      </c>
      <c r="X32" s="22" t="str">
        <f t="shared" si="2"/>
        <v>F</v>
      </c>
      <c r="Y32" s="16">
        <v>0</v>
      </c>
      <c r="Z32" s="16">
        <v>9535</v>
      </c>
      <c r="AA32" s="16">
        <v>14892</v>
      </c>
      <c r="AB32" s="16">
        <v>0</v>
      </c>
      <c r="AC32" s="14" t="s">
        <v>35</v>
      </c>
    </row>
    <row r="33" spans="1:29" hidden="1">
      <c r="A33" s="26" t="str">
        <f t="shared" si="0"/>
        <v>FCST</v>
      </c>
      <c r="B33" s="13" t="s">
        <v>70</v>
      </c>
      <c r="C33" s="14" t="s">
        <v>49</v>
      </c>
      <c r="D33" s="15">
        <f>IFERROR(VLOOKUP(B33,#REF!,3,FALSE),0)</f>
        <v>0</v>
      </c>
      <c r="E33" s="25">
        <f t="shared" si="1"/>
        <v>0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0</v>
      </c>
      <c r="Q33" s="16">
        <v>0</v>
      </c>
      <c r="R33" s="18">
        <v>0</v>
      </c>
      <c r="S33" s="19" t="s">
        <v>36</v>
      </c>
      <c r="T33" s="20">
        <v>0</v>
      </c>
      <c r="U33" s="18">
        <v>0</v>
      </c>
      <c r="V33" s="16">
        <v>6603</v>
      </c>
      <c r="W33" s="21" t="s">
        <v>46</v>
      </c>
      <c r="X33" s="22" t="str">
        <f t="shared" si="2"/>
        <v>F</v>
      </c>
      <c r="Y33" s="16">
        <v>27820</v>
      </c>
      <c r="Z33" s="16">
        <v>23030</v>
      </c>
      <c r="AA33" s="16">
        <v>10960</v>
      </c>
      <c r="AB33" s="16">
        <v>640</v>
      </c>
      <c r="AC33" s="14" t="s">
        <v>35</v>
      </c>
    </row>
    <row r="34" spans="1:29" hidden="1">
      <c r="A34" s="26" t="str">
        <f t="shared" si="0"/>
        <v>FCST</v>
      </c>
      <c r="B34" s="13" t="s">
        <v>71</v>
      </c>
      <c r="C34" s="14" t="s">
        <v>49</v>
      </c>
      <c r="D34" s="15">
        <f>IFERROR(VLOOKUP(B34,#REF!,3,FALSE),0)</f>
        <v>0</v>
      </c>
      <c r="E34" s="25">
        <f t="shared" si="1"/>
        <v>0</v>
      </c>
      <c r="F34" s="15" t="str">
        <f>IFERROR(VLOOKUP(B34,#REF!,6,FALSE),"")</f>
        <v/>
      </c>
      <c r="G34" s="16">
        <v>0</v>
      </c>
      <c r="H34" s="16">
        <v>0</v>
      </c>
      <c r="I34" s="16" t="str">
        <f>IFERROR(VLOOKUP(B34,#REF!,9,FALSE),"")</f>
        <v/>
      </c>
      <c r="J34" s="16">
        <v>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0</v>
      </c>
      <c r="Q34" s="16">
        <v>0</v>
      </c>
      <c r="R34" s="18">
        <v>0</v>
      </c>
      <c r="S34" s="19" t="s">
        <v>36</v>
      </c>
      <c r="T34" s="20">
        <v>0</v>
      </c>
      <c r="U34" s="18">
        <v>0</v>
      </c>
      <c r="V34" s="16">
        <v>21954</v>
      </c>
      <c r="W34" s="21" t="s">
        <v>46</v>
      </c>
      <c r="X34" s="22" t="str">
        <f t="shared" si="2"/>
        <v>F</v>
      </c>
      <c r="Y34" s="16">
        <v>50384</v>
      </c>
      <c r="Z34" s="16">
        <v>76849</v>
      </c>
      <c r="AA34" s="16">
        <v>110880</v>
      </c>
      <c r="AB34" s="16">
        <v>31750</v>
      </c>
      <c r="AC34" s="14" t="s">
        <v>35</v>
      </c>
    </row>
    <row r="35" spans="1:29" hidden="1">
      <c r="A35" s="26" t="str">
        <f t="shared" si="0"/>
        <v>FCST</v>
      </c>
      <c r="B35" s="13" t="s">
        <v>72</v>
      </c>
      <c r="C35" s="14" t="s">
        <v>49</v>
      </c>
      <c r="D35" s="15">
        <f>IFERROR(VLOOKUP(B35,#REF!,3,FALSE),0)</f>
        <v>0</v>
      </c>
      <c r="E35" s="25">
        <f t="shared" si="1"/>
        <v>0</v>
      </c>
      <c r="F35" s="15" t="str">
        <f>IFERROR(VLOOKUP(B35,#REF!,6,FALSE),"")</f>
        <v/>
      </c>
      <c r="G35" s="16">
        <v>0</v>
      </c>
      <c r="H35" s="16">
        <v>0</v>
      </c>
      <c r="I35" s="16" t="str">
        <f>IFERROR(VLOOKUP(B35,#REF!,9,FALSE),"")</f>
        <v/>
      </c>
      <c r="J35" s="16">
        <v>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0</v>
      </c>
      <c r="Q35" s="16">
        <v>0</v>
      </c>
      <c r="R35" s="18">
        <v>0</v>
      </c>
      <c r="S35" s="19" t="s">
        <v>36</v>
      </c>
      <c r="T35" s="20">
        <v>0</v>
      </c>
      <c r="U35" s="18">
        <v>0</v>
      </c>
      <c r="V35" s="16">
        <v>2833</v>
      </c>
      <c r="W35" s="21" t="s">
        <v>46</v>
      </c>
      <c r="X35" s="22" t="str">
        <f t="shared" si="2"/>
        <v>F</v>
      </c>
      <c r="Y35" s="16">
        <v>7880</v>
      </c>
      <c r="Z35" s="16">
        <v>8618</v>
      </c>
      <c r="AA35" s="16">
        <v>11700</v>
      </c>
      <c r="AB35" s="16">
        <v>6232</v>
      </c>
      <c r="AC35" s="14" t="s">
        <v>35</v>
      </c>
    </row>
    <row r="36" spans="1:29" hidden="1">
      <c r="A36" s="26" t="str">
        <f t="shared" si="0"/>
        <v>FCST</v>
      </c>
      <c r="B36" s="13" t="s">
        <v>73</v>
      </c>
      <c r="C36" s="14" t="s">
        <v>49</v>
      </c>
      <c r="D36" s="15">
        <f>IFERROR(VLOOKUP(B36,#REF!,3,FALSE),0)</f>
        <v>0</v>
      </c>
      <c r="E36" s="25">
        <f t="shared" si="1"/>
        <v>0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0</v>
      </c>
      <c r="R36" s="18">
        <v>0</v>
      </c>
      <c r="S36" s="19" t="s">
        <v>36</v>
      </c>
      <c r="T36" s="20">
        <v>0</v>
      </c>
      <c r="U36" s="18">
        <v>0</v>
      </c>
      <c r="V36" s="16">
        <v>2833</v>
      </c>
      <c r="W36" s="21" t="s">
        <v>46</v>
      </c>
      <c r="X36" s="22" t="str">
        <f t="shared" si="2"/>
        <v>F</v>
      </c>
      <c r="Y36" s="16">
        <v>7880</v>
      </c>
      <c r="Z36" s="16">
        <v>8618</v>
      </c>
      <c r="AA36" s="16">
        <v>11700</v>
      </c>
      <c r="AB36" s="16">
        <v>6232</v>
      </c>
      <c r="AC36" s="14" t="s">
        <v>35</v>
      </c>
    </row>
    <row r="37" spans="1:29" hidden="1">
      <c r="A37" s="26" t="str">
        <f t="shared" si="0"/>
        <v>FCST</v>
      </c>
      <c r="B37" s="13" t="s">
        <v>74</v>
      </c>
      <c r="C37" s="14" t="s">
        <v>34</v>
      </c>
      <c r="D37" s="15">
        <f>IFERROR(VLOOKUP(B37,#REF!,3,FALSE),0)</f>
        <v>0</v>
      </c>
      <c r="E37" s="25">
        <f t="shared" si="1"/>
        <v>0</v>
      </c>
      <c r="F37" s="15" t="str">
        <f>IFERROR(VLOOKUP(B37,#REF!,6,FALSE),"")</f>
        <v/>
      </c>
      <c r="G37" s="16">
        <v>60000</v>
      </c>
      <c r="H37" s="16">
        <v>0</v>
      </c>
      <c r="I37" s="16" t="str">
        <f>IFERROR(VLOOKUP(B37,#REF!,9,FALSE),"")</f>
        <v/>
      </c>
      <c r="J37" s="16">
        <v>40000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20000</v>
      </c>
      <c r="Q37" s="16">
        <v>20000</v>
      </c>
      <c r="R37" s="18">
        <v>100000</v>
      </c>
      <c r="S37" s="19" t="s">
        <v>36</v>
      </c>
      <c r="T37" s="20">
        <v>23.8</v>
      </c>
      <c r="U37" s="18">
        <v>0</v>
      </c>
      <c r="V37" s="16">
        <v>4198</v>
      </c>
      <c r="W37" s="21" t="s">
        <v>46</v>
      </c>
      <c r="X37" s="22" t="str">
        <f t="shared" si="2"/>
        <v>F</v>
      </c>
      <c r="Y37" s="16">
        <v>8910</v>
      </c>
      <c r="Z37" s="16">
        <v>23000</v>
      </c>
      <c r="AA37" s="16">
        <v>5868</v>
      </c>
      <c r="AB37" s="16">
        <v>0</v>
      </c>
      <c r="AC37" s="14" t="s">
        <v>35</v>
      </c>
    </row>
    <row r="38" spans="1:29" hidden="1">
      <c r="A38" s="26" t="str">
        <f t="shared" si="0"/>
        <v>FCST</v>
      </c>
      <c r="B38" s="13" t="s">
        <v>75</v>
      </c>
      <c r="C38" s="14" t="s">
        <v>34</v>
      </c>
      <c r="D38" s="15">
        <f>IFERROR(VLOOKUP(B38,#REF!,3,FALSE),0)</f>
        <v>0</v>
      </c>
      <c r="E38" s="25">
        <f t="shared" si="1"/>
        <v>0</v>
      </c>
      <c r="F38" s="15" t="str">
        <f>IFERROR(VLOOKUP(B38,#REF!,6,FALSE),"")</f>
        <v/>
      </c>
      <c r="G38" s="16">
        <v>490000</v>
      </c>
      <c r="H38" s="16">
        <v>320000</v>
      </c>
      <c r="I38" s="16" t="str">
        <f>IFERROR(VLOOKUP(B38,#REF!,9,FALSE),"")</f>
        <v/>
      </c>
      <c r="J38" s="16">
        <v>10000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10000</v>
      </c>
      <c r="Q38" s="16">
        <v>0</v>
      </c>
      <c r="R38" s="18">
        <v>500000</v>
      </c>
      <c r="S38" s="19" t="s">
        <v>36</v>
      </c>
      <c r="T38" s="20">
        <v>35.1</v>
      </c>
      <c r="U38" s="18">
        <v>0</v>
      </c>
      <c r="V38" s="16">
        <v>14244</v>
      </c>
      <c r="W38" s="21" t="s">
        <v>46</v>
      </c>
      <c r="X38" s="22" t="str">
        <f t="shared" si="2"/>
        <v>F</v>
      </c>
      <c r="Y38" s="16">
        <v>37340</v>
      </c>
      <c r="Z38" s="16">
        <v>65856</v>
      </c>
      <c r="AA38" s="16">
        <v>100000</v>
      </c>
      <c r="AB38" s="16">
        <v>58800</v>
      </c>
      <c r="AC38" s="14" t="s">
        <v>35</v>
      </c>
    </row>
    <row r="39" spans="1:29">
      <c r="A39" s="26" t="str">
        <f t="shared" si="0"/>
        <v>OverStock</v>
      </c>
      <c r="B39" s="13" t="s">
        <v>76</v>
      </c>
      <c r="C39" s="14" t="s">
        <v>34</v>
      </c>
      <c r="D39" s="15">
        <f>IFERROR(VLOOKUP(B39,#REF!,3,FALSE),0)</f>
        <v>0</v>
      </c>
      <c r="E39" s="25">
        <f t="shared" si="1"/>
        <v>9.3274796747967486</v>
      </c>
      <c r="F39" s="15" t="str">
        <f>IFERROR(VLOOKUP(B39,#REF!,6,FALSE),"")</f>
        <v/>
      </c>
      <c r="G39" s="16">
        <v>387000</v>
      </c>
      <c r="H39" s="16">
        <v>204000</v>
      </c>
      <c r="I39" s="16" t="str">
        <f>IFERROR(VLOOKUP(B39,#REF!,9,FALSE),"")</f>
        <v/>
      </c>
      <c r="J39" s="16">
        <v>143410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77410</v>
      </c>
      <c r="Q39" s="16">
        <v>66000</v>
      </c>
      <c r="R39" s="18">
        <v>530410</v>
      </c>
      <c r="S39" s="19">
        <v>34.5</v>
      </c>
      <c r="T39" s="20">
        <v>33.1</v>
      </c>
      <c r="U39" s="18">
        <v>15375</v>
      </c>
      <c r="V39" s="16">
        <v>16021</v>
      </c>
      <c r="W39" s="21">
        <v>1</v>
      </c>
      <c r="X39" s="22">
        <f t="shared" si="2"/>
        <v>100</v>
      </c>
      <c r="Y39" s="16">
        <v>25517</v>
      </c>
      <c r="Z39" s="16">
        <v>88346</v>
      </c>
      <c r="AA39" s="16">
        <v>96471</v>
      </c>
      <c r="AB39" s="16">
        <v>64248</v>
      </c>
      <c r="AC39" s="14" t="s">
        <v>35</v>
      </c>
    </row>
    <row r="40" spans="1:29" hidden="1">
      <c r="A40" s="26" t="str">
        <f t="shared" si="0"/>
        <v>FCST</v>
      </c>
      <c r="B40" s="13" t="s">
        <v>77</v>
      </c>
      <c r="C40" s="14" t="s">
        <v>34</v>
      </c>
      <c r="D40" s="15">
        <f>IFERROR(VLOOKUP(B40,#REF!,3,FALSE),0)</f>
        <v>0</v>
      </c>
      <c r="E40" s="25">
        <f t="shared" si="1"/>
        <v>0</v>
      </c>
      <c r="F40" s="15" t="str">
        <f>IFERROR(VLOOKUP(B40,#REF!,6,FALSE),"")</f>
        <v/>
      </c>
      <c r="G40" s="16">
        <v>1200000</v>
      </c>
      <c r="H40" s="16">
        <v>300000</v>
      </c>
      <c r="I40" s="16" t="str">
        <f>IFERROR(VLOOKUP(B40,#REF!,9,FALSE),"")</f>
        <v/>
      </c>
      <c r="J40" s="16">
        <v>60000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54000</v>
      </c>
      <c r="Q40" s="16">
        <v>6000</v>
      </c>
      <c r="R40" s="18">
        <v>1260000</v>
      </c>
      <c r="S40" s="19" t="s">
        <v>36</v>
      </c>
      <c r="T40" s="20">
        <v>5971.6</v>
      </c>
      <c r="U40" s="18">
        <v>0</v>
      </c>
      <c r="V40" s="16">
        <v>211</v>
      </c>
      <c r="W40" s="21" t="s">
        <v>46</v>
      </c>
      <c r="X40" s="22" t="str">
        <f t="shared" si="2"/>
        <v>F</v>
      </c>
      <c r="Y40" s="16">
        <v>0</v>
      </c>
      <c r="Z40" s="16">
        <v>1896</v>
      </c>
      <c r="AA40" s="16">
        <v>0</v>
      </c>
      <c r="AB40" s="16">
        <v>0</v>
      </c>
      <c r="AC40" s="14" t="s">
        <v>35</v>
      </c>
    </row>
    <row r="41" spans="1:29">
      <c r="A41" s="26" t="str">
        <f t="shared" si="0"/>
        <v>OverStock</v>
      </c>
      <c r="B41" s="13" t="s">
        <v>78</v>
      </c>
      <c r="C41" s="14" t="s">
        <v>34</v>
      </c>
      <c r="D41" s="15">
        <f>IFERROR(VLOOKUP(B41,#REF!,3,FALSE),0)</f>
        <v>0</v>
      </c>
      <c r="E41" s="25">
        <f t="shared" si="1"/>
        <v>0</v>
      </c>
      <c r="F41" s="15" t="str">
        <f>IFERROR(VLOOKUP(B41,#REF!,6,FALSE),"")</f>
        <v/>
      </c>
      <c r="G41" s="16">
        <v>21000</v>
      </c>
      <c r="H41" s="16">
        <v>6000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21000</v>
      </c>
      <c r="S41" s="19">
        <v>56</v>
      </c>
      <c r="T41" s="20">
        <v>2625</v>
      </c>
      <c r="U41" s="18">
        <v>375</v>
      </c>
      <c r="V41" s="16">
        <v>8</v>
      </c>
      <c r="W41" s="21">
        <v>0</v>
      </c>
      <c r="X41" s="22">
        <f t="shared" si="2"/>
        <v>50</v>
      </c>
      <c r="Y41" s="16">
        <v>71</v>
      </c>
      <c r="Z41" s="16">
        <v>0</v>
      </c>
      <c r="AA41" s="16">
        <v>0</v>
      </c>
      <c r="AB41" s="16">
        <v>0</v>
      </c>
      <c r="AC41" s="14" t="s">
        <v>35</v>
      </c>
    </row>
    <row r="42" spans="1:29">
      <c r="A42" s="26" t="str">
        <f t="shared" si="0"/>
        <v>OverStock</v>
      </c>
      <c r="B42" s="13" t="s">
        <v>79</v>
      </c>
      <c r="C42" s="14" t="s">
        <v>34</v>
      </c>
      <c r="D42" s="15">
        <f>IFERROR(VLOOKUP(B42,#REF!,3,FALSE),0)</f>
        <v>0</v>
      </c>
      <c r="E42" s="25">
        <f t="shared" si="1"/>
        <v>117.33333333333333</v>
      </c>
      <c r="F42" s="15" t="str">
        <f>IFERROR(VLOOKUP(B42,#REF!,6,FALSE),"")</f>
        <v/>
      </c>
      <c r="G42" s="16">
        <v>3410000</v>
      </c>
      <c r="H42" s="16">
        <v>0</v>
      </c>
      <c r="I42" s="16" t="str">
        <f>IFERROR(VLOOKUP(B42,#REF!,9,FALSE),"")</f>
        <v/>
      </c>
      <c r="J42" s="16">
        <v>440000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410000</v>
      </c>
      <c r="Q42" s="16">
        <v>30000</v>
      </c>
      <c r="R42" s="18">
        <v>3850000</v>
      </c>
      <c r="S42" s="19">
        <v>1026.7</v>
      </c>
      <c r="T42" s="20">
        <v>606.4</v>
      </c>
      <c r="U42" s="18">
        <v>3750</v>
      </c>
      <c r="V42" s="16">
        <v>6349</v>
      </c>
      <c r="W42" s="21">
        <v>1.7</v>
      </c>
      <c r="X42" s="22">
        <f t="shared" si="2"/>
        <v>100</v>
      </c>
      <c r="Y42" s="16">
        <v>17713</v>
      </c>
      <c r="Z42" s="16">
        <v>23438</v>
      </c>
      <c r="AA42" s="16">
        <v>17432</v>
      </c>
      <c r="AB42" s="16">
        <v>0</v>
      </c>
      <c r="AC42" s="14" t="s">
        <v>35</v>
      </c>
    </row>
    <row r="43" spans="1:29">
      <c r="A43" s="26" t="str">
        <f t="shared" si="0"/>
        <v>OverStock</v>
      </c>
      <c r="B43" s="13" t="s">
        <v>80</v>
      </c>
      <c r="C43" s="14" t="s">
        <v>34</v>
      </c>
      <c r="D43" s="15">
        <f>IFERROR(VLOOKUP(B43,#REF!,3,FALSE),0)</f>
        <v>0</v>
      </c>
      <c r="E43" s="25">
        <f t="shared" si="1"/>
        <v>34.666666666666664</v>
      </c>
      <c r="F43" s="15" t="str">
        <f>IFERROR(VLOOKUP(B43,#REF!,6,FALSE),"")</f>
        <v/>
      </c>
      <c r="G43" s="16">
        <v>730000</v>
      </c>
      <c r="H43" s="16">
        <v>90000</v>
      </c>
      <c r="I43" s="16" t="str">
        <f>IFERROR(VLOOKUP(B43,#REF!,9,FALSE),"")</f>
        <v/>
      </c>
      <c r="J43" s="16">
        <v>130000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130000</v>
      </c>
      <c r="Q43" s="16">
        <v>0</v>
      </c>
      <c r="R43" s="18">
        <v>860000</v>
      </c>
      <c r="S43" s="19">
        <v>229.3</v>
      </c>
      <c r="T43" s="20" t="s">
        <v>36</v>
      </c>
      <c r="U43" s="18">
        <v>3750</v>
      </c>
      <c r="V43" s="16" t="s">
        <v>36</v>
      </c>
      <c r="W43" s="21" t="s">
        <v>41</v>
      </c>
      <c r="X43" s="22" t="str">
        <f t="shared" si="2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35</v>
      </c>
    </row>
    <row r="44" spans="1:29">
      <c r="A44" s="26" t="str">
        <f t="shared" si="0"/>
        <v>OverStock</v>
      </c>
      <c r="B44" s="13" t="s">
        <v>81</v>
      </c>
      <c r="C44" s="14" t="s">
        <v>34</v>
      </c>
      <c r="D44" s="15">
        <f>IFERROR(VLOOKUP(B44,#REF!,3,FALSE),0)</f>
        <v>0</v>
      </c>
      <c r="E44" s="25">
        <f t="shared" si="1"/>
        <v>312.04399999999998</v>
      </c>
      <c r="F44" s="15" t="str">
        <f>IFERROR(VLOOKUP(B44,#REF!,6,FALSE),"")</f>
        <v/>
      </c>
      <c r="G44" s="16">
        <v>500000</v>
      </c>
      <c r="H44" s="16">
        <v>0</v>
      </c>
      <c r="I44" s="16" t="str">
        <f>IFERROR(VLOOKUP(B44,#REF!,9,FALSE),"")</f>
        <v/>
      </c>
      <c r="J44" s="16">
        <v>3900550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2300550</v>
      </c>
      <c r="Q44" s="16">
        <v>1600000</v>
      </c>
      <c r="R44" s="18">
        <v>4400550</v>
      </c>
      <c r="S44" s="19">
        <v>352</v>
      </c>
      <c r="T44" s="20">
        <v>21.1</v>
      </c>
      <c r="U44" s="18">
        <v>12500</v>
      </c>
      <c r="V44" s="16">
        <v>208776</v>
      </c>
      <c r="W44" s="21">
        <v>16.7</v>
      </c>
      <c r="X44" s="22">
        <f t="shared" si="2"/>
        <v>150</v>
      </c>
      <c r="Y44" s="16">
        <v>87177</v>
      </c>
      <c r="Z44" s="16">
        <v>1232928</v>
      </c>
      <c r="AA44" s="16">
        <v>980390</v>
      </c>
      <c r="AB44" s="16">
        <v>1009686</v>
      </c>
      <c r="AC44" s="14" t="s">
        <v>35</v>
      </c>
    </row>
    <row r="45" spans="1:29">
      <c r="A45" s="26" t="str">
        <f t="shared" si="0"/>
        <v>ZeroZero</v>
      </c>
      <c r="B45" s="13" t="s">
        <v>82</v>
      </c>
      <c r="C45" s="14" t="s">
        <v>34</v>
      </c>
      <c r="D45" s="15">
        <f>IFERROR(VLOOKUP(B45,#REF!,3,FALSE),0)</f>
        <v>0</v>
      </c>
      <c r="E45" s="25">
        <f t="shared" si="1"/>
        <v>0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65000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65000</v>
      </c>
      <c r="Q45" s="16">
        <v>0</v>
      </c>
      <c r="R45" s="18">
        <v>65000</v>
      </c>
      <c r="S45" s="19" t="s">
        <v>36</v>
      </c>
      <c r="T45" s="20" t="s">
        <v>36</v>
      </c>
      <c r="U45" s="18">
        <v>0</v>
      </c>
      <c r="V45" s="16" t="s">
        <v>36</v>
      </c>
      <c r="W45" s="21" t="s">
        <v>41</v>
      </c>
      <c r="X45" s="22" t="str">
        <f t="shared" si="2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>
      <c r="A46" s="26" t="str">
        <f t="shared" si="0"/>
        <v>OverStock</v>
      </c>
      <c r="B46" s="13" t="s">
        <v>83</v>
      </c>
      <c r="C46" s="14" t="s">
        <v>34</v>
      </c>
      <c r="D46" s="15">
        <f>IFERROR(VLOOKUP(B46,#REF!,3,FALSE),0)</f>
        <v>0</v>
      </c>
      <c r="E46" s="25">
        <f t="shared" si="1"/>
        <v>120</v>
      </c>
      <c r="F46" s="15" t="str">
        <f>IFERROR(VLOOKUP(B46,#REF!,6,FALSE),"")</f>
        <v/>
      </c>
      <c r="G46" s="16">
        <v>490000</v>
      </c>
      <c r="H46" s="16">
        <v>80000</v>
      </c>
      <c r="I46" s="16" t="str">
        <f>IFERROR(VLOOKUP(B46,#REF!,9,FALSE),"")</f>
        <v/>
      </c>
      <c r="J46" s="16">
        <v>150000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140000</v>
      </c>
      <c r="Q46" s="16">
        <v>10000</v>
      </c>
      <c r="R46" s="18">
        <v>640000</v>
      </c>
      <c r="S46" s="19">
        <v>512</v>
      </c>
      <c r="T46" s="20" t="s">
        <v>36</v>
      </c>
      <c r="U46" s="18">
        <v>1250</v>
      </c>
      <c r="V46" s="16">
        <v>0</v>
      </c>
      <c r="W46" s="21" t="s">
        <v>41</v>
      </c>
      <c r="X46" s="22" t="str">
        <f t="shared" si="2"/>
        <v>E</v>
      </c>
      <c r="Y46" s="16">
        <v>0</v>
      </c>
      <c r="Z46" s="16">
        <v>0</v>
      </c>
      <c r="AA46" s="16">
        <v>0</v>
      </c>
      <c r="AB46" s="16">
        <v>20872</v>
      </c>
      <c r="AC46" s="14" t="s">
        <v>35</v>
      </c>
    </row>
    <row r="47" spans="1:29" hidden="1">
      <c r="A47" s="26" t="str">
        <f t="shared" si="0"/>
        <v>Normal</v>
      </c>
      <c r="B47" s="13" t="s">
        <v>84</v>
      </c>
      <c r="C47" s="14" t="s">
        <v>85</v>
      </c>
      <c r="D47" s="15">
        <f>IFERROR(VLOOKUP(B47,#REF!,3,FALSE),0)</f>
        <v>0</v>
      </c>
      <c r="E47" s="25">
        <f t="shared" si="1"/>
        <v>2.2857142857142856</v>
      </c>
      <c r="F47" s="15" t="str">
        <f>IFERROR(VLOOKUP(B47,#REF!,6,FALSE),"")</f>
        <v/>
      </c>
      <c r="G47" s="16">
        <v>6000</v>
      </c>
      <c r="H47" s="16">
        <v>0</v>
      </c>
      <c r="I47" s="16" t="str">
        <f>IFERROR(VLOOKUP(B47,#REF!,9,FALSE),"")</f>
        <v/>
      </c>
      <c r="J47" s="16">
        <v>6000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0</v>
      </c>
      <c r="Q47" s="16">
        <v>6000</v>
      </c>
      <c r="R47" s="18">
        <v>12000</v>
      </c>
      <c r="S47" s="19">
        <v>4.5999999999999996</v>
      </c>
      <c r="T47" s="20">
        <v>5.8</v>
      </c>
      <c r="U47" s="18">
        <v>2625</v>
      </c>
      <c r="V47" s="16">
        <v>2073</v>
      </c>
      <c r="W47" s="21">
        <v>0.8</v>
      </c>
      <c r="X47" s="22">
        <f t="shared" si="2"/>
        <v>100</v>
      </c>
      <c r="Y47" s="16">
        <v>5404</v>
      </c>
      <c r="Z47" s="16">
        <v>7016</v>
      </c>
      <c r="AA47" s="16">
        <v>10240</v>
      </c>
      <c r="AB47" s="16">
        <v>10640</v>
      </c>
      <c r="AC47" s="14" t="s">
        <v>35</v>
      </c>
    </row>
    <row r="48" spans="1:29">
      <c r="A48" s="26" t="str">
        <f t="shared" si="0"/>
        <v>OverStock</v>
      </c>
      <c r="B48" s="13" t="s">
        <v>86</v>
      </c>
      <c r="C48" s="14" t="s">
        <v>85</v>
      </c>
      <c r="D48" s="15">
        <f>IFERROR(VLOOKUP(B48,#REF!,3,FALSE),0)</f>
        <v>0</v>
      </c>
      <c r="E48" s="25">
        <f t="shared" si="1"/>
        <v>20</v>
      </c>
      <c r="F48" s="15" t="str">
        <f>IFERROR(VLOOKUP(B48,#REF!,6,FALSE),"")</f>
        <v/>
      </c>
      <c r="G48" s="16">
        <v>147000</v>
      </c>
      <c r="H48" s="16">
        <v>0</v>
      </c>
      <c r="I48" s="16" t="str">
        <f>IFERROR(VLOOKUP(B48,#REF!,9,FALSE),"")</f>
        <v/>
      </c>
      <c r="J48" s="16">
        <v>30000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30000</v>
      </c>
      <c r="R48" s="18">
        <v>177000</v>
      </c>
      <c r="S48" s="19">
        <v>118</v>
      </c>
      <c r="T48" s="20">
        <v>4.7</v>
      </c>
      <c r="U48" s="18">
        <v>1500</v>
      </c>
      <c r="V48" s="16">
        <v>37333</v>
      </c>
      <c r="W48" s="21">
        <v>24.9</v>
      </c>
      <c r="X48" s="22">
        <f t="shared" si="2"/>
        <v>150</v>
      </c>
      <c r="Y48" s="16">
        <v>0</v>
      </c>
      <c r="Z48" s="16">
        <v>225000</v>
      </c>
      <c r="AA48" s="16">
        <v>225000</v>
      </c>
      <c r="AB48" s="16">
        <v>240000</v>
      </c>
      <c r="AC48" s="14" t="s">
        <v>35</v>
      </c>
    </row>
    <row r="49" spans="1:29" hidden="1">
      <c r="A49" s="26" t="str">
        <f t="shared" si="0"/>
        <v>Normal</v>
      </c>
      <c r="B49" s="13" t="s">
        <v>87</v>
      </c>
      <c r="C49" s="14" t="s">
        <v>85</v>
      </c>
      <c r="D49" s="15">
        <f>IFERROR(VLOOKUP(B49,#REF!,3,FALSE),0)</f>
        <v>0</v>
      </c>
      <c r="E49" s="25">
        <f t="shared" si="1"/>
        <v>6</v>
      </c>
      <c r="F49" s="15" t="str">
        <f>IFERROR(VLOOKUP(B49,#REF!,6,FALSE),"")</f>
        <v/>
      </c>
      <c r="G49" s="16">
        <v>36000</v>
      </c>
      <c r="H49" s="16">
        <v>12000</v>
      </c>
      <c r="I49" s="16" t="str">
        <f>IFERROR(VLOOKUP(B49,#REF!,9,FALSE),"")</f>
        <v/>
      </c>
      <c r="J49" s="16">
        <v>18000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18000</v>
      </c>
      <c r="R49" s="18">
        <v>54000</v>
      </c>
      <c r="S49" s="19">
        <v>18</v>
      </c>
      <c r="T49" s="20">
        <v>9</v>
      </c>
      <c r="U49" s="18">
        <v>3000</v>
      </c>
      <c r="V49" s="16">
        <v>5994</v>
      </c>
      <c r="W49" s="21">
        <v>2</v>
      </c>
      <c r="X49" s="22">
        <f t="shared" si="2"/>
        <v>150</v>
      </c>
      <c r="Y49" s="16">
        <v>12284</v>
      </c>
      <c r="Z49" s="16">
        <v>23420</v>
      </c>
      <c r="AA49" s="16">
        <v>37720</v>
      </c>
      <c r="AB49" s="16">
        <v>21740</v>
      </c>
      <c r="AC49" s="14" t="s">
        <v>35</v>
      </c>
    </row>
    <row r="50" spans="1:29">
      <c r="A50" s="26" t="str">
        <f t="shared" si="0"/>
        <v>ZeroZero</v>
      </c>
      <c r="B50" s="13" t="s">
        <v>88</v>
      </c>
      <c r="C50" s="14" t="s">
        <v>85</v>
      </c>
      <c r="D50" s="15">
        <f>IFERROR(VLOOKUP(B50,#REF!,3,FALSE),0)</f>
        <v>0</v>
      </c>
      <c r="E50" s="25">
        <f t="shared" si="1"/>
        <v>0</v>
      </c>
      <c r="F50" s="15" t="str">
        <f>IFERROR(VLOOKUP(B50,#REF!,6,FALSE),"")</f>
        <v/>
      </c>
      <c r="G50" s="16">
        <v>4000</v>
      </c>
      <c r="H50" s="16">
        <v>4000</v>
      </c>
      <c r="I50" s="16" t="str">
        <f>IFERROR(VLOOKUP(B50,#REF!,9,FALSE),"")</f>
        <v/>
      </c>
      <c r="J50" s="16">
        <v>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0</v>
      </c>
      <c r="R50" s="18">
        <v>4000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41</v>
      </c>
      <c r="X50" s="22" t="str">
        <f t="shared" si="2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 hidden="1">
      <c r="A51" s="26" t="str">
        <f t="shared" si="0"/>
        <v>Normal</v>
      </c>
      <c r="B51" s="13" t="s">
        <v>89</v>
      </c>
      <c r="C51" s="14" t="s">
        <v>85</v>
      </c>
      <c r="D51" s="15">
        <f>IFERROR(VLOOKUP(B51,#REF!,3,FALSE),0)</f>
        <v>0</v>
      </c>
      <c r="E51" s="25">
        <f t="shared" si="1"/>
        <v>0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>
        <v>0</v>
      </c>
      <c r="T51" s="20" t="s">
        <v>36</v>
      </c>
      <c r="U51" s="18">
        <v>125</v>
      </c>
      <c r="V51" s="16">
        <v>0</v>
      </c>
      <c r="W51" s="21" t="s">
        <v>41</v>
      </c>
      <c r="X51" s="22" t="str">
        <f t="shared" si="2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35</v>
      </c>
    </row>
    <row r="52" spans="1:29" hidden="1">
      <c r="A52" s="26" t="str">
        <f t="shared" si="0"/>
        <v>Normal</v>
      </c>
      <c r="B52" s="13" t="s">
        <v>90</v>
      </c>
      <c r="C52" s="14" t="s">
        <v>85</v>
      </c>
      <c r="D52" s="15">
        <f>IFERROR(VLOOKUP(B52,#REF!,3,FALSE),0)</f>
        <v>0</v>
      </c>
      <c r="E52" s="25">
        <f t="shared" si="1"/>
        <v>0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0</v>
      </c>
      <c r="S52" s="19">
        <v>0</v>
      </c>
      <c r="T52" s="20" t="s">
        <v>36</v>
      </c>
      <c r="U52" s="18">
        <v>125</v>
      </c>
      <c r="V52" s="16">
        <v>0</v>
      </c>
      <c r="W52" s="21" t="s">
        <v>41</v>
      </c>
      <c r="X52" s="22" t="str">
        <f t="shared" si="2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35</v>
      </c>
    </row>
    <row r="53" spans="1:29" hidden="1">
      <c r="A53" s="26" t="str">
        <f t="shared" si="0"/>
        <v>Normal</v>
      </c>
      <c r="B53" s="13" t="s">
        <v>91</v>
      </c>
      <c r="C53" s="14" t="s">
        <v>85</v>
      </c>
      <c r="D53" s="15">
        <f>IFERROR(VLOOKUP(B53,#REF!,3,FALSE),0)</f>
        <v>0</v>
      </c>
      <c r="E53" s="25">
        <f t="shared" si="1"/>
        <v>0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0</v>
      </c>
      <c r="R53" s="18">
        <v>0</v>
      </c>
      <c r="S53" s="19">
        <v>0</v>
      </c>
      <c r="T53" s="20" t="s">
        <v>36</v>
      </c>
      <c r="U53" s="18">
        <v>250</v>
      </c>
      <c r="V53" s="16">
        <v>0</v>
      </c>
      <c r="W53" s="21" t="s">
        <v>41</v>
      </c>
      <c r="X53" s="22" t="str">
        <f t="shared" si="2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35</v>
      </c>
    </row>
    <row r="54" spans="1:29" hidden="1">
      <c r="A54" s="26" t="str">
        <f t="shared" si="0"/>
        <v>Normal</v>
      </c>
      <c r="B54" s="13" t="s">
        <v>92</v>
      </c>
      <c r="C54" s="14" t="s">
        <v>85</v>
      </c>
      <c r="D54" s="15">
        <f>IFERROR(VLOOKUP(B54,#REF!,3,FALSE),0)</f>
        <v>0</v>
      </c>
      <c r="E54" s="25">
        <f t="shared" si="1"/>
        <v>0</v>
      </c>
      <c r="F54" s="15" t="str">
        <f>IFERROR(VLOOKUP(B54,#REF!,6,FALSE),"")</f>
        <v/>
      </c>
      <c r="G54" s="16">
        <v>0</v>
      </c>
      <c r="H54" s="16">
        <v>0</v>
      </c>
      <c r="I54" s="16" t="str">
        <f>IFERROR(VLOOKUP(B54,#REF!,9,FALSE),"")</f>
        <v/>
      </c>
      <c r="J54" s="16">
        <v>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0</v>
      </c>
      <c r="Q54" s="16">
        <v>0</v>
      </c>
      <c r="R54" s="18">
        <v>0</v>
      </c>
      <c r="S54" s="19">
        <v>0</v>
      </c>
      <c r="T54" s="20" t="s">
        <v>36</v>
      </c>
      <c r="U54" s="18">
        <v>125</v>
      </c>
      <c r="V54" s="16">
        <v>0</v>
      </c>
      <c r="W54" s="21" t="s">
        <v>41</v>
      </c>
      <c r="X54" s="22" t="str">
        <f t="shared" si="2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35</v>
      </c>
    </row>
    <row r="55" spans="1:29">
      <c r="A55" s="26" t="str">
        <f t="shared" si="0"/>
        <v>OverStock</v>
      </c>
      <c r="B55" s="13" t="s">
        <v>93</v>
      </c>
      <c r="C55" s="14" t="s">
        <v>85</v>
      </c>
      <c r="D55" s="15">
        <f>IFERROR(VLOOKUP(B55,#REF!,3,FALSE),0)</f>
        <v>0</v>
      </c>
      <c r="E55" s="25">
        <f t="shared" si="1"/>
        <v>0</v>
      </c>
      <c r="F55" s="15" t="str">
        <f>IFERROR(VLOOKUP(B55,#REF!,6,FALSE),"")</f>
        <v/>
      </c>
      <c r="G55" s="16">
        <v>800</v>
      </c>
      <c r="H55" s="16">
        <v>800</v>
      </c>
      <c r="I55" s="16" t="str">
        <f>IFERROR(VLOOKUP(B55,#REF!,9,FALSE),"")</f>
        <v/>
      </c>
      <c r="J55" s="16">
        <v>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0</v>
      </c>
      <c r="R55" s="18">
        <v>800</v>
      </c>
      <c r="S55" s="19">
        <v>32</v>
      </c>
      <c r="T55" s="20" t="s">
        <v>36</v>
      </c>
      <c r="U55" s="18">
        <v>25</v>
      </c>
      <c r="V55" s="16">
        <v>0</v>
      </c>
      <c r="W55" s="21" t="s">
        <v>41</v>
      </c>
      <c r="X55" s="22" t="str">
        <f t="shared" si="2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35</v>
      </c>
    </row>
    <row r="56" spans="1:29" hidden="1">
      <c r="A56" s="26" t="str">
        <f t="shared" si="0"/>
        <v>Normal</v>
      </c>
      <c r="B56" s="13" t="s">
        <v>94</v>
      </c>
      <c r="C56" s="14" t="s">
        <v>85</v>
      </c>
      <c r="D56" s="15">
        <f>IFERROR(VLOOKUP(B56,#REF!,3,FALSE),0)</f>
        <v>0</v>
      </c>
      <c r="E56" s="25">
        <f t="shared" si="1"/>
        <v>0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>
        <v>0</v>
      </c>
      <c r="T56" s="20" t="s">
        <v>36</v>
      </c>
      <c r="U56" s="18">
        <v>125</v>
      </c>
      <c r="V56" s="16">
        <v>0</v>
      </c>
      <c r="W56" s="21" t="s">
        <v>41</v>
      </c>
      <c r="X56" s="22" t="str">
        <f t="shared" si="2"/>
        <v>E</v>
      </c>
      <c r="Y56" s="16">
        <v>0</v>
      </c>
      <c r="Z56" s="16">
        <v>0</v>
      </c>
      <c r="AA56" s="16">
        <v>0</v>
      </c>
      <c r="AB56" s="16">
        <v>0</v>
      </c>
      <c r="AC56" s="14" t="s">
        <v>35</v>
      </c>
    </row>
    <row r="57" spans="1:29" hidden="1">
      <c r="A57" s="26" t="str">
        <f t="shared" si="0"/>
        <v>FCST</v>
      </c>
      <c r="B57" s="13" t="s">
        <v>95</v>
      </c>
      <c r="C57" s="14" t="s">
        <v>85</v>
      </c>
      <c r="D57" s="15">
        <f>IFERROR(VLOOKUP(B57,#REF!,3,FALSE),0)</f>
        <v>0</v>
      </c>
      <c r="E57" s="25">
        <f t="shared" si="1"/>
        <v>0</v>
      </c>
      <c r="F57" s="15" t="str">
        <f>IFERROR(VLOOKUP(B57,#REF!,6,FALSE),"")</f>
        <v/>
      </c>
      <c r="G57" s="16">
        <v>10000</v>
      </c>
      <c r="H57" s="16">
        <v>10000</v>
      </c>
      <c r="I57" s="16" t="str">
        <f>IFERROR(VLOOKUP(B57,#REF!,9,FALSE),"")</f>
        <v/>
      </c>
      <c r="J57" s="16">
        <v>6000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6000</v>
      </c>
      <c r="Q57" s="16">
        <v>0</v>
      </c>
      <c r="R57" s="18">
        <v>16000</v>
      </c>
      <c r="S57" s="19" t="s">
        <v>36</v>
      </c>
      <c r="T57" s="20">
        <v>35.700000000000003</v>
      </c>
      <c r="U57" s="18">
        <v>0</v>
      </c>
      <c r="V57" s="16">
        <v>448</v>
      </c>
      <c r="W57" s="21" t="s">
        <v>46</v>
      </c>
      <c r="X57" s="22" t="str">
        <f t="shared" si="2"/>
        <v>F</v>
      </c>
      <c r="Y57" s="16">
        <v>0</v>
      </c>
      <c r="Z57" s="16">
        <v>0</v>
      </c>
      <c r="AA57" s="16">
        <v>4034</v>
      </c>
      <c r="AB57" s="16">
        <v>0</v>
      </c>
      <c r="AC57" s="14" t="s">
        <v>35</v>
      </c>
    </row>
    <row r="58" spans="1:29" hidden="1">
      <c r="A58" s="26" t="str">
        <f t="shared" si="0"/>
        <v>FCST</v>
      </c>
      <c r="B58" s="13" t="s">
        <v>96</v>
      </c>
      <c r="C58" s="14" t="s">
        <v>85</v>
      </c>
      <c r="D58" s="15">
        <f>IFERROR(VLOOKUP(B58,#REF!,3,FALSE),0)</f>
        <v>0</v>
      </c>
      <c r="E58" s="25">
        <f t="shared" si="1"/>
        <v>0</v>
      </c>
      <c r="F58" s="15" t="str">
        <f>IFERROR(VLOOKUP(B58,#REF!,6,FALSE),"")</f>
        <v/>
      </c>
      <c r="G58" s="16">
        <v>11000</v>
      </c>
      <c r="H58" s="16">
        <v>11000</v>
      </c>
      <c r="I58" s="16" t="str">
        <f>IFERROR(VLOOKUP(B58,#REF!,9,FALSE),"")</f>
        <v/>
      </c>
      <c r="J58" s="16">
        <v>5000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5000</v>
      </c>
      <c r="Q58" s="16">
        <v>0</v>
      </c>
      <c r="R58" s="18">
        <v>16000</v>
      </c>
      <c r="S58" s="19" t="s">
        <v>36</v>
      </c>
      <c r="T58" s="20">
        <v>34.6</v>
      </c>
      <c r="U58" s="18">
        <v>0</v>
      </c>
      <c r="V58" s="16">
        <v>462</v>
      </c>
      <c r="W58" s="21" t="s">
        <v>46</v>
      </c>
      <c r="X58" s="22" t="str">
        <f t="shared" si="2"/>
        <v>F</v>
      </c>
      <c r="Y58" s="16">
        <v>0</v>
      </c>
      <c r="Z58" s="16">
        <v>0</v>
      </c>
      <c r="AA58" s="16">
        <v>4159</v>
      </c>
      <c r="AB58" s="16">
        <v>0</v>
      </c>
      <c r="AC58" s="14" t="s">
        <v>35</v>
      </c>
    </row>
    <row r="59" spans="1:29" hidden="1">
      <c r="A59" s="26" t="str">
        <f t="shared" si="0"/>
        <v>FCST</v>
      </c>
      <c r="B59" s="13" t="s">
        <v>97</v>
      </c>
      <c r="C59" s="14" t="s">
        <v>85</v>
      </c>
      <c r="D59" s="15">
        <f>IFERROR(VLOOKUP(B59,#REF!,3,FALSE),0)</f>
        <v>0</v>
      </c>
      <c r="E59" s="25">
        <f t="shared" si="1"/>
        <v>0</v>
      </c>
      <c r="F59" s="15" t="str">
        <f>IFERROR(VLOOKUP(B59,#REF!,6,FALSE),"")</f>
        <v/>
      </c>
      <c r="G59" s="16">
        <v>10000</v>
      </c>
      <c r="H59" s="16">
        <v>10000</v>
      </c>
      <c r="I59" s="16" t="str">
        <f>IFERROR(VLOOKUP(B59,#REF!,9,FALSE),"")</f>
        <v/>
      </c>
      <c r="J59" s="16">
        <v>6000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6000</v>
      </c>
      <c r="Q59" s="16">
        <v>0</v>
      </c>
      <c r="R59" s="18">
        <v>16000</v>
      </c>
      <c r="S59" s="19" t="s">
        <v>36</v>
      </c>
      <c r="T59" s="20">
        <v>35.6</v>
      </c>
      <c r="U59" s="18">
        <v>0</v>
      </c>
      <c r="V59" s="16">
        <v>449</v>
      </c>
      <c r="W59" s="21" t="s">
        <v>46</v>
      </c>
      <c r="X59" s="22" t="str">
        <f t="shared" si="2"/>
        <v>F</v>
      </c>
      <c r="Y59" s="16">
        <v>0</v>
      </c>
      <c r="Z59" s="16">
        <v>0</v>
      </c>
      <c r="AA59" s="16">
        <v>4037</v>
      </c>
      <c r="AB59" s="16">
        <v>0</v>
      </c>
      <c r="AC59" s="14" t="s">
        <v>35</v>
      </c>
    </row>
    <row r="60" spans="1:29" hidden="1">
      <c r="A60" s="26" t="str">
        <f t="shared" si="0"/>
        <v>FCST</v>
      </c>
      <c r="B60" s="13" t="s">
        <v>98</v>
      </c>
      <c r="C60" s="14" t="s">
        <v>85</v>
      </c>
      <c r="D60" s="15">
        <f>IFERROR(VLOOKUP(B60,#REF!,3,FALSE),0)</f>
        <v>0</v>
      </c>
      <c r="E60" s="25">
        <f t="shared" si="1"/>
        <v>0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0</v>
      </c>
      <c r="S60" s="19" t="s">
        <v>36</v>
      </c>
      <c r="T60" s="20">
        <v>0</v>
      </c>
      <c r="U60" s="18">
        <v>0</v>
      </c>
      <c r="V60" s="16">
        <v>67</v>
      </c>
      <c r="W60" s="21" t="s">
        <v>46</v>
      </c>
      <c r="X60" s="22" t="str">
        <f t="shared" si="2"/>
        <v>F</v>
      </c>
      <c r="Y60" s="16">
        <v>0</v>
      </c>
      <c r="Z60" s="16">
        <v>0</v>
      </c>
      <c r="AA60" s="16">
        <v>0</v>
      </c>
      <c r="AB60" s="16">
        <v>0</v>
      </c>
      <c r="AC60" s="14" t="s">
        <v>35</v>
      </c>
    </row>
    <row r="61" spans="1:29">
      <c r="A61" s="26" t="str">
        <f t="shared" si="0"/>
        <v>ZeroZero</v>
      </c>
      <c r="B61" s="13" t="s">
        <v>99</v>
      </c>
      <c r="C61" s="14" t="s">
        <v>85</v>
      </c>
      <c r="D61" s="15">
        <f>IFERROR(VLOOKUP(B61,#REF!,3,FALSE),0)</f>
        <v>0</v>
      </c>
      <c r="E61" s="25">
        <f t="shared" si="1"/>
        <v>0</v>
      </c>
      <c r="F61" s="15" t="str">
        <f>IFERROR(VLOOKUP(B61,#REF!,6,FALSE),"")</f>
        <v/>
      </c>
      <c r="G61" s="16">
        <v>51000</v>
      </c>
      <c r="H61" s="16">
        <v>51000</v>
      </c>
      <c r="I61" s="16" t="str">
        <f>IFERROR(VLOOKUP(B61,#REF!,9,FALSE),"")</f>
        <v/>
      </c>
      <c r="J61" s="16">
        <v>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0</v>
      </c>
      <c r="R61" s="18">
        <v>51000</v>
      </c>
      <c r="S61" s="19" t="s">
        <v>36</v>
      </c>
      <c r="T61" s="20" t="s">
        <v>36</v>
      </c>
      <c r="U61" s="18">
        <v>0</v>
      </c>
      <c r="V61" s="16">
        <v>0</v>
      </c>
      <c r="W61" s="21" t="s">
        <v>41</v>
      </c>
      <c r="X61" s="22" t="str">
        <f t="shared" si="2"/>
        <v>E</v>
      </c>
      <c r="Y61" s="16">
        <v>0</v>
      </c>
      <c r="Z61" s="16">
        <v>0</v>
      </c>
      <c r="AA61" s="16">
        <v>0</v>
      </c>
      <c r="AB61" s="16">
        <v>0</v>
      </c>
      <c r="AC61" s="14" t="s">
        <v>35</v>
      </c>
    </row>
    <row r="62" spans="1:29" hidden="1">
      <c r="A62" s="26" t="str">
        <f t="shared" si="0"/>
        <v>Normal</v>
      </c>
      <c r="B62" s="13" t="s">
        <v>100</v>
      </c>
      <c r="C62" s="14" t="s">
        <v>85</v>
      </c>
      <c r="D62" s="15">
        <f>IFERROR(VLOOKUP(B62,#REF!,3,FALSE),0)</f>
        <v>0</v>
      </c>
      <c r="E62" s="25">
        <f t="shared" si="1"/>
        <v>0</v>
      </c>
      <c r="F62" s="15" t="str">
        <f>IFERROR(VLOOKUP(B62,#REF!,6,FALSE),"")</f>
        <v/>
      </c>
      <c r="G62" s="16">
        <v>9000</v>
      </c>
      <c r="H62" s="16">
        <v>9000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9000</v>
      </c>
      <c r="S62" s="19">
        <v>24</v>
      </c>
      <c r="T62" s="20" t="s">
        <v>36</v>
      </c>
      <c r="U62" s="18">
        <v>375</v>
      </c>
      <c r="V62" s="16" t="s">
        <v>36</v>
      </c>
      <c r="W62" s="21" t="s">
        <v>41</v>
      </c>
      <c r="X62" s="22" t="str">
        <f t="shared" si="2"/>
        <v>E</v>
      </c>
      <c r="Y62" s="16">
        <v>0</v>
      </c>
      <c r="Z62" s="16">
        <v>0</v>
      </c>
      <c r="AA62" s="16">
        <v>0</v>
      </c>
      <c r="AB62" s="16">
        <v>0</v>
      </c>
      <c r="AC62" s="14" t="s">
        <v>35</v>
      </c>
    </row>
    <row r="63" spans="1:29">
      <c r="A63" s="26" t="str">
        <f t="shared" si="0"/>
        <v>OverStock</v>
      </c>
      <c r="B63" s="13" t="s">
        <v>101</v>
      </c>
      <c r="C63" s="14" t="s">
        <v>85</v>
      </c>
      <c r="D63" s="15">
        <f>IFERROR(VLOOKUP(B63,#REF!,3,FALSE),0)</f>
        <v>0</v>
      </c>
      <c r="E63" s="25">
        <f t="shared" si="1"/>
        <v>40</v>
      </c>
      <c r="F63" s="15" t="str">
        <f>IFERROR(VLOOKUP(B63,#REF!,6,FALSE),"")</f>
        <v/>
      </c>
      <c r="G63" s="16">
        <v>6000</v>
      </c>
      <c r="H63" s="16">
        <v>0</v>
      </c>
      <c r="I63" s="16" t="str">
        <f>IFERROR(VLOOKUP(B63,#REF!,9,FALSE),"")</f>
        <v/>
      </c>
      <c r="J63" s="16">
        <v>30000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12000</v>
      </c>
      <c r="Q63" s="16">
        <v>18000</v>
      </c>
      <c r="R63" s="18">
        <v>36000</v>
      </c>
      <c r="S63" s="19">
        <v>48</v>
      </c>
      <c r="T63" s="20">
        <v>12</v>
      </c>
      <c r="U63" s="18">
        <v>750</v>
      </c>
      <c r="V63" s="16">
        <v>3000</v>
      </c>
      <c r="W63" s="21">
        <v>4</v>
      </c>
      <c r="X63" s="22">
        <f t="shared" si="2"/>
        <v>150</v>
      </c>
      <c r="Y63" s="16">
        <v>6010</v>
      </c>
      <c r="Z63" s="16">
        <v>19432</v>
      </c>
      <c r="AA63" s="16">
        <v>1558</v>
      </c>
      <c r="AB63" s="16">
        <v>3000</v>
      </c>
      <c r="AC63" s="14" t="s">
        <v>35</v>
      </c>
    </row>
    <row r="64" spans="1:29">
      <c r="A64" s="26" t="str">
        <f t="shared" si="0"/>
        <v>ZeroZero</v>
      </c>
      <c r="B64" s="13" t="s">
        <v>102</v>
      </c>
      <c r="C64" s="14" t="s">
        <v>85</v>
      </c>
      <c r="D64" s="15">
        <f>IFERROR(VLOOKUP(B64,#REF!,3,FALSE),0)</f>
        <v>0</v>
      </c>
      <c r="E64" s="25">
        <f t="shared" si="1"/>
        <v>0</v>
      </c>
      <c r="F64" s="15" t="str">
        <f>IFERROR(VLOOKUP(B64,#REF!,6,FALSE),"")</f>
        <v/>
      </c>
      <c r="G64" s="16">
        <v>3000</v>
      </c>
      <c r="H64" s="16">
        <v>0</v>
      </c>
      <c r="I64" s="16" t="str">
        <f>IFERROR(VLOOKUP(B64,#REF!,9,FALSE),"")</f>
        <v/>
      </c>
      <c r="J64" s="16">
        <v>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0</v>
      </c>
      <c r="Q64" s="16">
        <v>0</v>
      </c>
      <c r="R64" s="18">
        <v>3000</v>
      </c>
      <c r="S64" s="19" t="s">
        <v>36</v>
      </c>
      <c r="T64" s="20" t="s">
        <v>36</v>
      </c>
      <c r="U64" s="18">
        <v>0</v>
      </c>
      <c r="V64" s="16">
        <v>0</v>
      </c>
      <c r="W64" s="21" t="s">
        <v>41</v>
      </c>
      <c r="X64" s="22" t="str">
        <f t="shared" si="2"/>
        <v>E</v>
      </c>
      <c r="Y64" s="16">
        <v>0</v>
      </c>
      <c r="Z64" s="16">
        <v>0</v>
      </c>
      <c r="AA64" s="16">
        <v>0</v>
      </c>
      <c r="AB64" s="16">
        <v>0</v>
      </c>
      <c r="AC64" s="14" t="s">
        <v>35</v>
      </c>
    </row>
    <row r="65" spans="1:29" hidden="1">
      <c r="A65" s="26" t="str">
        <f t="shared" si="0"/>
        <v>Normal</v>
      </c>
      <c r="B65" s="13" t="s">
        <v>103</v>
      </c>
      <c r="C65" s="14" t="s">
        <v>85</v>
      </c>
      <c r="D65" s="15">
        <f>IFERROR(VLOOKUP(B65,#REF!,3,FALSE),0)</f>
        <v>0</v>
      </c>
      <c r="E65" s="25">
        <f t="shared" si="1"/>
        <v>0</v>
      </c>
      <c r="F65" s="15" t="str">
        <f>IFERROR(VLOOKUP(B65,#REF!,6,FALSE),"")</f>
        <v/>
      </c>
      <c r="G65" s="16">
        <v>15000</v>
      </c>
      <c r="H65" s="16">
        <v>0</v>
      </c>
      <c r="I65" s="16" t="str">
        <f>IFERROR(VLOOKUP(B65,#REF!,9,FALSE),"")</f>
        <v/>
      </c>
      <c r="J65" s="16">
        <v>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0</v>
      </c>
      <c r="R65" s="18">
        <v>15000</v>
      </c>
      <c r="S65" s="19">
        <v>8</v>
      </c>
      <c r="T65" s="20">
        <v>20.7</v>
      </c>
      <c r="U65" s="18">
        <v>1875</v>
      </c>
      <c r="V65" s="16">
        <v>726</v>
      </c>
      <c r="W65" s="21">
        <v>0.4</v>
      </c>
      <c r="X65" s="22">
        <f t="shared" si="2"/>
        <v>50</v>
      </c>
      <c r="Y65" s="16">
        <v>0</v>
      </c>
      <c r="Z65" s="16">
        <v>0</v>
      </c>
      <c r="AA65" s="16">
        <v>12000</v>
      </c>
      <c r="AB65" s="16">
        <v>0</v>
      </c>
      <c r="AC65" s="14" t="s">
        <v>35</v>
      </c>
    </row>
    <row r="66" spans="1:29">
      <c r="A66" s="26" t="str">
        <f t="shared" si="0"/>
        <v>ZeroZero</v>
      </c>
      <c r="B66" s="13" t="s">
        <v>104</v>
      </c>
      <c r="C66" s="14" t="s">
        <v>85</v>
      </c>
      <c r="D66" s="15">
        <f>IFERROR(VLOOKUP(B66,#REF!,3,FALSE),0)</f>
        <v>0</v>
      </c>
      <c r="E66" s="25">
        <f t="shared" si="1"/>
        <v>0</v>
      </c>
      <c r="F66" s="15" t="str">
        <f>IFERROR(VLOOKUP(B66,#REF!,6,FALSE),"")</f>
        <v/>
      </c>
      <c r="G66" s="16">
        <v>3000</v>
      </c>
      <c r="H66" s="16">
        <v>3000</v>
      </c>
      <c r="I66" s="16" t="str">
        <f>IFERROR(VLOOKUP(B66,#REF!,9,FALSE),"")</f>
        <v/>
      </c>
      <c r="J66" s="16">
        <v>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0</v>
      </c>
      <c r="Q66" s="16">
        <v>0</v>
      </c>
      <c r="R66" s="18">
        <v>3000</v>
      </c>
      <c r="S66" s="19" t="s">
        <v>36</v>
      </c>
      <c r="T66" s="20" t="s">
        <v>36</v>
      </c>
      <c r="U66" s="18">
        <v>0</v>
      </c>
      <c r="V66" s="16">
        <v>0</v>
      </c>
      <c r="W66" s="21" t="s">
        <v>41</v>
      </c>
      <c r="X66" s="22" t="str">
        <f t="shared" si="2"/>
        <v>E</v>
      </c>
      <c r="Y66" s="16">
        <v>2</v>
      </c>
      <c r="Z66" s="16">
        <v>0</v>
      </c>
      <c r="AA66" s="16">
        <v>0</v>
      </c>
      <c r="AB66" s="16">
        <v>0</v>
      </c>
      <c r="AC66" s="14" t="s">
        <v>35</v>
      </c>
    </row>
    <row r="67" spans="1:29" hidden="1">
      <c r="A67" s="26" t="str">
        <f t="shared" si="0"/>
        <v>Normal</v>
      </c>
      <c r="B67" s="13" t="s">
        <v>105</v>
      </c>
      <c r="C67" s="14" t="s">
        <v>85</v>
      </c>
      <c r="D67" s="15">
        <f>IFERROR(VLOOKUP(B67,#REF!,3,FALSE),0)</f>
        <v>0</v>
      </c>
      <c r="E67" s="25">
        <f t="shared" si="1"/>
        <v>6</v>
      </c>
      <c r="F67" s="15" t="str">
        <f>IFERROR(VLOOKUP(B67,#REF!,6,FALSE),"")</f>
        <v/>
      </c>
      <c r="G67" s="16">
        <v>3000</v>
      </c>
      <c r="H67" s="16">
        <v>0</v>
      </c>
      <c r="I67" s="16" t="str">
        <f>IFERROR(VLOOKUP(B67,#REF!,9,FALSE),"")</f>
        <v/>
      </c>
      <c r="J67" s="16">
        <v>36000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15000</v>
      </c>
      <c r="Q67" s="16">
        <v>21000</v>
      </c>
      <c r="R67" s="18">
        <v>39000</v>
      </c>
      <c r="S67" s="19">
        <v>6.5</v>
      </c>
      <c r="T67" s="20">
        <v>9.6999999999999993</v>
      </c>
      <c r="U67" s="18">
        <v>6000</v>
      </c>
      <c r="V67" s="16">
        <v>4024</v>
      </c>
      <c r="W67" s="21">
        <v>0.7</v>
      </c>
      <c r="X67" s="22">
        <f t="shared" si="2"/>
        <v>100</v>
      </c>
      <c r="Y67" s="16">
        <v>6789</v>
      </c>
      <c r="Z67" s="16">
        <v>16926</v>
      </c>
      <c r="AA67" s="16">
        <v>32142</v>
      </c>
      <c r="AB67" s="16">
        <v>3000</v>
      </c>
      <c r="AC67" s="14" t="s">
        <v>35</v>
      </c>
    </row>
    <row r="68" spans="1:29" hidden="1">
      <c r="A68" s="26" t="str">
        <f t="shared" ref="A68:A131" si="3">IF(OR(U68=0,LEN(U68)=0)*OR(V68=0,LEN(V68)=0),IF(R68&gt;0,"ZeroZero","None"),IF(IF(LEN(S68)=0,0,S68)&gt;24,"OverStock",IF(U68=0,"FCST","Normal")))</f>
        <v>Normal</v>
      </c>
      <c r="B68" s="13" t="s">
        <v>106</v>
      </c>
      <c r="C68" s="14" t="s">
        <v>85</v>
      </c>
      <c r="D68" s="15">
        <f>IFERROR(VLOOKUP(B68,#REF!,3,FALSE),0)</f>
        <v>0</v>
      </c>
      <c r="E68" s="25">
        <f t="shared" ref="E68:E131" si="4">IFERROR(J68/U68,0)</f>
        <v>2.9714285714285715</v>
      </c>
      <c r="F68" s="15" t="str">
        <f>IFERROR(VLOOKUP(B68,#REF!,6,FALSE),"")</f>
        <v/>
      </c>
      <c r="G68" s="16">
        <v>69000</v>
      </c>
      <c r="H68" s="16">
        <v>9000</v>
      </c>
      <c r="I68" s="16" t="str">
        <f>IFERROR(VLOOKUP(B68,#REF!,9,FALSE),"")</f>
        <v/>
      </c>
      <c r="J68" s="16">
        <v>117000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0</v>
      </c>
      <c r="Q68" s="16">
        <v>117000</v>
      </c>
      <c r="R68" s="18">
        <v>186000</v>
      </c>
      <c r="S68" s="19">
        <v>4.7</v>
      </c>
      <c r="T68" s="20">
        <v>6.1</v>
      </c>
      <c r="U68" s="18">
        <v>39375</v>
      </c>
      <c r="V68" s="16">
        <v>30702</v>
      </c>
      <c r="W68" s="21">
        <v>0.8</v>
      </c>
      <c r="X68" s="22">
        <f t="shared" ref="X68:X131" si="5">IF($W68="E","E",IF($W68="F","F",IF($W68&lt;0.5,50,IF($W68&lt;2,100,150))))</f>
        <v>100</v>
      </c>
      <c r="Y68" s="16">
        <v>90000</v>
      </c>
      <c r="Z68" s="16">
        <v>162892</v>
      </c>
      <c r="AA68" s="16">
        <v>39410</v>
      </c>
      <c r="AB68" s="16">
        <v>0</v>
      </c>
      <c r="AC68" s="14" t="s">
        <v>35</v>
      </c>
    </row>
    <row r="69" spans="1:29" hidden="1">
      <c r="A69" s="26" t="str">
        <f t="shared" si="3"/>
        <v>Normal</v>
      </c>
      <c r="B69" s="13" t="s">
        <v>107</v>
      </c>
      <c r="C69" s="14" t="s">
        <v>85</v>
      </c>
      <c r="D69" s="15">
        <f>IFERROR(VLOOKUP(B69,#REF!,3,FALSE),0)</f>
        <v>0</v>
      </c>
      <c r="E69" s="25">
        <f t="shared" si="4"/>
        <v>2.3529411764705883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15000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0</v>
      </c>
      <c r="Q69" s="16">
        <v>15000</v>
      </c>
      <c r="R69" s="18">
        <v>15000</v>
      </c>
      <c r="S69" s="19">
        <v>2.4</v>
      </c>
      <c r="T69" s="20">
        <v>2</v>
      </c>
      <c r="U69" s="18">
        <v>6375</v>
      </c>
      <c r="V69" s="16">
        <v>7418</v>
      </c>
      <c r="W69" s="21">
        <v>1.2</v>
      </c>
      <c r="X69" s="22">
        <f t="shared" si="5"/>
        <v>100</v>
      </c>
      <c r="Y69" s="16">
        <v>5582</v>
      </c>
      <c r="Z69" s="16">
        <v>44656</v>
      </c>
      <c r="AA69" s="16">
        <v>36790</v>
      </c>
      <c r="AB69" s="16">
        <v>27737</v>
      </c>
      <c r="AC69" s="14" t="s">
        <v>35</v>
      </c>
    </row>
    <row r="70" spans="1:29">
      <c r="A70" s="26" t="str">
        <f t="shared" si="3"/>
        <v>ZeroZero</v>
      </c>
      <c r="B70" s="13" t="s">
        <v>108</v>
      </c>
      <c r="C70" s="14" t="s">
        <v>85</v>
      </c>
      <c r="D70" s="15">
        <f>IFERROR(VLOOKUP(B70,#REF!,3,FALSE),0)</f>
        <v>0</v>
      </c>
      <c r="E70" s="25">
        <f t="shared" si="4"/>
        <v>0</v>
      </c>
      <c r="F70" s="15" t="str">
        <f>IFERROR(VLOOKUP(B70,#REF!,6,FALSE),"")</f>
        <v/>
      </c>
      <c r="G70" s="16">
        <v>3000</v>
      </c>
      <c r="H70" s="16">
        <v>3000</v>
      </c>
      <c r="I70" s="16" t="str">
        <f>IFERROR(VLOOKUP(B70,#REF!,9,FALSE),"")</f>
        <v/>
      </c>
      <c r="J70" s="16">
        <v>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0</v>
      </c>
      <c r="Q70" s="16">
        <v>0</v>
      </c>
      <c r="R70" s="18">
        <v>3000</v>
      </c>
      <c r="S70" s="19" t="s">
        <v>36</v>
      </c>
      <c r="T70" s="20" t="s">
        <v>36</v>
      </c>
      <c r="U70" s="18">
        <v>0</v>
      </c>
      <c r="V70" s="16" t="s">
        <v>36</v>
      </c>
      <c r="W70" s="21" t="s">
        <v>41</v>
      </c>
      <c r="X70" s="22" t="str">
        <f t="shared" si="5"/>
        <v>E</v>
      </c>
      <c r="Y70" s="16">
        <v>0</v>
      </c>
      <c r="Z70" s="16">
        <v>0</v>
      </c>
      <c r="AA70" s="16">
        <v>0</v>
      </c>
      <c r="AB70" s="16">
        <v>0</v>
      </c>
      <c r="AC70" s="14" t="s">
        <v>35</v>
      </c>
    </row>
    <row r="71" spans="1:29" hidden="1">
      <c r="A71" s="26" t="str">
        <f t="shared" si="3"/>
        <v>Normal</v>
      </c>
      <c r="B71" s="13" t="s">
        <v>109</v>
      </c>
      <c r="C71" s="14" t="s">
        <v>85</v>
      </c>
      <c r="D71" s="15">
        <f>IFERROR(VLOOKUP(B71,#REF!,3,FALSE),0)</f>
        <v>0</v>
      </c>
      <c r="E71" s="25">
        <f t="shared" si="4"/>
        <v>3.3333333333333335</v>
      </c>
      <c r="F71" s="15" t="str">
        <f>IFERROR(VLOOKUP(B71,#REF!,6,FALSE),"")</f>
        <v/>
      </c>
      <c r="G71" s="16">
        <v>93000</v>
      </c>
      <c r="H71" s="16">
        <v>36000</v>
      </c>
      <c r="I71" s="16" t="str">
        <f>IFERROR(VLOOKUP(B71,#REF!,9,FALSE),"")</f>
        <v/>
      </c>
      <c r="J71" s="16">
        <v>15000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0</v>
      </c>
      <c r="Q71" s="16">
        <v>15000</v>
      </c>
      <c r="R71" s="18">
        <v>108000</v>
      </c>
      <c r="S71" s="19">
        <v>24</v>
      </c>
      <c r="T71" s="20">
        <v>7.5</v>
      </c>
      <c r="U71" s="18">
        <v>4500</v>
      </c>
      <c r="V71" s="16">
        <v>14388</v>
      </c>
      <c r="W71" s="21">
        <v>3.2</v>
      </c>
      <c r="X71" s="22">
        <f t="shared" si="5"/>
        <v>150</v>
      </c>
      <c r="Y71" s="16">
        <v>30498</v>
      </c>
      <c r="Z71" s="16">
        <v>92502</v>
      </c>
      <c r="AA71" s="16">
        <v>66000</v>
      </c>
      <c r="AB71" s="16">
        <v>78000</v>
      </c>
      <c r="AC71" s="14" t="s">
        <v>35</v>
      </c>
    </row>
    <row r="72" spans="1:29" hidden="1">
      <c r="A72" s="26" t="str">
        <f t="shared" si="3"/>
        <v>FCST</v>
      </c>
      <c r="B72" s="13" t="s">
        <v>110</v>
      </c>
      <c r="C72" s="14" t="s">
        <v>85</v>
      </c>
      <c r="D72" s="15">
        <f>IFERROR(VLOOKUP(B72,#REF!,3,FALSE),0)</f>
        <v>0</v>
      </c>
      <c r="E72" s="25">
        <f t="shared" si="4"/>
        <v>0</v>
      </c>
      <c r="F72" s="15" t="str">
        <f>IFERROR(VLOOKUP(B72,#REF!,6,FALSE),"")</f>
        <v/>
      </c>
      <c r="G72" s="16">
        <v>123000</v>
      </c>
      <c r="H72" s="16">
        <v>0</v>
      </c>
      <c r="I72" s="16" t="str">
        <f>IFERROR(VLOOKUP(B72,#REF!,9,FALSE),"")</f>
        <v/>
      </c>
      <c r="J72" s="16">
        <v>78000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78000</v>
      </c>
      <c r="Q72" s="16">
        <v>0</v>
      </c>
      <c r="R72" s="18">
        <v>201000</v>
      </c>
      <c r="S72" s="19" t="s">
        <v>36</v>
      </c>
      <c r="T72" s="20">
        <v>3140.6</v>
      </c>
      <c r="U72" s="18">
        <v>0</v>
      </c>
      <c r="V72" s="16">
        <v>64</v>
      </c>
      <c r="W72" s="21" t="s">
        <v>46</v>
      </c>
      <c r="X72" s="22" t="str">
        <f t="shared" si="5"/>
        <v>F</v>
      </c>
      <c r="Y72" s="16">
        <v>576</v>
      </c>
      <c r="Z72" s="16">
        <v>0</v>
      </c>
      <c r="AA72" s="16">
        <v>0</v>
      </c>
      <c r="AB72" s="16">
        <v>0</v>
      </c>
      <c r="AC72" s="14" t="s">
        <v>35</v>
      </c>
    </row>
    <row r="73" spans="1:29" hidden="1">
      <c r="A73" s="26" t="str">
        <f t="shared" si="3"/>
        <v>Normal</v>
      </c>
      <c r="B73" s="13" t="s">
        <v>111</v>
      </c>
      <c r="C73" s="14" t="s">
        <v>85</v>
      </c>
      <c r="D73" s="15">
        <f>IFERROR(VLOOKUP(B73,#REF!,3,FALSE),0)</f>
        <v>0</v>
      </c>
      <c r="E73" s="25">
        <f t="shared" si="4"/>
        <v>1.1428571428571428</v>
      </c>
      <c r="F73" s="15" t="str">
        <f>IFERROR(VLOOKUP(B73,#REF!,6,FALSE),"")</f>
        <v/>
      </c>
      <c r="G73" s="16">
        <v>100000</v>
      </c>
      <c r="H73" s="16">
        <v>0</v>
      </c>
      <c r="I73" s="16" t="str">
        <f>IFERROR(VLOOKUP(B73,#REF!,9,FALSE),"")</f>
        <v/>
      </c>
      <c r="J73" s="16">
        <v>30000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30000</v>
      </c>
      <c r="R73" s="18">
        <v>130000</v>
      </c>
      <c r="S73" s="19">
        <v>5</v>
      </c>
      <c r="T73" s="20">
        <v>3.1</v>
      </c>
      <c r="U73" s="18">
        <v>26250</v>
      </c>
      <c r="V73" s="16">
        <v>41786</v>
      </c>
      <c r="W73" s="21">
        <v>1.6</v>
      </c>
      <c r="X73" s="22">
        <f t="shared" si="5"/>
        <v>100</v>
      </c>
      <c r="Y73" s="16">
        <v>50031</v>
      </c>
      <c r="Z73" s="16">
        <v>196040</v>
      </c>
      <c r="AA73" s="16">
        <v>223929</v>
      </c>
      <c r="AB73" s="16">
        <v>156367</v>
      </c>
      <c r="AC73" s="14" t="s">
        <v>35</v>
      </c>
    </row>
    <row r="74" spans="1:29" hidden="1">
      <c r="A74" s="26" t="str">
        <f t="shared" si="3"/>
        <v>Normal</v>
      </c>
      <c r="B74" s="13" t="s">
        <v>112</v>
      </c>
      <c r="C74" s="14" t="s">
        <v>85</v>
      </c>
      <c r="D74" s="15">
        <f>IFERROR(VLOOKUP(B74,#REF!,3,FALSE),0)</f>
        <v>0</v>
      </c>
      <c r="E74" s="25">
        <f t="shared" si="4"/>
        <v>0</v>
      </c>
      <c r="F74" s="15" t="str">
        <f>IFERROR(VLOOKUP(B74,#REF!,6,FALSE),"")</f>
        <v/>
      </c>
      <c r="G74" s="16">
        <v>3000</v>
      </c>
      <c r="H74" s="16">
        <v>3000</v>
      </c>
      <c r="I74" s="16" t="str">
        <f>IFERROR(VLOOKUP(B74,#REF!,9,FALSE),"")</f>
        <v/>
      </c>
      <c r="J74" s="16">
        <v>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0</v>
      </c>
      <c r="Q74" s="16">
        <v>0</v>
      </c>
      <c r="R74" s="18">
        <v>3000</v>
      </c>
      <c r="S74" s="19">
        <v>8</v>
      </c>
      <c r="T74" s="20">
        <v>333.3</v>
      </c>
      <c r="U74" s="18">
        <v>375</v>
      </c>
      <c r="V74" s="16">
        <v>9</v>
      </c>
      <c r="W74" s="21">
        <v>0</v>
      </c>
      <c r="X74" s="22">
        <f t="shared" si="5"/>
        <v>50</v>
      </c>
      <c r="Y74" s="16">
        <v>82</v>
      </c>
      <c r="Z74" s="16">
        <v>0</v>
      </c>
      <c r="AA74" s="16">
        <v>0</v>
      </c>
      <c r="AB74" s="16">
        <v>0</v>
      </c>
      <c r="AC74" s="14" t="s">
        <v>35</v>
      </c>
    </row>
    <row r="75" spans="1:29" hidden="1">
      <c r="A75" s="26" t="str">
        <f t="shared" si="3"/>
        <v>FCST</v>
      </c>
      <c r="B75" s="13" t="s">
        <v>113</v>
      </c>
      <c r="C75" s="14" t="s">
        <v>85</v>
      </c>
      <c r="D75" s="15">
        <f>IFERROR(VLOOKUP(B75,#REF!,3,FALSE),0)</f>
        <v>0</v>
      </c>
      <c r="E75" s="25">
        <f t="shared" si="4"/>
        <v>0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0</v>
      </c>
      <c r="Q75" s="16">
        <v>0</v>
      </c>
      <c r="R75" s="18">
        <v>0</v>
      </c>
      <c r="S75" s="19" t="s">
        <v>36</v>
      </c>
      <c r="T75" s="20">
        <v>0</v>
      </c>
      <c r="U75" s="18">
        <v>0</v>
      </c>
      <c r="V75" s="16">
        <v>24</v>
      </c>
      <c r="W75" s="21" t="s">
        <v>46</v>
      </c>
      <c r="X75" s="22" t="str">
        <f t="shared" si="5"/>
        <v>F</v>
      </c>
      <c r="Y75" s="16">
        <v>220</v>
      </c>
      <c r="Z75" s="16">
        <v>0</v>
      </c>
      <c r="AA75" s="16">
        <v>0</v>
      </c>
      <c r="AB75" s="16">
        <v>0</v>
      </c>
      <c r="AC75" s="14" t="s">
        <v>35</v>
      </c>
    </row>
    <row r="76" spans="1:29" hidden="1">
      <c r="A76" s="26" t="str">
        <f t="shared" si="3"/>
        <v>FCST</v>
      </c>
      <c r="B76" s="13" t="s">
        <v>114</v>
      </c>
      <c r="C76" s="14" t="s">
        <v>85</v>
      </c>
      <c r="D76" s="15">
        <f>IFERROR(VLOOKUP(B76,#REF!,3,FALSE),0)</f>
        <v>0</v>
      </c>
      <c r="E76" s="25">
        <f t="shared" si="4"/>
        <v>0</v>
      </c>
      <c r="F76" s="15" t="str">
        <f>IFERROR(VLOOKUP(B76,#REF!,6,FALSE),"")</f>
        <v/>
      </c>
      <c r="G76" s="16">
        <v>0</v>
      </c>
      <c r="H76" s="16">
        <v>0</v>
      </c>
      <c r="I76" s="16" t="str">
        <f>IFERROR(VLOOKUP(B76,#REF!,9,FALSE),"")</f>
        <v/>
      </c>
      <c r="J76" s="16">
        <v>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0</v>
      </c>
      <c r="R76" s="18">
        <v>0</v>
      </c>
      <c r="S76" s="19" t="s">
        <v>36</v>
      </c>
      <c r="T76" s="20">
        <v>0</v>
      </c>
      <c r="U76" s="18">
        <v>0</v>
      </c>
      <c r="V76" s="16">
        <v>124</v>
      </c>
      <c r="W76" s="21" t="s">
        <v>46</v>
      </c>
      <c r="X76" s="22" t="str">
        <f t="shared" si="5"/>
        <v>F</v>
      </c>
      <c r="Y76" s="16">
        <v>1116</v>
      </c>
      <c r="Z76" s="16">
        <v>0</v>
      </c>
      <c r="AA76" s="16">
        <v>149</v>
      </c>
      <c r="AB76" s="16">
        <v>190</v>
      </c>
      <c r="AC76" s="14" t="s">
        <v>35</v>
      </c>
    </row>
    <row r="77" spans="1:29" hidden="1">
      <c r="A77" s="26" t="str">
        <f t="shared" si="3"/>
        <v>Normal</v>
      </c>
      <c r="B77" s="13" t="s">
        <v>115</v>
      </c>
      <c r="C77" s="14" t="s">
        <v>85</v>
      </c>
      <c r="D77" s="15">
        <f>IFERROR(VLOOKUP(B77,#REF!,3,FALSE),0)</f>
        <v>0</v>
      </c>
      <c r="E77" s="25">
        <f t="shared" si="4"/>
        <v>3.2268907563025211</v>
      </c>
      <c r="F77" s="15" t="str">
        <f>IFERROR(VLOOKUP(B77,#REF!,6,FALSE),"")</f>
        <v/>
      </c>
      <c r="G77" s="16">
        <v>737000</v>
      </c>
      <c r="H77" s="16">
        <v>467000</v>
      </c>
      <c r="I77" s="16" t="str">
        <f>IFERROR(VLOOKUP(B77,#REF!,9,FALSE),"")</f>
        <v/>
      </c>
      <c r="J77" s="16">
        <v>288000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150000</v>
      </c>
      <c r="Q77" s="16">
        <v>138000</v>
      </c>
      <c r="R77" s="18">
        <v>1025000</v>
      </c>
      <c r="S77" s="19">
        <v>11.5</v>
      </c>
      <c r="T77" s="20">
        <v>23.1</v>
      </c>
      <c r="U77" s="18">
        <v>89250</v>
      </c>
      <c r="V77" s="16">
        <v>44396</v>
      </c>
      <c r="W77" s="21">
        <v>0.5</v>
      </c>
      <c r="X77" s="22">
        <f t="shared" si="5"/>
        <v>100</v>
      </c>
      <c r="Y77" s="16">
        <v>70557</v>
      </c>
      <c r="Z77" s="16">
        <v>249868</v>
      </c>
      <c r="AA77" s="16">
        <v>205122</v>
      </c>
      <c r="AB77" s="16">
        <v>125196</v>
      </c>
      <c r="AC77" s="14" t="s">
        <v>35</v>
      </c>
    </row>
    <row r="78" spans="1:29" hidden="1">
      <c r="A78" s="26" t="str">
        <f t="shared" si="3"/>
        <v>Normal</v>
      </c>
      <c r="B78" s="13" t="s">
        <v>116</v>
      </c>
      <c r="C78" s="14" t="s">
        <v>85</v>
      </c>
      <c r="D78" s="15">
        <f>IFERROR(VLOOKUP(B78,#REF!,3,FALSE),0)</f>
        <v>0</v>
      </c>
      <c r="E78" s="25">
        <f t="shared" si="4"/>
        <v>0</v>
      </c>
      <c r="F78" s="15" t="str">
        <f>IFERROR(VLOOKUP(B78,#REF!,6,FALSE),"")</f>
        <v/>
      </c>
      <c r="G78" s="16">
        <v>114000</v>
      </c>
      <c r="H78" s="16">
        <v>0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114000</v>
      </c>
      <c r="S78" s="19">
        <v>0.5</v>
      </c>
      <c r="T78" s="20">
        <v>0.9</v>
      </c>
      <c r="U78" s="18">
        <v>212250</v>
      </c>
      <c r="V78" s="16">
        <v>133351</v>
      </c>
      <c r="W78" s="21">
        <v>0.6</v>
      </c>
      <c r="X78" s="22">
        <f t="shared" si="5"/>
        <v>100</v>
      </c>
      <c r="Y78" s="16">
        <v>365027</v>
      </c>
      <c r="Z78" s="16">
        <v>669422</v>
      </c>
      <c r="AA78" s="16">
        <v>354771</v>
      </c>
      <c r="AB78" s="16">
        <v>302780</v>
      </c>
      <c r="AC78" s="14" t="s">
        <v>35</v>
      </c>
    </row>
    <row r="79" spans="1:29" hidden="1">
      <c r="A79" s="26" t="str">
        <f t="shared" si="3"/>
        <v>FCST</v>
      </c>
      <c r="B79" s="13" t="s">
        <v>117</v>
      </c>
      <c r="C79" s="14" t="s">
        <v>85</v>
      </c>
      <c r="D79" s="15">
        <f>IFERROR(VLOOKUP(B79,#REF!,3,FALSE),0)</f>
        <v>0</v>
      </c>
      <c r="E79" s="25">
        <f t="shared" si="4"/>
        <v>0</v>
      </c>
      <c r="F79" s="15" t="str">
        <f>IFERROR(VLOOKUP(B79,#REF!,6,FALSE),"")</f>
        <v/>
      </c>
      <c r="G79" s="16">
        <v>3000</v>
      </c>
      <c r="H79" s="16">
        <v>0</v>
      </c>
      <c r="I79" s="16" t="str">
        <f>IFERROR(VLOOKUP(B79,#REF!,9,FALSE),"")</f>
        <v/>
      </c>
      <c r="J79" s="16">
        <v>24000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15000</v>
      </c>
      <c r="Q79" s="16">
        <v>9000</v>
      </c>
      <c r="R79" s="18">
        <v>27000</v>
      </c>
      <c r="S79" s="19" t="s">
        <v>36</v>
      </c>
      <c r="T79" s="20">
        <v>13.5</v>
      </c>
      <c r="U79" s="18">
        <v>0</v>
      </c>
      <c r="V79" s="16">
        <v>1996</v>
      </c>
      <c r="W79" s="21" t="s">
        <v>46</v>
      </c>
      <c r="X79" s="22" t="str">
        <f t="shared" si="5"/>
        <v>F</v>
      </c>
      <c r="Y79" s="16">
        <v>4020</v>
      </c>
      <c r="Z79" s="16">
        <v>8260</v>
      </c>
      <c r="AA79" s="16">
        <v>9744</v>
      </c>
      <c r="AB79" s="16">
        <v>8120</v>
      </c>
      <c r="AC79" s="14" t="s">
        <v>35</v>
      </c>
    </row>
    <row r="80" spans="1:29" hidden="1">
      <c r="A80" s="26" t="str">
        <f t="shared" si="3"/>
        <v>Normal</v>
      </c>
      <c r="B80" s="13" t="s">
        <v>118</v>
      </c>
      <c r="C80" s="14" t="s">
        <v>85</v>
      </c>
      <c r="D80" s="15">
        <f>IFERROR(VLOOKUP(B80,#REF!,3,FALSE),0)</f>
        <v>0</v>
      </c>
      <c r="E80" s="25">
        <f t="shared" si="4"/>
        <v>0</v>
      </c>
      <c r="F80" s="15" t="str">
        <f>IFERROR(VLOOKUP(B80,#REF!,6,FALSE),"")</f>
        <v/>
      </c>
      <c r="G80" s="16">
        <v>138000</v>
      </c>
      <c r="H80" s="16">
        <v>0</v>
      </c>
      <c r="I80" s="16" t="str">
        <f>IFERROR(VLOOKUP(B80,#REF!,9,FALSE),"")</f>
        <v/>
      </c>
      <c r="J80" s="16">
        <v>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0</v>
      </c>
      <c r="R80" s="18">
        <v>138000</v>
      </c>
      <c r="S80" s="19">
        <v>2.9</v>
      </c>
      <c r="T80" s="20">
        <v>4.3</v>
      </c>
      <c r="U80" s="18">
        <v>48000</v>
      </c>
      <c r="V80" s="16">
        <v>32053</v>
      </c>
      <c r="W80" s="21">
        <v>0.7</v>
      </c>
      <c r="X80" s="22">
        <f t="shared" si="5"/>
        <v>100</v>
      </c>
      <c r="Y80" s="16">
        <v>74479</v>
      </c>
      <c r="Z80" s="16">
        <v>150057</v>
      </c>
      <c r="AA80" s="16">
        <v>109179</v>
      </c>
      <c r="AB80" s="16">
        <v>65067</v>
      </c>
      <c r="AC80" s="14" t="s">
        <v>35</v>
      </c>
    </row>
    <row r="81" spans="1:29" hidden="1">
      <c r="A81" s="26" t="str">
        <f t="shared" si="3"/>
        <v>Normal</v>
      </c>
      <c r="B81" s="13" t="s">
        <v>119</v>
      </c>
      <c r="C81" s="14" t="s">
        <v>85</v>
      </c>
      <c r="D81" s="15">
        <f>IFERROR(VLOOKUP(B81,#REF!,3,FALSE),0)</f>
        <v>0</v>
      </c>
      <c r="E81" s="25">
        <f t="shared" si="4"/>
        <v>5.2631578947368418E-2</v>
      </c>
      <c r="F81" s="15" t="str">
        <f>IFERROR(VLOOKUP(B81,#REF!,6,FALSE),"")</f>
        <v/>
      </c>
      <c r="G81" s="16">
        <v>98000</v>
      </c>
      <c r="H81" s="16">
        <v>68000</v>
      </c>
      <c r="I81" s="16" t="str">
        <f>IFERROR(VLOOKUP(B81,#REF!,9,FALSE),"")</f>
        <v/>
      </c>
      <c r="J81" s="16">
        <v>3000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3000</v>
      </c>
      <c r="R81" s="18">
        <v>101000</v>
      </c>
      <c r="S81" s="19">
        <v>1.8</v>
      </c>
      <c r="T81" s="20">
        <v>2.8</v>
      </c>
      <c r="U81" s="18">
        <v>57000</v>
      </c>
      <c r="V81" s="16">
        <v>35667</v>
      </c>
      <c r="W81" s="21">
        <v>0.6</v>
      </c>
      <c r="X81" s="22">
        <f t="shared" si="5"/>
        <v>100</v>
      </c>
      <c r="Y81" s="16">
        <v>98017</v>
      </c>
      <c r="Z81" s="16">
        <v>189984</v>
      </c>
      <c r="AA81" s="16">
        <v>81000</v>
      </c>
      <c r="AB81" s="16">
        <v>78000</v>
      </c>
      <c r="AC81" s="14" t="s">
        <v>35</v>
      </c>
    </row>
    <row r="82" spans="1:29" hidden="1">
      <c r="A82" s="26" t="str">
        <f t="shared" si="3"/>
        <v>Normal</v>
      </c>
      <c r="B82" s="13" t="s">
        <v>120</v>
      </c>
      <c r="C82" s="14" t="s">
        <v>85</v>
      </c>
      <c r="D82" s="15">
        <f>IFERROR(VLOOKUP(B82,#REF!,3,FALSE),0)</f>
        <v>0</v>
      </c>
      <c r="E82" s="25">
        <f t="shared" si="4"/>
        <v>2.3333333333333335</v>
      </c>
      <c r="F82" s="15" t="str">
        <f>IFERROR(VLOOKUP(B82,#REF!,6,FALSE),"")</f>
        <v/>
      </c>
      <c r="G82" s="16">
        <v>140000</v>
      </c>
      <c r="H82" s="16">
        <v>0</v>
      </c>
      <c r="I82" s="16" t="str">
        <f>IFERROR(VLOOKUP(B82,#REF!,9,FALSE),"")</f>
        <v/>
      </c>
      <c r="J82" s="16">
        <v>70000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70000</v>
      </c>
      <c r="R82" s="18">
        <v>210000</v>
      </c>
      <c r="S82" s="19">
        <v>7</v>
      </c>
      <c r="T82" s="20">
        <v>10.6</v>
      </c>
      <c r="U82" s="18">
        <v>30000</v>
      </c>
      <c r="V82" s="16">
        <v>19853</v>
      </c>
      <c r="W82" s="21">
        <v>0.7</v>
      </c>
      <c r="X82" s="22">
        <f t="shared" si="5"/>
        <v>100</v>
      </c>
      <c r="Y82" s="16">
        <v>37714</v>
      </c>
      <c r="Z82" s="16">
        <v>87020</v>
      </c>
      <c r="AA82" s="16">
        <v>94179</v>
      </c>
      <c r="AB82" s="16">
        <v>65067</v>
      </c>
      <c r="AC82" s="14" t="s">
        <v>35</v>
      </c>
    </row>
    <row r="83" spans="1:29">
      <c r="A83" s="26" t="str">
        <f t="shared" si="3"/>
        <v>OverStock</v>
      </c>
      <c r="B83" s="13" t="s">
        <v>121</v>
      </c>
      <c r="C83" s="14" t="s">
        <v>85</v>
      </c>
      <c r="D83" s="15">
        <f>IFERROR(VLOOKUP(B83,#REF!,3,FALSE),0)</f>
        <v>0</v>
      </c>
      <c r="E83" s="25">
        <f t="shared" si="4"/>
        <v>0</v>
      </c>
      <c r="F83" s="15" t="str">
        <f>IFERROR(VLOOKUP(B83,#REF!,6,FALSE),"")</f>
        <v/>
      </c>
      <c r="G83" s="16">
        <v>171000</v>
      </c>
      <c r="H83" s="16">
        <v>171000</v>
      </c>
      <c r="I83" s="16" t="str">
        <f>IFERROR(VLOOKUP(B83,#REF!,9,FALSE),"")</f>
        <v/>
      </c>
      <c r="J83" s="16">
        <v>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0</v>
      </c>
      <c r="Q83" s="16">
        <v>0</v>
      </c>
      <c r="R83" s="18">
        <v>171000</v>
      </c>
      <c r="S83" s="19">
        <v>228</v>
      </c>
      <c r="T83" s="20">
        <v>14.6</v>
      </c>
      <c r="U83" s="18">
        <v>750</v>
      </c>
      <c r="V83" s="16">
        <v>11739</v>
      </c>
      <c r="W83" s="21">
        <v>15.7</v>
      </c>
      <c r="X83" s="22">
        <f t="shared" si="5"/>
        <v>150</v>
      </c>
      <c r="Y83" s="16">
        <v>0</v>
      </c>
      <c r="Z83" s="16">
        <v>36000</v>
      </c>
      <c r="AA83" s="16">
        <v>110319</v>
      </c>
      <c r="AB83" s="16">
        <v>85709</v>
      </c>
      <c r="AC83" s="14" t="s">
        <v>35</v>
      </c>
    </row>
    <row r="84" spans="1:29" hidden="1">
      <c r="A84" s="26" t="str">
        <f t="shared" si="3"/>
        <v>Normal</v>
      </c>
      <c r="B84" s="13" t="s">
        <v>122</v>
      </c>
      <c r="C84" s="14" t="s">
        <v>85</v>
      </c>
      <c r="D84" s="15">
        <f>IFERROR(VLOOKUP(B84,#REF!,3,FALSE),0)</f>
        <v>0</v>
      </c>
      <c r="E84" s="25">
        <f t="shared" si="4"/>
        <v>4.8</v>
      </c>
      <c r="F84" s="15" t="str">
        <f>IFERROR(VLOOKUP(B84,#REF!,6,FALSE),"")</f>
        <v/>
      </c>
      <c r="G84" s="16">
        <v>12000</v>
      </c>
      <c r="H84" s="16">
        <v>0</v>
      </c>
      <c r="I84" s="16" t="str">
        <f>IFERROR(VLOOKUP(B84,#REF!,9,FALSE),"")</f>
        <v/>
      </c>
      <c r="J84" s="16">
        <v>9000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9000</v>
      </c>
      <c r="R84" s="18">
        <v>21000</v>
      </c>
      <c r="S84" s="19">
        <v>11.2</v>
      </c>
      <c r="T84" s="20">
        <v>8.9</v>
      </c>
      <c r="U84" s="18">
        <v>1875</v>
      </c>
      <c r="V84" s="16">
        <v>2359</v>
      </c>
      <c r="W84" s="21">
        <v>1.3</v>
      </c>
      <c r="X84" s="22">
        <f t="shared" si="5"/>
        <v>100</v>
      </c>
      <c r="Y84" s="16">
        <v>5678</v>
      </c>
      <c r="Z84" s="16">
        <v>9214</v>
      </c>
      <c r="AA84" s="16">
        <v>10944</v>
      </c>
      <c r="AB84" s="16">
        <v>10080</v>
      </c>
      <c r="AC84" s="14" t="s">
        <v>35</v>
      </c>
    </row>
    <row r="85" spans="1:29" hidden="1">
      <c r="A85" s="26" t="str">
        <f t="shared" si="3"/>
        <v>Normal</v>
      </c>
      <c r="B85" s="13" t="s">
        <v>123</v>
      </c>
      <c r="C85" s="14" t="s">
        <v>85</v>
      </c>
      <c r="D85" s="15">
        <f>IFERROR(VLOOKUP(B85,#REF!,3,FALSE),0)</f>
        <v>0</v>
      </c>
      <c r="E85" s="25">
        <f t="shared" si="4"/>
        <v>2.6666666666666665</v>
      </c>
      <c r="F85" s="15" t="str">
        <f>IFERROR(VLOOKUP(B85,#REF!,6,FALSE),"")</f>
        <v/>
      </c>
      <c r="G85" s="16">
        <v>9000</v>
      </c>
      <c r="H85" s="16">
        <v>0</v>
      </c>
      <c r="I85" s="16" t="str">
        <f>IFERROR(VLOOKUP(B85,#REF!,9,FALSE),"")</f>
        <v/>
      </c>
      <c r="J85" s="16">
        <v>3000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3000</v>
      </c>
      <c r="R85" s="18">
        <v>12000</v>
      </c>
      <c r="S85" s="19">
        <v>10.7</v>
      </c>
      <c r="T85" s="20">
        <v>12.7</v>
      </c>
      <c r="U85" s="18">
        <v>1125</v>
      </c>
      <c r="V85" s="16">
        <v>945</v>
      </c>
      <c r="W85" s="21">
        <v>0.8</v>
      </c>
      <c r="X85" s="22">
        <f t="shared" si="5"/>
        <v>100</v>
      </c>
      <c r="Y85" s="16">
        <v>1192</v>
      </c>
      <c r="Z85" s="16">
        <v>4800</v>
      </c>
      <c r="AA85" s="16">
        <v>5069</v>
      </c>
      <c r="AB85" s="16">
        <v>5120</v>
      </c>
      <c r="AC85" s="14" t="s">
        <v>35</v>
      </c>
    </row>
    <row r="86" spans="1:29">
      <c r="A86" s="26" t="str">
        <f t="shared" si="3"/>
        <v>OverStock</v>
      </c>
      <c r="B86" s="13" t="s">
        <v>124</v>
      </c>
      <c r="C86" s="14" t="s">
        <v>85</v>
      </c>
      <c r="D86" s="15">
        <f>IFERROR(VLOOKUP(B86,#REF!,3,FALSE),0)</f>
        <v>0</v>
      </c>
      <c r="E86" s="25">
        <f t="shared" si="4"/>
        <v>24.8</v>
      </c>
      <c r="F86" s="15" t="str">
        <f>IFERROR(VLOOKUP(B86,#REF!,6,FALSE),"")</f>
        <v/>
      </c>
      <c r="G86" s="16">
        <v>111000</v>
      </c>
      <c r="H86" s="16">
        <v>66000</v>
      </c>
      <c r="I86" s="16" t="str">
        <f>IFERROR(VLOOKUP(B86,#REF!,9,FALSE),"")</f>
        <v/>
      </c>
      <c r="J86" s="16">
        <v>93000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0</v>
      </c>
      <c r="Q86" s="16">
        <v>93000</v>
      </c>
      <c r="R86" s="18">
        <v>204000</v>
      </c>
      <c r="S86" s="19">
        <v>54.4</v>
      </c>
      <c r="T86" s="20">
        <v>3.4</v>
      </c>
      <c r="U86" s="18">
        <v>3750</v>
      </c>
      <c r="V86" s="16">
        <v>59667</v>
      </c>
      <c r="W86" s="21">
        <v>15.9</v>
      </c>
      <c r="X86" s="22">
        <f t="shared" si="5"/>
        <v>150</v>
      </c>
      <c r="Y86" s="16">
        <v>38693</v>
      </c>
      <c r="Z86" s="16">
        <v>372202</v>
      </c>
      <c r="AA86" s="16">
        <v>258105</v>
      </c>
      <c r="AB86" s="16">
        <v>276000</v>
      </c>
      <c r="AC86" s="14" t="s">
        <v>35</v>
      </c>
    </row>
    <row r="87" spans="1:29" hidden="1">
      <c r="A87" s="26" t="str">
        <f t="shared" si="3"/>
        <v>FCST</v>
      </c>
      <c r="B87" s="13" t="s">
        <v>125</v>
      </c>
      <c r="C87" s="14" t="s">
        <v>85</v>
      </c>
      <c r="D87" s="15">
        <f>IFERROR(VLOOKUP(B87,#REF!,3,FALSE),0)</f>
        <v>0</v>
      </c>
      <c r="E87" s="25">
        <f t="shared" si="4"/>
        <v>0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0</v>
      </c>
      <c r="S87" s="19" t="s">
        <v>36</v>
      </c>
      <c r="T87" s="20">
        <v>0</v>
      </c>
      <c r="U87" s="18">
        <v>0</v>
      </c>
      <c r="V87" s="16">
        <v>2166</v>
      </c>
      <c r="W87" s="21" t="s">
        <v>46</v>
      </c>
      <c r="X87" s="22" t="str">
        <f t="shared" si="5"/>
        <v>F</v>
      </c>
      <c r="Y87" s="16">
        <v>1995</v>
      </c>
      <c r="Z87" s="16">
        <v>10000</v>
      </c>
      <c r="AA87" s="16">
        <v>12500</v>
      </c>
      <c r="AB87" s="16">
        <v>10000</v>
      </c>
      <c r="AC87" s="14" t="s">
        <v>35</v>
      </c>
    </row>
    <row r="88" spans="1:29">
      <c r="A88" s="26" t="str">
        <f t="shared" si="3"/>
        <v>OverStock</v>
      </c>
      <c r="B88" s="13" t="s">
        <v>126</v>
      </c>
      <c r="C88" s="14" t="s">
        <v>85</v>
      </c>
      <c r="D88" s="15">
        <f>IFERROR(VLOOKUP(B88,#REF!,3,FALSE),0)</f>
        <v>0</v>
      </c>
      <c r="E88" s="25">
        <f t="shared" si="4"/>
        <v>17.454545454545453</v>
      </c>
      <c r="F88" s="15" t="str">
        <f>IFERROR(VLOOKUP(B88,#REF!,6,FALSE),"")</f>
        <v/>
      </c>
      <c r="G88" s="16">
        <v>378000</v>
      </c>
      <c r="H88" s="16">
        <v>0</v>
      </c>
      <c r="I88" s="16" t="str">
        <f>IFERROR(VLOOKUP(B88,#REF!,9,FALSE),"")</f>
        <v/>
      </c>
      <c r="J88" s="16">
        <v>120000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120000</v>
      </c>
      <c r="Q88" s="16">
        <v>0</v>
      </c>
      <c r="R88" s="18">
        <v>498000</v>
      </c>
      <c r="S88" s="19">
        <v>72.400000000000006</v>
      </c>
      <c r="T88" s="20">
        <v>5.3</v>
      </c>
      <c r="U88" s="18">
        <v>6875</v>
      </c>
      <c r="V88" s="16">
        <v>93917</v>
      </c>
      <c r="W88" s="21">
        <v>13.7</v>
      </c>
      <c r="X88" s="22">
        <f t="shared" si="5"/>
        <v>150</v>
      </c>
      <c r="Y88" s="16">
        <v>207970</v>
      </c>
      <c r="Z88" s="16">
        <v>385280</v>
      </c>
      <c r="AA88" s="16">
        <v>414000</v>
      </c>
      <c r="AB88" s="16">
        <v>180000</v>
      </c>
      <c r="AC88" s="14" t="s">
        <v>35</v>
      </c>
    </row>
    <row r="89" spans="1:29" hidden="1">
      <c r="A89" s="26" t="str">
        <f t="shared" si="3"/>
        <v>FCST</v>
      </c>
      <c r="B89" s="13" t="s">
        <v>127</v>
      </c>
      <c r="C89" s="14" t="s">
        <v>85</v>
      </c>
      <c r="D89" s="15">
        <f>IFERROR(VLOOKUP(B89,#REF!,3,FALSE),0)</f>
        <v>0</v>
      </c>
      <c r="E89" s="25">
        <f t="shared" si="4"/>
        <v>0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0</v>
      </c>
      <c r="Q89" s="16">
        <v>0</v>
      </c>
      <c r="R89" s="18">
        <v>0</v>
      </c>
      <c r="S89" s="19" t="s">
        <v>36</v>
      </c>
      <c r="T89" s="20">
        <v>0</v>
      </c>
      <c r="U89" s="18">
        <v>0</v>
      </c>
      <c r="V89" s="16">
        <v>34</v>
      </c>
      <c r="W89" s="21" t="s">
        <v>46</v>
      </c>
      <c r="X89" s="22" t="str">
        <f t="shared" si="5"/>
        <v>F</v>
      </c>
      <c r="Y89" s="16">
        <v>0</v>
      </c>
      <c r="Z89" s="16">
        <v>66</v>
      </c>
      <c r="AA89" s="16">
        <v>242</v>
      </c>
      <c r="AB89" s="16">
        <v>0</v>
      </c>
      <c r="AC89" s="14" t="s">
        <v>35</v>
      </c>
    </row>
    <row r="90" spans="1:29" hidden="1">
      <c r="A90" s="26" t="str">
        <f t="shared" si="3"/>
        <v>Normal</v>
      </c>
      <c r="B90" s="13" t="s">
        <v>128</v>
      </c>
      <c r="C90" s="14" t="s">
        <v>85</v>
      </c>
      <c r="D90" s="15">
        <f>IFERROR(VLOOKUP(B90,#REF!,3,FALSE),0)</f>
        <v>0</v>
      </c>
      <c r="E90" s="25">
        <f t="shared" si="4"/>
        <v>7.6923076923076927E-2</v>
      </c>
      <c r="F90" s="15" t="str">
        <f>IFERROR(VLOOKUP(B90,#REF!,6,FALSE),"")</f>
        <v/>
      </c>
      <c r="G90" s="16">
        <v>306000</v>
      </c>
      <c r="H90" s="16">
        <v>282000</v>
      </c>
      <c r="I90" s="16" t="str">
        <f>IFERROR(VLOOKUP(B90,#REF!,9,FALSE),"")</f>
        <v/>
      </c>
      <c r="J90" s="16">
        <v>3000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3000</v>
      </c>
      <c r="R90" s="18">
        <v>309000</v>
      </c>
      <c r="S90" s="19">
        <v>7.9</v>
      </c>
      <c r="T90" s="20">
        <v>5.3</v>
      </c>
      <c r="U90" s="18">
        <v>39000</v>
      </c>
      <c r="V90" s="16">
        <v>58000</v>
      </c>
      <c r="W90" s="21">
        <v>1.5</v>
      </c>
      <c r="X90" s="22">
        <f t="shared" si="5"/>
        <v>100</v>
      </c>
      <c r="Y90" s="16">
        <v>147568</v>
      </c>
      <c r="Z90" s="16">
        <v>224432</v>
      </c>
      <c r="AA90" s="16">
        <v>253495</v>
      </c>
      <c r="AB90" s="16">
        <v>156991</v>
      </c>
      <c r="AC90" s="14" t="s">
        <v>35</v>
      </c>
    </row>
    <row r="91" spans="1:29" hidden="1">
      <c r="A91" s="26" t="str">
        <f t="shared" si="3"/>
        <v>Normal</v>
      </c>
      <c r="B91" s="13" t="s">
        <v>129</v>
      </c>
      <c r="C91" s="14" t="s">
        <v>85</v>
      </c>
      <c r="D91" s="15">
        <f>IFERROR(VLOOKUP(B91,#REF!,3,FALSE),0)</f>
        <v>0</v>
      </c>
      <c r="E91" s="25">
        <f t="shared" si="4"/>
        <v>1.1789473684210525</v>
      </c>
      <c r="F91" s="15" t="str">
        <f>IFERROR(VLOOKUP(B91,#REF!,6,FALSE),"")</f>
        <v/>
      </c>
      <c r="G91" s="16">
        <v>492000</v>
      </c>
      <c r="H91" s="16">
        <v>0</v>
      </c>
      <c r="I91" s="16" t="str">
        <f>IFERROR(VLOOKUP(B91,#REF!,9,FALSE),"")</f>
        <v/>
      </c>
      <c r="J91" s="16">
        <v>126000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126000</v>
      </c>
      <c r="R91" s="18">
        <v>618000</v>
      </c>
      <c r="S91" s="19">
        <v>5.8</v>
      </c>
      <c r="T91" s="20">
        <v>5.3</v>
      </c>
      <c r="U91" s="18">
        <v>106875</v>
      </c>
      <c r="V91" s="16">
        <v>116371</v>
      </c>
      <c r="W91" s="21">
        <v>1.1000000000000001</v>
      </c>
      <c r="X91" s="22">
        <f t="shared" si="5"/>
        <v>100</v>
      </c>
      <c r="Y91" s="16">
        <v>365055</v>
      </c>
      <c r="Z91" s="16">
        <v>562375</v>
      </c>
      <c r="AA91" s="16">
        <v>276045</v>
      </c>
      <c r="AB91" s="16">
        <v>228450</v>
      </c>
      <c r="AC91" s="14" t="s">
        <v>35</v>
      </c>
    </row>
    <row r="92" spans="1:29">
      <c r="A92" s="26" t="str">
        <f t="shared" si="3"/>
        <v>OverStock</v>
      </c>
      <c r="B92" s="13" t="s">
        <v>130</v>
      </c>
      <c r="C92" s="14" t="s">
        <v>85</v>
      </c>
      <c r="D92" s="15">
        <f>IFERROR(VLOOKUP(B92,#REF!,3,FALSE),0)</f>
        <v>0</v>
      </c>
      <c r="E92" s="25">
        <f t="shared" si="4"/>
        <v>0</v>
      </c>
      <c r="F92" s="15" t="str">
        <f>IFERROR(VLOOKUP(B92,#REF!,6,FALSE),"")</f>
        <v/>
      </c>
      <c r="G92" s="16">
        <v>351000</v>
      </c>
      <c r="H92" s="16">
        <v>255000</v>
      </c>
      <c r="I92" s="16" t="str">
        <f>IFERROR(VLOOKUP(B92,#REF!,9,FALSE),"")</f>
        <v/>
      </c>
      <c r="J92" s="16">
        <v>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0</v>
      </c>
      <c r="Q92" s="16">
        <v>0</v>
      </c>
      <c r="R92" s="18">
        <v>351000</v>
      </c>
      <c r="S92" s="19">
        <v>936</v>
      </c>
      <c r="T92" s="20" t="s">
        <v>36</v>
      </c>
      <c r="U92" s="18">
        <v>375</v>
      </c>
      <c r="V92" s="16">
        <v>0</v>
      </c>
      <c r="W92" s="21" t="s">
        <v>41</v>
      </c>
      <c r="X92" s="22" t="str">
        <f t="shared" si="5"/>
        <v>E</v>
      </c>
      <c r="Y92" s="16">
        <v>0</v>
      </c>
      <c r="Z92" s="16">
        <v>0</v>
      </c>
      <c r="AA92" s="16">
        <v>0</v>
      </c>
      <c r="AB92" s="16">
        <v>0</v>
      </c>
      <c r="AC92" s="14" t="s">
        <v>35</v>
      </c>
    </row>
    <row r="93" spans="1:29" hidden="1">
      <c r="A93" s="26" t="str">
        <f t="shared" si="3"/>
        <v>None</v>
      </c>
      <c r="B93" s="13" t="s">
        <v>131</v>
      </c>
      <c r="C93" s="14" t="s">
        <v>85</v>
      </c>
      <c r="D93" s="15">
        <f>IFERROR(VLOOKUP(B93,#REF!,3,FALSE),0)</f>
        <v>0</v>
      </c>
      <c r="E93" s="25">
        <f t="shared" si="4"/>
        <v>0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0</v>
      </c>
      <c r="Q93" s="16">
        <v>0</v>
      </c>
      <c r="R93" s="18">
        <v>0</v>
      </c>
      <c r="S93" s="19" t="s">
        <v>36</v>
      </c>
      <c r="T93" s="20" t="s">
        <v>36</v>
      </c>
      <c r="U93" s="18">
        <v>0</v>
      </c>
      <c r="V93" s="16" t="s">
        <v>36</v>
      </c>
      <c r="W93" s="21" t="s">
        <v>41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35</v>
      </c>
    </row>
    <row r="94" spans="1:29" hidden="1">
      <c r="A94" s="26" t="str">
        <f t="shared" si="3"/>
        <v>Normal</v>
      </c>
      <c r="B94" s="13" t="s">
        <v>132</v>
      </c>
      <c r="C94" s="14" t="s">
        <v>85</v>
      </c>
      <c r="D94" s="15">
        <f>IFERROR(VLOOKUP(B94,#REF!,3,FALSE),0)</f>
        <v>0</v>
      </c>
      <c r="E94" s="25">
        <f t="shared" si="4"/>
        <v>2.2153846153846155</v>
      </c>
      <c r="F94" s="15" t="str">
        <f>IFERROR(VLOOKUP(B94,#REF!,6,FALSE),"")</f>
        <v/>
      </c>
      <c r="G94" s="16">
        <v>6000</v>
      </c>
      <c r="H94" s="16">
        <v>0</v>
      </c>
      <c r="I94" s="16" t="str">
        <f>IFERROR(VLOOKUP(B94,#REF!,9,FALSE),"")</f>
        <v/>
      </c>
      <c r="J94" s="16">
        <v>54000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0</v>
      </c>
      <c r="Q94" s="16">
        <v>54000</v>
      </c>
      <c r="R94" s="18">
        <v>60000</v>
      </c>
      <c r="S94" s="19">
        <v>2.5</v>
      </c>
      <c r="T94" s="20">
        <v>1.7</v>
      </c>
      <c r="U94" s="18">
        <v>24375</v>
      </c>
      <c r="V94" s="16">
        <v>35192</v>
      </c>
      <c r="W94" s="21">
        <v>1.4</v>
      </c>
      <c r="X94" s="22">
        <f t="shared" si="5"/>
        <v>100</v>
      </c>
      <c r="Y94" s="16">
        <v>84912</v>
      </c>
      <c r="Z94" s="16">
        <v>168457</v>
      </c>
      <c r="AA94" s="16">
        <v>138567</v>
      </c>
      <c r="AB94" s="16">
        <v>142139</v>
      </c>
      <c r="AC94" s="14" t="s">
        <v>35</v>
      </c>
    </row>
    <row r="95" spans="1:29" hidden="1">
      <c r="A95" s="26" t="str">
        <f t="shared" si="3"/>
        <v>FCST</v>
      </c>
      <c r="B95" s="13" t="s">
        <v>133</v>
      </c>
      <c r="C95" s="14" t="s">
        <v>85</v>
      </c>
      <c r="D95" s="15">
        <f>IFERROR(VLOOKUP(B95,#REF!,3,FALSE),0)</f>
        <v>0</v>
      </c>
      <c r="E95" s="25">
        <f t="shared" si="4"/>
        <v>0</v>
      </c>
      <c r="F95" s="15" t="str">
        <f>IFERROR(VLOOKUP(B95,#REF!,6,FALSE),"")</f>
        <v/>
      </c>
      <c r="G95" s="16">
        <v>18000</v>
      </c>
      <c r="H95" s="16">
        <v>0</v>
      </c>
      <c r="I95" s="16" t="str">
        <f>IFERROR(VLOOKUP(B95,#REF!,9,FALSE),"")</f>
        <v/>
      </c>
      <c r="J95" s="16">
        <v>3000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0</v>
      </c>
      <c r="Q95" s="16">
        <v>3000</v>
      </c>
      <c r="R95" s="18">
        <v>21000</v>
      </c>
      <c r="S95" s="19" t="s">
        <v>36</v>
      </c>
      <c r="T95" s="20">
        <v>9.4</v>
      </c>
      <c r="U95" s="18">
        <v>0</v>
      </c>
      <c r="V95" s="16">
        <v>2229</v>
      </c>
      <c r="W95" s="21" t="s">
        <v>46</v>
      </c>
      <c r="X95" s="22" t="str">
        <f t="shared" si="5"/>
        <v>F</v>
      </c>
      <c r="Y95" s="16">
        <v>2563</v>
      </c>
      <c r="Z95" s="16">
        <v>10000</v>
      </c>
      <c r="AA95" s="16">
        <v>12500</v>
      </c>
      <c r="AB95" s="16">
        <v>10000</v>
      </c>
      <c r="AC95" s="14" t="s">
        <v>35</v>
      </c>
    </row>
    <row r="96" spans="1:29" hidden="1">
      <c r="A96" s="26" t="str">
        <f t="shared" si="3"/>
        <v>Normal</v>
      </c>
      <c r="B96" s="13" t="s">
        <v>134</v>
      </c>
      <c r="C96" s="14" t="s">
        <v>85</v>
      </c>
      <c r="D96" s="15">
        <f>IFERROR(VLOOKUP(B96,#REF!,3,FALSE),0)</f>
        <v>0</v>
      </c>
      <c r="E96" s="25">
        <f t="shared" si="4"/>
        <v>3</v>
      </c>
      <c r="F96" s="15" t="str">
        <f>IFERROR(VLOOKUP(B96,#REF!,6,FALSE),"")</f>
        <v/>
      </c>
      <c r="G96" s="16">
        <v>3000</v>
      </c>
      <c r="H96" s="16">
        <v>0</v>
      </c>
      <c r="I96" s="16" t="str">
        <f>IFERROR(VLOOKUP(B96,#REF!,9,FALSE),"")</f>
        <v/>
      </c>
      <c r="J96" s="16">
        <v>18000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18000</v>
      </c>
      <c r="R96" s="18">
        <v>21000</v>
      </c>
      <c r="S96" s="19">
        <v>3.5</v>
      </c>
      <c r="T96" s="20">
        <v>4</v>
      </c>
      <c r="U96" s="18">
        <v>6000</v>
      </c>
      <c r="V96" s="16">
        <v>5214</v>
      </c>
      <c r="W96" s="21">
        <v>0.9</v>
      </c>
      <c r="X96" s="22">
        <f t="shared" si="5"/>
        <v>100</v>
      </c>
      <c r="Y96" s="16">
        <v>10119</v>
      </c>
      <c r="Z96" s="16">
        <v>32075</v>
      </c>
      <c r="AA96" s="16">
        <v>4731</v>
      </c>
      <c r="AB96" s="16">
        <v>0</v>
      </c>
      <c r="AC96" s="14" t="s">
        <v>35</v>
      </c>
    </row>
    <row r="97" spans="1:29" hidden="1">
      <c r="A97" s="26" t="str">
        <f t="shared" si="3"/>
        <v>FCST</v>
      </c>
      <c r="B97" s="13" t="s">
        <v>135</v>
      </c>
      <c r="C97" s="14" t="s">
        <v>136</v>
      </c>
      <c r="D97" s="15">
        <f>IFERROR(VLOOKUP(B97,#REF!,3,FALSE),0)</f>
        <v>0</v>
      </c>
      <c r="E97" s="25">
        <f t="shared" si="4"/>
        <v>0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0</v>
      </c>
      <c r="Q97" s="16">
        <v>0</v>
      </c>
      <c r="R97" s="18">
        <v>0</v>
      </c>
      <c r="S97" s="19" t="s">
        <v>36</v>
      </c>
      <c r="T97" s="20">
        <v>0</v>
      </c>
      <c r="U97" s="18">
        <v>0</v>
      </c>
      <c r="V97" s="16">
        <v>6423</v>
      </c>
      <c r="W97" s="21" t="s">
        <v>46</v>
      </c>
      <c r="X97" s="22" t="str">
        <f t="shared" si="5"/>
        <v>F</v>
      </c>
      <c r="Y97" s="16">
        <v>21121</v>
      </c>
      <c r="Z97" s="16">
        <v>31368</v>
      </c>
      <c r="AA97" s="16">
        <v>25320</v>
      </c>
      <c r="AB97" s="16">
        <v>0</v>
      </c>
      <c r="AC97" s="14" t="s">
        <v>35</v>
      </c>
    </row>
    <row r="98" spans="1:29" hidden="1">
      <c r="A98" s="26" t="str">
        <f t="shared" si="3"/>
        <v>Normal</v>
      </c>
      <c r="B98" s="13" t="s">
        <v>137</v>
      </c>
      <c r="C98" s="14" t="s">
        <v>34</v>
      </c>
      <c r="D98" s="15">
        <f>IFERROR(VLOOKUP(B98,#REF!,3,FALSE),0)</f>
        <v>0</v>
      </c>
      <c r="E98" s="25">
        <f t="shared" si="4"/>
        <v>13.162162162162161</v>
      </c>
      <c r="F98" s="15" t="str">
        <f>IFERROR(VLOOKUP(B98,#REF!,6,FALSE),"")</f>
        <v/>
      </c>
      <c r="G98" s="16">
        <v>176000</v>
      </c>
      <c r="H98" s="16">
        <v>20000</v>
      </c>
      <c r="I98" s="16" t="str">
        <f>IFERROR(VLOOKUP(B98,#REF!,9,FALSE),"")</f>
        <v/>
      </c>
      <c r="J98" s="16">
        <v>243500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235500</v>
      </c>
      <c r="Q98" s="16">
        <v>8000</v>
      </c>
      <c r="R98" s="18">
        <v>419500</v>
      </c>
      <c r="S98" s="19">
        <v>22.7</v>
      </c>
      <c r="T98" s="20">
        <v>289.10000000000002</v>
      </c>
      <c r="U98" s="18">
        <v>18500</v>
      </c>
      <c r="V98" s="16">
        <v>1451</v>
      </c>
      <c r="W98" s="21">
        <v>0.1</v>
      </c>
      <c r="X98" s="22">
        <f t="shared" si="5"/>
        <v>50</v>
      </c>
      <c r="Y98" s="16">
        <v>5059</v>
      </c>
      <c r="Z98" s="16">
        <v>3000</v>
      </c>
      <c r="AA98" s="16">
        <v>12000</v>
      </c>
      <c r="AB98" s="16">
        <v>7941</v>
      </c>
      <c r="AC98" s="14" t="s">
        <v>35</v>
      </c>
    </row>
    <row r="99" spans="1:29" hidden="1">
      <c r="A99" s="26" t="str">
        <f t="shared" si="3"/>
        <v>Normal</v>
      </c>
      <c r="B99" s="13" t="s">
        <v>138</v>
      </c>
      <c r="C99" s="14" t="s">
        <v>85</v>
      </c>
      <c r="D99" s="15">
        <f>IFERROR(VLOOKUP(B99,#REF!,3,FALSE),0)</f>
        <v>0</v>
      </c>
      <c r="E99" s="25">
        <f t="shared" si="4"/>
        <v>8</v>
      </c>
      <c r="F99" s="15" t="str">
        <f>IFERROR(VLOOKUP(B99,#REF!,6,FALSE),"")</f>
        <v/>
      </c>
      <c r="G99" s="16">
        <v>4000</v>
      </c>
      <c r="H99" s="16">
        <v>0</v>
      </c>
      <c r="I99" s="16" t="str">
        <f>IFERROR(VLOOKUP(B99,#REF!,9,FALSE),"")</f>
        <v/>
      </c>
      <c r="J99" s="16">
        <v>2000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0</v>
      </c>
      <c r="Q99" s="16">
        <v>2000</v>
      </c>
      <c r="R99" s="18">
        <v>6000</v>
      </c>
      <c r="S99" s="19">
        <v>24</v>
      </c>
      <c r="T99" s="20" t="s">
        <v>36</v>
      </c>
      <c r="U99" s="18">
        <v>250</v>
      </c>
      <c r="V99" s="16">
        <v>0</v>
      </c>
      <c r="W99" s="21" t="s">
        <v>41</v>
      </c>
      <c r="X99" s="22" t="str">
        <f t="shared" si="5"/>
        <v>E</v>
      </c>
      <c r="Y99" s="16">
        <v>0</v>
      </c>
      <c r="Z99" s="16">
        <v>0</v>
      </c>
      <c r="AA99" s="16">
        <v>1900</v>
      </c>
      <c r="AB99" s="16">
        <v>0</v>
      </c>
      <c r="AC99" s="14" t="s">
        <v>35</v>
      </c>
    </row>
    <row r="100" spans="1:29" hidden="1">
      <c r="A100" s="26" t="str">
        <f t="shared" si="3"/>
        <v>FCST</v>
      </c>
      <c r="B100" s="13" t="s">
        <v>139</v>
      </c>
      <c r="C100" s="14" t="s">
        <v>85</v>
      </c>
      <c r="D100" s="15">
        <f>IFERROR(VLOOKUP(B100,#REF!,3,FALSE),0)</f>
        <v>0</v>
      </c>
      <c r="E100" s="25">
        <f t="shared" si="4"/>
        <v>0</v>
      </c>
      <c r="F100" s="15" t="str">
        <f>IFERROR(VLOOKUP(B100,#REF!,6,FALSE),"")</f>
        <v/>
      </c>
      <c r="G100" s="16">
        <v>9000</v>
      </c>
      <c r="H100" s="16">
        <v>9000</v>
      </c>
      <c r="I100" s="16" t="str">
        <f>IFERROR(VLOOKUP(B100,#REF!,9,FALSE),"")</f>
        <v/>
      </c>
      <c r="J100" s="16">
        <v>7000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7000</v>
      </c>
      <c r="Q100" s="16">
        <v>0</v>
      </c>
      <c r="R100" s="18">
        <v>16000</v>
      </c>
      <c r="S100" s="19" t="s">
        <v>36</v>
      </c>
      <c r="T100" s="20">
        <v>35.700000000000003</v>
      </c>
      <c r="U100" s="18">
        <v>0</v>
      </c>
      <c r="V100" s="16">
        <v>448</v>
      </c>
      <c r="W100" s="21" t="s">
        <v>46</v>
      </c>
      <c r="X100" s="22" t="str">
        <f t="shared" si="5"/>
        <v>F</v>
      </c>
      <c r="Y100" s="16">
        <v>0</v>
      </c>
      <c r="Z100" s="16">
        <v>0</v>
      </c>
      <c r="AA100" s="16">
        <v>4034</v>
      </c>
      <c r="AB100" s="16">
        <v>0</v>
      </c>
      <c r="AC100" s="14" t="s">
        <v>35</v>
      </c>
    </row>
    <row r="101" spans="1:29" hidden="1">
      <c r="A101" s="26" t="str">
        <f t="shared" si="3"/>
        <v>Normal</v>
      </c>
      <c r="B101" s="13" t="s">
        <v>140</v>
      </c>
      <c r="C101" s="14" t="s">
        <v>85</v>
      </c>
      <c r="D101" s="15">
        <f>IFERROR(VLOOKUP(B101,#REF!,3,FALSE),0)</f>
        <v>0</v>
      </c>
      <c r="E101" s="25">
        <f t="shared" si="4"/>
        <v>4.5714285714285712</v>
      </c>
      <c r="F101" s="15" t="str">
        <f>IFERROR(VLOOKUP(B101,#REF!,6,FALSE),"")</f>
        <v/>
      </c>
      <c r="G101" s="16">
        <v>18000</v>
      </c>
      <c r="H101" s="16">
        <v>0</v>
      </c>
      <c r="I101" s="16" t="str">
        <f>IFERROR(VLOOKUP(B101,#REF!,9,FALSE),"")</f>
        <v/>
      </c>
      <c r="J101" s="16">
        <v>12000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12000</v>
      </c>
      <c r="R101" s="18">
        <v>30000</v>
      </c>
      <c r="S101" s="19">
        <v>11.4</v>
      </c>
      <c r="T101" s="20">
        <v>6.4</v>
      </c>
      <c r="U101" s="18">
        <v>2625</v>
      </c>
      <c r="V101" s="16">
        <v>4706</v>
      </c>
      <c r="W101" s="21">
        <v>1.8</v>
      </c>
      <c r="X101" s="22">
        <f t="shared" si="5"/>
        <v>100</v>
      </c>
      <c r="Y101" s="16">
        <v>10682</v>
      </c>
      <c r="Z101" s="16">
        <v>20565</v>
      </c>
      <c r="AA101" s="16">
        <v>20107</v>
      </c>
      <c r="AB101" s="16">
        <v>19386</v>
      </c>
      <c r="AC101" s="14" t="s">
        <v>35</v>
      </c>
    </row>
    <row r="102" spans="1:29" hidden="1">
      <c r="A102" s="26" t="str">
        <f t="shared" si="3"/>
        <v>Normal</v>
      </c>
      <c r="B102" s="13" t="s">
        <v>141</v>
      </c>
      <c r="C102" s="14" t="s">
        <v>85</v>
      </c>
      <c r="D102" s="15">
        <f>IFERROR(VLOOKUP(B102,#REF!,3,FALSE),0)</f>
        <v>0</v>
      </c>
      <c r="E102" s="25">
        <f t="shared" si="4"/>
        <v>0</v>
      </c>
      <c r="F102" s="15" t="str">
        <f>IFERROR(VLOOKUP(B102,#REF!,6,FALSE),"")</f>
        <v/>
      </c>
      <c r="G102" s="16">
        <v>6000</v>
      </c>
      <c r="H102" s="16">
        <v>0</v>
      </c>
      <c r="I102" s="16" t="str">
        <f>IFERROR(VLOOKUP(B102,#REF!,9,FALSE),"")</f>
        <v/>
      </c>
      <c r="J102" s="16">
        <v>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0</v>
      </c>
      <c r="Q102" s="16">
        <v>0</v>
      </c>
      <c r="R102" s="18">
        <v>6000</v>
      </c>
      <c r="S102" s="19">
        <v>6</v>
      </c>
      <c r="T102" s="20">
        <v>7.2</v>
      </c>
      <c r="U102" s="18">
        <v>1000</v>
      </c>
      <c r="V102" s="16">
        <v>837</v>
      </c>
      <c r="W102" s="21">
        <v>0.8</v>
      </c>
      <c r="X102" s="22">
        <f t="shared" si="5"/>
        <v>100</v>
      </c>
      <c r="Y102" s="16">
        <v>0</v>
      </c>
      <c r="Z102" s="16">
        <v>4000</v>
      </c>
      <c r="AA102" s="16">
        <v>4000</v>
      </c>
      <c r="AB102" s="16">
        <v>0</v>
      </c>
      <c r="AC102" s="14" t="s">
        <v>35</v>
      </c>
    </row>
    <row r="103" spans="1:29" hidden="1">
      <c r="A103" s="26" t="str">
        <f t="shared" si="3"/>
        <v>Normal</v>
      </c>
      <c r="B103" s="13" t="s">
        <v>142</v>
      </c>
      <c r="C103" s="14" t="s">
        <v>143</v>
      </c>
      <c r="D103" s="15">
        <f>IFERROR(VLOOKUP(B103,#REF!,3,FALSE),0)</f>
        <v>0</v>
      </c>
      <c r="E103" s="25">
        <f t="shared" si="4"/>
        <v>1.6842105263157894</v>
      </c>
      <c r="F103" s="15" t="str">
        <f>IFERROR(VLOOKUP(B103,#REF!,6,FALSE),"")</f>
        <v/>
      </c>
      <c r="G103" s="16">
        <v>0</v>
      </c>
      <c r="H103" s="16">
        <v>0</v>
      </c>
      <c r="I103" s="16" t="str">
        <f>IFERROR(VLOOKUP(B103,#REF!,9,FALSE),"")</f>
        <v/>
      </c>
      <c r="J103" s="16">
        <v>12000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12000</v>
      </c>
      <c r="Q103" s="16">
        <v>0</v>
      </c>
      <c r="R103" s="18">
        <v>12000</v>
      </c>
      <c r="S103" s="19">
        <v>1.7</v>
      </c>
      <c r="T103" s="20" t="s">
        <v>36</v>
      </c>
      <c r="U103" s="18">
        <v>7125</v>
      </c>
      <c r="V103" s="16" t="s">
        <v>36</v>
      </c>
      <c r="W103" s="21" t="s">
        <v>41</v>
      </c>
      <c r="X103" s="22" t="str">
        <f t="shared" si="5"/>
        <v>E</v>
      </c>
      <c r="Y103" s="16">
        <v>0</v>
      </c>
      <c r="Z103" s="16">
        <v>0</v>
      </c>
      <c r="AA103" s="16">
        <v>0</v>
      </c>
      <c r="AB103" s="16">
        <v>0</v>
      </c>
      <c r="AC103" s="14" t="s">
        <v>35</v>
      </c>
    </row>
    <row r="104" spans="1:29" hidden="1">
      <c r="A104" s="26" t="str">
        <f t="shared" si="3"/>
        <v>Normal</v>
      </c>
      <c r="B104" s="13" t="s">
        <v>144</v>
      </c>
      <c r="C104" s="14" t="s">
        <v>143</v>
      </c>
      <c r="D104" s="15">
        <f>IFERROR(VLOOKUP(B104,#REF!,3,FALSE),0)</f>
        <v>0</v>
      </c>
      <c r="E104" s="25">
        <f t="shared" si="4"/>
        <v>0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0</v>
      </c>
      <c r="R104" s="18">
        <v>0</v>
      </c>
      <c r="S104" s="19">
        <v>0</v>
      </c>
      <c r="T104" s="20" t="s">
        <v>36</v>
      </c>
      <c r="U104" s="18">
        <v>11250</v>
      </c>
      <c r="V104" s="16" t="s">
        <v>36</v>
      </c>
      <c r="W104" s="21" t="s">
        <v>41</v>
      </c>
      <c r="X104" s="22" t="str">
        <f t="shared" si="5"/>
        <v>E</v>
      </c>
      <c r="Y104" s="16">
        <v>0</v>
      </c>
      <c r="Z104" s="16">
        <v>0</v>
      </c>
      <c r="AA104" s="16">
        <v>0</v>
      </c>
      <c r="AB104" s="16">
        <v>0</v>
      </c>
      <c r="AC104" s="14" t="s">
        <v>35</v>
      </c>
    </row>
    <row r="105" spans="1:29">
      <c r="A105" s="26" t="str">
        <f t="shared" si="3"/>
        <v>ZeroZero</v>
      </c>
      <c r="B105" s="13" t="s">
        <v>145</v>
      </c>
      <c r="C105" s="14" t="s">
        <v>146</v>
      </c>
      <c r="D105" s="15">
        <f>IFERROR(VLOOKUP(B105,#REF!,3,FALSE),0)</f>
        <v>0</v>
      </c>
      <c r="E105" s="25">
        <f t="shared" si="4"/>
        <v>0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12000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12000</v>
      </c>
      <c r="Q105" s="16">
        <v>0</v>
      </c>
      <c r="R105" s="18">
        <v>12000</v>
      </c>
      <c r="S105" s="19" t="s">
        <v>36</v>
      </c>
      <c r="T105" s="20" t="s">
        <v>36</v>
      </c>
      <c r="U105" s="18">
        <v>0</v>
      </c>
      <c r="V105" s="16" t="s">
        <v>36</v>
      </c>
      <c r="W105" s="21" t="s">
        <v>41</v>
      </c>
      <c r="X105" s="22" t="str">
        <f t="shared" si="5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35</v>
      </c>
    </row>
    <row r="106" spans="1:29" hidden="1">
      <c r="A106" s="26" t="str">
        <f t="shared" si="3"/>
        <v>Normal</v>
      </c>
      <c r="B106" s="13" t="s">
        <v>147</v>
      </c>
      <c r="C106" s="14" t="s">
        <v>34</v>
      </c>
      <c r="D106" s="15">
        <f>IFERROR(VLOOKUP(B106,#REF!,3,FALSE),0)</f>
        <v>0</v>
      </c>
      <c r="E106" s="25">
        <f t="shared" si="4"/>
        <v>3.2</v>
      </c>
      <c r="F106" s="15" t="str">
        <f>IFERROR(VLOOKUP(B106,#REF!,6,FALSE),"")</f>
        <v/>
      </c>
      <c r="G106" s="16">
        <v>344000</v>
      </c>
      <c r="H106" s="16">
        <v>32000</v>
      </c>
      <c r="I106" s="16" t="str">
        <f>IFERROR(VLOOKUP(B106,#REF!,9,FALSE),"")</f>
        <v/>
      </c>
      <c r="J106" s="16">
        <v>112000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0</v>
      </c>
      <c r="Q106" s="16">
        <v>112000</v>
      </c>
      <c r="R106" s="18">
        <v>456000</v>
      </c>
      <c r="S106" s="19">
        <v>13</v>
      </c>
      <c r="T106" s="20">
        <v>16.3</v>
      </c>
      <c r="U106" s="18">
        <v>35000</v>
      </c>
      <c r="V106" s="16">
        <v>28050</v>
      </c>
      <c r="W106" s="21">
        <v>0.8</v>
      </c>
      <c r="X106" s="22">
        <f t="shared" si="5"/>
        <v>100</v>
      </c>
      <c r="Y106" s="16">
        <v>105700</v>
      </c>
      <c r="Z106" s="16">
        <v>125472</v>
      </c>
      <c r="AA106" s="16">
        <v>101280</v>
      </c>
      <c r="AB106" s="16">
        <v>0</v>
      </c>
      <c r="AC106" s="14" t="s">
        <v>35</v>
      </c>
    </row>
    <row r="107" spans="1:29">
      <c r="A107" s="26" t="str">
        <f t="shared" si="3"/>
        <v>ZeroZero</v>
      </c>
      <c r="B107" s="13" t="s">
        <v>148</v>
      </c>
      <c r="C107" s="14" t="s">
        <v>34</v>
      </c>
      <c r="D107" s="15">
        <f>IFERROR(VLOOKUP(B107,#REF!,3,FALSE),0)</f>
        <v>0</v>
      </c>
      <c r="E107" s="25">
        <f t="shared" si="4"/>
        <v>0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152000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152000</v>
      </c>
      <c r="Q107" s="16">
        <v>0</v>
      </c>
      <c r="R107" s="18">
        <v>152000</v>
      </c>
      <c r="S107" s="19" t="s">
        <v>36</v>
      </c>
      <c r="T107" s="20" t="s">
        <v>36</v>
      </c>
      <c r="U107" s="18">
        <v>0</v>
      </c>
      <c r="V107" s="16" t="s">
        <v>36</v>
      </c>
      <c r="W107" s="21" t="s">
        <v>41</v>
      </c>
      <c r="X107" s="22" t="str">
        <f t="shared" si="5"/>
        <v>E</v>
      </c>
      <c r="Y107" s="16">
        <v>0</v>
      </c>
      <c r="Z107" s="16">
        <v>0</v>
      </c>
      <c r="AA107" s="16">
        <v>0</v>
      </c>
      <c r="AB107" s="16">
        <v>0</v>
      </c>
      <c r="AC107" s="14" t="s">
        <v>35</v>
      </c>
    </row>
    <row r="108" spans="1:29">
      <c r="A108" s="26" t="str">
        <f t="shared" si="3"/>
        <v>OverStock</v>
      </c>
      <c r="B108" s="13" t="s">
        <v>149</v>
      </c>
      <c r="C108" s="14" t="s">
        <v>34</v>
      </c>
      <c r="D108" s="15">
        <f>IFERROR(VLOOKUP(B108,#REF!,3,FALSE),0)</f>
        <v>0</v>
      </c>
      <c r="E108" s="25">
        <f t="shared" si="4"/>
        <v>3.3333333333333335</v>
      </c>
      <c r="F108" s="15" t="str">
        <f>IFERROR(VLOOKUP(B108,#REF!,6,FALSE),"")</f>
        <v/>
      </c>
      <c r="G108" s="16">
        <v>408000</v>
      </c>
      <c r="H108" s="16">
        <v>320000</v>
      </c>
      <c r="I108" s="16" t="str">
        <f>IFERROR(VLOOKUP(B108,#REF!,9,FALSE),"")</f>
        <v/>
      </c>
      <c r="J108" s="16">
        <v>40000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0</v>
      </c>
      <c r="Q108" s="16">
        <v>40000</v>
      </c>
      <c r="R108" s="18">
        <v>448000</v>
      </c>
      <c r="S108" s="19">
        <v>37.299999999999997</v>
      </c>
      <c r="T108" s="20">
        <v>24.3</v>
      </c>
      <c r="U108" s="18">
        <v>12000</v>
      </c>
      <c r="V108" s="16">
        <v>18411</v>
      </c>
      <c r="W108" s="21">
        <v>1.5</v>
      </c>
      <c r="X108" s="22">
        <f t="shared" si="5"/>
        <v>100</v>
      </c>
      <c r="Y108" s="16">
        <v>41283</v>
      </c>
      <c r="Z108" s="16">
        <v>78717</v>
      </c>
      <c r="AA108" s="16">
        <v>66591</v>
      </c>
      <c r="AB108" s="16">
        <v>0</v>
      </c>
      <c r="AC108" s="14" t="s">
        <v>35</v>
      </c>
    </row>
    <row r="109" spans="1:29">
      <c r="A109" s="26" t="str">
        <f t="shared" si="3"/>
        <v>OverStock</v>
      </c>
      <c r="B109" s="13" t="s">
        <v>150</v>
      </c>
      <c r="C109" s="14" t="s">
        <v>34</v>
      </c>
      <c r="D109" s="15">
        <f>IFERROR(VLOOKUP(B109,#REF!,3,FALSE),0)</f>
        <v>0</v>
      </c>
      <c r="E109" s="25">
        <f t="shared" si="4"/>
        <v>9.4863387978142075</v>
      </c>
      <c r="F109" s="15" t="str">
        <f>IFERROR(VLOOKUP(B109,#REF!,6,FALSE),"")</f>
        <v/>
      </c>
      <c r="G109" s="16">
        <v>2115000</v>
      </c>
      <c r="H109" s="16">
        <v>825000</v>
      </c>
      <c r="I109" s="16" t="str">
        <f>IFERROR(VLOOKUP(B109,#REF!,9,FALSE),"")</f>
        <v/>
      </c>
      <c r="J109" s="16">
        <v>651000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360000</v>
      </c>
      <c r="Q109" s="16">
        <v>291000</v>
      </c>
      <c r="R109" s="18">
        <v>2766000</v>
      </c>
      <c r="S109" s="19">
        <v>40.299999999999997</v>
      </c>
      <c r="T109" s="20">
        <v>24.5</v>
      </c>
      <c r="U109" s="18">
        <v>68625</v>
      </c>
      <c r="V109" s="16">
        <v>113038</v>
      </c>
      <c r="W109" s="21">
        <v>1.6</v>
      </c>
      <c r="X109" s="22">
        <f t="shared" si="5"/>
        <v>100</v>
      </c>
      <c r="Y109" s="16">
        <v>429604</v>
      </c>
      <c r="Z109" s="16">
        <v>464396</v>
      </c>
      <c r="AA109" s="16">
        <v>336936</v>
      </c>
      <c r="AB109" s="16">
        <v>0</v>
      </c>
      <c r="AC109" s="14" t="s">
        <v>35</v>
      </c>
    </row>
    <row r="110" spans="1:29">
      <c r="A110" s="26" t="str">
        <f t="shared" si="3"/>
        <v>OverStock</v>
      </c>
      <c r="B110" s="13" t="s">
        <v>151</v>
      </c>
      <c r="C110" s="14" t="s">
        <v>34</v>
      </c>
      <c r="D110" s="15">
        <f>IFERROR(VLOOKUP(B110,#REF!,3,FALSE),0)</f>
        <v>0</v>
      </c>
      <c r="E110" s="25">
        <f t="shared" si="4"/>
        <v>7.7037037037037033</v>
      </c>
      <c r="F110" s="15" t="str">
        <f>IFERROR(VLOOKUP(B110,#REF!,6,FALSE),"")</f>
        <v/>
      </c>
      <c r="G110" s="16">
        <v>356000</v>
      </c>
      <c r="H110" s="16">
        <v>176000</v>
      </c>
      <c r="I110" s="16" t="str">
        <f>IFERROR(VLOOKUP(B110,#REF!,9,FALSE),"")</f>
        <v/>
      </c>
      <c r="J110" s="16">
        <v>104000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40000</v>
      </c>
      <c r="Q110" s="16">
        <v>64000</v>
      </c>
      <c r="R110" s="18">
        <v>460000</v>
      </c>
      <c r="S110" s="19">
        <v>34.1</v>
      </c>
      <c r="T110" s="20">
        <v>29.9</v>
      </c>
      <c r="U110" s="18">
        <v>13500</v>
      </c>
      <c r="V110" s="16">
        <v>15375</v>
      </c>
      <c r="W110" s="21">
        <v>1.1000000000000001</v>
      </c>
      <c r="X110" s="22">
        <f t="shared" si="5"/>
        <v>100</v>
      </c>
      <c r="Y110" s="16">
        <v>57118</v>
      </c>
      <c r="Z110" s="16">
        <v>56538</v>
      </c>
      <c r="AA110" s="16">
        <v>49295</v>
      </c>
      <c r="AB110" s="16">
        <v>0</v>
      </c>
      <c r="AC110" s="14" t="s">
        <v>35</v>
      </c>
    </row>
    <row r="111" spans="1:29" hidden="1">
      <c r="A111" s="26" t="str">
        <f t="shared" si="3"/>
        <v>Normal</v>
      </c>
      <c r="B111" s="13" t="s">
        <v>152</v>
      </c>
      <c r="C111" s="14" t="s">
        <v>153</v>
      </c>
      <c r="D111" s="15">
        <f>IFERROR(VLOOKUP(B111,#REF!,3,FALSE),0)</f>
        <v>0</v>
      </c>
      <c r="E111" s="25">
        <f t="shared" si="4"/>
        <v>9.75</v>
      </c>
      <c r="F111" s="15" t="str">
        <f>IFERROR(VLOOKUP(B111,#REF!,6,FALSE),"")</f>
        <v/>
      </c>
      <c r="G111" s="16">
        <v>135000</v>
      </c>
      <c r="H111" s="16">
        <v>135000</v>
      </c>
      <c r="I111" s="16" t="str">
        <f>IFERROR(VLOOKUP(B111,#REF!,9,FALSE),"")</f>
        <v/>
      </c>
      <c r="J111" s="16">
        <v>117000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117000</v>
      </c>
      <c r="Q111" s="16">
        <v>0</v>
      </c>
      <c r="R111" s="18">
        <v>252000</v>
      </c>
      <c r="S111" s="19">
        <v>21</v>
      </c>
      <c r="T111" s="20">
        <v>11.1</v>
      </c>
      <c r="U111" s="18">
        <v>12000</v>
      </c>
      <c r="V111" s="16">
        <v>22768</v>
      </c>
      <c r="W111" s="21">
        <v>1.9</v>
      </c>
      <c r="X111" s="22">
        <f t="shared" si="5"/>
        <v>100</v>
      </c>
      <c r="Y111" s="16">
        <v>45842</v>
      </c>
      <c r="Z111" s="16">
        <v>115748</v>
      </c>
      <c r="AA111" s="16">
        <v>103090</v>
      </c>
      <c r="AB111" s="16">
        <v>0</v>
      </c>
      <c r="AC111" s="14" t="s">
        <v>35</v>
      </c>
    </row>
    <row r="112" spans="1:29" hidden="1">
      <c r="A112" s="26" t="str">
        <f t="shared" si="3"/>
        <v>Normal</v>
      </c>
      <c r="B112" s="13" t="s">
        <v>154</v>
      </c>
      <c r="C112" s="14" t="s">
        <v>153</v>
      </c>
      <c r="D112" s="15">
        <f>IFERROR(VLOOKUP(B112,#REF!,3,FALSE),0)</f>
        <v>0</v>
      </c>
      <c r="E112" s="25">
        <f t="shared" si="4"/>
        <v>4.3809832873600518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27000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3000</v>
      </c>
      <c r="Q112" s="16">
        <v>24000</v>
      </c>
      <c r="R112" s="18">
        <v>27000</v>
      </c>
      <c r="S112" s="19">
        <v>4.4000000000000004</v>
      </c>
      <c r="T112" s="20">
        <v>2</v>
      </c>
      <c r="U112" s="18">
        <v>6163</v>
      </c>
      <c r="V112" s="16">
        <v>13513</v>
      </c>
      <c r="W112" s="21">
        <v>2.2000000000000002</v>
      </c>
      <c r="X112" s="22">
        <f t="shared" si="5"/>
        <v>150</v>
      </c>
      <c r="Y112" s="16">
        <v>22608</v>
      </c>
      <c r="Z112" s="16">
        <v>64246</v>
      </c>
      <c r="AA112" s="16">
        <v>55098</v>
      </c>
      <c r="AB112" s="16">
        <v>0</v>
      </c>
      <c r="AC112" s="14" t="s">
        <v>35</v>
      </c>
    </row>
    <row r="113" spans="1:29">
      <c r="A113" s="26" t="str">
        <f t="shared" si="3"/>
        <v>ZeroZero</v>
      </c>
      <c r="B113" s="13" t="s">
        <v>155</v>
      </c>
      <c r="C113" s="14" t="s">
        <v>153</v>
      </c>
      <c r="D113" s="15">
        <f>IFERROR(VLOOKUP(B113,#REF!,3,FALSE),0)</f>
        <v>0</v>
      </c>
      <c r="E113" s="25">
        <f t="shared" si="4"/>
        <v>0</v>
      </c>
      <c r="F113" s="15" t="str">
        <f>IFERROR(VLOOKUP(B113,#REF!,6,FALSE),"")</f>
        <v/>
      </c>
      <c r="G113" s="16">
        <v>0</v>
      </c>
      <c r="H113" s="16">
        <v>0</v>
      </c>
      <c r="I113" s="16" t="str">
        <f>IFERROR(VLOOKUP(B113,#REF!,9,FALSE),"")</f>
        <v/>
      </c>
      <c r="J113" s="16">
        <v>33000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33000</v>
      </c>
      <c r="Q113" s="16">
        <v>0</v>
      </c>
      <c r="R113" s="18">
        <v>33000</v>
      </c>
      <c r="S113" s="19" t="s">
        <v>36</v>
      </c>
      <c r="T113" s="20" t="s">
        <v>36</v>
      </c>
      <c r="U113" s="18">
        <v>0</v>
      </c>
      <c r="V113" s="16">
        <v>0</v>
      </c>
      <c r="W113" s="21" t="s">
        <v>41</v>
      </c>
      <c r="X113" s="22" t="str">
        <f t="shared" si="5"/>
        <v>E</v>
      </c>
      <c r="Y113" s="16">
        <v>0</v>
      </c>
      <c r="Z113" s="16">
        <v>0</v>
      </c>
      <c r="AA113" s="16">
        <v>0</v>
      </c>
      <c r="AB113" s="16">
        <v>0</v>
      </c>
      <c r="AC113" s="14" t="s">
        <v>35</v>
      </c>
    </row>
    <row r="114" spans="1:29">
      <c r="A114" s="26" t="str">
        <f t="shared" si="3"/>
        <v>ZeroZero</v>
      </c>
      <c r="B114" s="13" t="s">
        <v>156</v>
      </c>
      <c r="C114" s="14" t="s">
        <v>153</v>
      </c>
      <c r="D114" s="15">
        <f>IFERROR(VLOOKUP(B114,#REF!,3,FALSE),0)</f>
        <v>0</v>
      </c>
      <c r="E114" s="25">
        <f t="shared" si="4"/>
        <v>0</v>
      </c>
      <c r="F114" s="15" t="str">
        <f>IFERROR(VLOOKUP(B114,#REF!,6,FALSE),"")</f>
        <v/>
      </c>
      <c r="G114" s="16">
        <v>0</v>
      </c>
      <c r="H114" s="16">
        <v>0</v>
      </c>
      <c r="I114" s="16" t="str">
        <f>IFERROR(VLOOKUP(B114,#REF!,9,FALSE),"")</f>
        <v/>
      </c>
      <c r="J114" s="16">
        <v>192000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189000</v>
      </c>
      <c r="Q114" s="16">
        <v>3000</v>
      </c>
      <c r="R114" s="18">
        <v>192000</v>
      </c>
      <c r="S114" s="19" t="s">
        <v>36</v>
      </c>
      <c r="T114" s="20" t="s">
        <v>36</v>
      </c>
      <c r="U114" s="18">
        <v>0</v>
      </c>
      <c r="V114" s="16">
        <v>0</v>
      </c>
      <c r="W114" s="21" t="s">
        <v>41</v>
      </c>
      <c r="X114" s="22" t="str">
        <f t="shared" si="5"/>
        <v>E</v>
      </c>
      <c r="Y114" s="16">
        <v>0</v>
      </c>
      <c r="Z114" s="16">
        <v>0</v>
      </c>
      <c r="AA114" s="16">
        <v>0</v>
      </c>
      <c r="AB114" s="16">
        <v>0</v>
      </c>
      <c r="AC114" s="14" t="s">
        <v>35</v>
      </c>
    </row>
    <row r="115" spans="1:29">
      <c r="A115" s="26" t="str">
        <f t="shared" si="3"/>
        <v>OverStock</v>
      </c>
      <c r="B115" s="13" t="s">
        <v>157</v>
      </c>
      <c r="C115" s="14" t="s">
        <v>153</v>
      </c>
      <c r="D115" s="15">
        <f>IFERROR(VLOOKUP(B115,#REF!,3,FALSE),0)</f>
        <v>0</v>
      </c>
      <c r="E115" s="25">
        <f t="shared" si="4"/>
        <v>30.588235294117649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195000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141000</v>
      </c>
      <c r="Q115" s="16">
        <v>54000</v>
      </c>
      <c r="R115" s="18">
        <v>195000</v>
      </c>
      <c r="S115" s="19">
        <v>30.6</v>
      </c>
      <c r="T115" s="20">
        <v>5.9</v>
      </c>
      <c r="U115" s="18">
        <v>6375</v>
      </c>
      <c r="V115" s="16">
        <v>33061</v>
      </c>
      <c r="W115" s="21">
        <v>5.2</v>
      </c>
      <c r="X115" s="22">
        <f t="shared" si="5"/>
        <v>150</v>
      </c>
      <c r="Y115" s="16">
        <v>59325</v>
      </c>
      <c r="Z115" s="16">
        <v>186194</v>
      </c>
      <c r="AA115" s="16">
        <v>77542</v>
      </c>
      <c r="AB115" s="16">
        <v>0</v>
      </c>
      <c r="AC115" s="14" t="s">
        <v>35</v>
      </c>
    </row>
    <row r="116" spans="1:29" hidden="1">
      <c r="A116" s="26" t="str">
        <f t="shared" si="3"/>
        <v>Normal</v>
      </c>
      <c r="B116" s="13" t="s">
        <v>158</v>
      </c>
      <c r="C116" s="14" t="s">
        <v>153</v>
      </c>
      <c r="D116" s="15">
        <f>IFERROR(VLOOKUP(B116,#REF!,3,FALSE),0)</f>
        <v>0</v>
      </c>
      <c r="E116" s="25">
        <f t="shared" si="4"/>
        <v>14.4</v>
      </c>
      <c r="F116" s="15" t="str">
        <f>IFERROR(VLOOKUP(B116,#REF!,6,FALSE),"")</f>
        <v/>
      </c>
      <c r="G116" s="16">
        <v>21000</v>
      </c>
      <c r="H116" s="16">
        <v>21000</v>
      </c>
      <c r="I116" s="16" t="str">
        <f>IFERROR(VLOOKUP(B116,#REF!,9,FALSE),"")</f>
        <v/>
      </c>
      <c r="J116" s="16">
        <v>108000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75000</v>
      </c>
      <c r="Q116" s="16">
        <v>33000</v>
      </c>
      <c r="R116" s="18">
        <v>129000</v>
      </c>
      <c r="S116" s="19">
        <v>17.2</v>
      </c>
      <c r="T116" s="20">
        <v>6.2</v>
      </c>
      <c r="U116" s="18">
        <v>7500</v>
      </c>
      <c r="V116" s="16">
        <v>20759</v>
      </c>
      <c r="W116" s="21">
        <v>2.8</v>
      </c>
      <c r="X116" s="22">
        <f t="shared" si="5"/>
        <v>150</v>
      </c>
      <c r="Y116" s="16">
        <v>25403</v>
      </c>
      <c r="Z116" s="16">
        <v>126720</v>
      </c>
      <c r="AA116" s="16">
        <v>113068</v>
      </c>
      <c r="AB116" s="16">
        <v>58800</v>
      </c>
      <c r="AC116" s="14" t="s">
        <v>35</v>
      </c>
    </row>
    <row r="117" spans="1:29">
      <c r="A117" s="26" t="str">
        <f t="shared" si="3"/>
        <v>OverStock</v>
      </c>
      <c r="B117" s="13" t="s">
        <v>159</v>
      </c>
      <c r="C117" s="14" t="s">
        <v>34</v>
      </c>
      <c r="D117" s="15">
        <f>IFERROR(VLOOKUP(B117,#REF!,3,FALSE),0)</f>
        <v>0</v>
      </c>
      <c r="E117" s="25">
        <f t="shared" si="4"/>
        <v>2.3854545454545453</v>
      </c>
      <c r="F117" s="15" t="str">
        <f>IFERROR(VLOOKUP(B117,#REF!,6,FALSE),"")</f>
        <v/>
      </c>
      <c r="G117" s="16">
        <v>3348000</v>
      </c>
      <c r="H117" s="16">
        <v>444000</v>
      </c>
      <c r="I117" s="16" t="str">
        <f>IFERROR(VLOOKUP(B117,#REF!,9,FALSE),"")</f>
        <v/>
      </c>
      <c r="J117" s="16">
        <v>246000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240000</v>
      </c>
      <c r="Q117" s="16">
        <v>6000</v>
      </c>
      <c r="R117" s="18">
        <v>3594000</v>
      </c>
      <c r="S117" s="19">
        <v>34.9</v>
      </c>
      <c r="T117" s="20">
        <v>32.200000000000003</v>
      </c>
      <c r="U117" s="18">
        <v>103125</v>
      </c>
      <c r="V117" s="16">
        <v>111730</v>
      </c>
      <c r="W117" s="21">
        <v>1.1000000000000001</v>
      </c>
      <c r="X117" s="22">
        <f t="shared" si="5"/>
        <v>100</v>
      </c>
      <c r="Y117" s="16">
        <v>334550</v>
      </c>
      <c r="Z117" s="16">
        <v>499212</v>
      </c>
      <c r="AA117" s="16">
        <v>350899</v>
      </c>
      <c r="AB117" s="16">
        <v>127753</v>
      </c>
      <c r="AC117" s="14" t="s">
        <v>35</v>
      </c>
    </row>
    <row r="118" spans="1:29">
      <c r="A118" s="26" t="str">
        <f t="shared" si="3"/>
        <v>OverStock</v>
      </c>
      <c r="B118" s="13" t="s">
        <v>160</v>
      </c>
      <c r="C118" s="14" t="s">
        <v>34</v>
      </c>
      <c r="D118" s="15">
        <f>IFERROR(VLOOKUP(B118,#REF!,3,FALSE),0)</f>
        <v>0</v>
      </c>
      <c r="E118" s="25">
        <f t="shared" si="4"/>
        <v>9.1428571428571423</v>
      </c>
      <c r="F118" s="15" t="str">
        <f>IFERROR(VLOOKUP(B118,#REF!,6,FALSE),"")</f>
        <v/>
      </c>
      <c r="G118" s="16">
        <v>855000</v>
      </c>
      <c r="H118" s="16">
        <v>345000</v>
      </c>
      <c r="I118" s="16" t="str">
        <f>IFERROR(VLOOKUP(B118,#REF!,9,FALSE),"")</f>
        <v/>
      </c>
      <c r="J118" s="16">
        <v>168000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111000</v>
      </c>
      <c r="Q118" s="16">
        <v>57000</v>
      </c>
      <c r="R118" s="18">
        <v>1023000</v>
      </c>
      <c r="S118" s="19">
        <v>55.7</v>
      </c>
      <c r="T118" s="20">
        <v>74.599999999999994</v>
      </c>
      <c r="U118" s="18">
        <v>18375</v>
      </c>
      <c r="V118" s="16">
        <v>13710</v>
      </c>
      <c r="W118" s="21">
        <v>0.7</v>
      </c>
      <c r="X118" s="22">
        <f t="shared" si="5"/>
        <v>100</v>
      </c>
      <c r="Y118" s="16">
        <v>45182</v>
      </c>
      <c r="Z118" s="16">
        <v>53489</v>
      </c>
      <c r="AA118" s="16">
        <v>47720</v>
      </c>
      <c r="AB118" s="16">
        <v>0</v>
      </c>
      <c r="AC118" s="14" t="s">
        <v>35</v>
      </c>
    </row>
    <row r="119" spans="1:29" hidden="1">
      <c r="A119" s="26" t="str">
        <f t="shared" si="3"/>
        <v>Normal</v>
      </c>
      <c r="B119" s="13" t="s">
        <v>161</v>
      </c>
      <c r="C119" s="14" t="s">
        <v>34</v>
      </c>
      <c r="D119" s="15">
        <f>IFERROR(VLOOKUP(B119,#REF!,3,FALSE),0)</f>
        <v>0</v>
      </c>
      <c r="E119" s="25">
        <f t="shared" si="4"/>
        <v>6.3492063492063489</v>
      </c>
      <c r="F119" s="15" t="str">
        <f>IFERROR(VLOOKUP(B119,#REF!,6,FALSE),"")</f>
        <v/>
      </c>
      <c r="G119" s="16">
        <v>405000</v>
      </c>
      <c r="H119" s="16">
        <v>312000</v>
      </c>
      <c r="I119" s="16" t="str">
        <f>IFERROR(VLOOKUP(B119,#REF!,9,FALSE),"")</f>
        <v/>
      </c>
      <c r="J119" s="16">
        <v>150000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150000</v>
      </c>
      <c r="Q119" s="16">
        <v>0</v>
      </c>
      <c r="R119" s="18">
        <v>555000</v>
      </c>
      <c r="S119" s="19">
        <v>23.5</v>
      </c>
      <c r="T119" s="20" t="s">
        <v>36</v>
      </c>
      <c r="U119" s="18">
        <v>23625</v>
      </c>
      <c r="V119" s="16">
        <v>0</v>
      </c>
      <c r="W119" s="21" t="s">
        <v>41</v>
      </c>
      <c r="X119" s="22" t="str">
        <f t="shared" si="5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35</v>
      </c>
    </row>
    <row r="120" spans="1:29" hidden="1">
      <c r="A120" s="26" t="str">
        <f t="shared" si="3"/>
        <v>Normal</v>
      </c>
      <c r="B120" s="13" t="s">
        <v>162</v>
      </c>
      <c r="C120" s="14" t="s">
        <v>34</v>
      </c>
      <c r="D120" s="15">
        <f>IFERROR(VLOOKUP(B120,#REF!,3,FALSE),0)</f>
        <v>0</v>
      </c>
      <c r="E120" s="25">
        <f t="shared" si="4"/>
        <v>9.8400984009840101E-3</v>
      </c>
      <c r="F120" s="15" t="str">
        <f>IFERROR(VLOOKUP(B120,#REF!,6,FALSE),"")</f>
        <v/>
      </c>
      <c r="G120" s="16">
        <v>17776000</v>
      </c>
      <c r="H120" s="16">
        <v>10784000</v>
      </c>
      <c r="I120" s="16" t="str">
        <f>IFERROR(VLOOKUP(B120,#REF!,9,FALSE),"")</f>
        <v/>
      </c>
      <c r="J120" s="16">
        <v>8000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0</v>
      </c>
      <c r="Q120" s="16">
        <v>8000</v>
      </c>
      <c r="R120" s="18">
        <v>17784000</v>
      </c>
      <c r="S120" s="19">
        <v>21.9</v>
      </c>
      <c r="T120" s="20">
        <v>24.1</v>
      </c>
      <c r="U120" s="18">
        <v>813000</v>
      </c>
      <c r="V120" s="16">
        <v>739220</v>
      </c>
      <c r="W120" s="21">
        <v>0.9</v>
      </c>
      <c r="X120" s="22">
        <f t="shared" si="5"/>
        <v>100</v>
      </c>
      <c r="Y120" s="16">
        <v>1898323</v>
      </c>
      <c r="Z120" s="16">
        <v>3165790</v>
      </c>
      <c r="AA120" s="16">
        <v>2922161</v>
      </c>
      <c r="AB120" s="16">
        <v>1851023</v>
      </c>
      <c r="AC120" s="14" t="s">
        <v>35</v>
      </c>
    </row>
    <row r="121" spans="1:29">
      <c r="A121" s="26" t="str">
        <f t="shared" si="3"/>
        <v>OverStock</v>
      </c>
      <c r="B121" s="13" t="s">
        <v>163</v>
      </c>
      <c r="C121" s="14" t="s">
        <v>34</v>
      </c>
      <c r="D121" s="15">
        <f>IFERROR(VLOOKUP(B121,#REF!,3,FALSE),0)</f>
        <v>0</v>
      </c>
      <c r="E121" s="25">
        <f t="shared" si="4"/>
        <v>4</v>
      </c>
      <c r="F121" s="15" t="str">
        <f>IFERROR(VLOOKUP(B121,#REF!,6,FALSE),"")</f>
        <v/>
      </c>
      <c r="G121" s="16">
        <v>80000</v>
      </c>
      <c r="H121" s="16">
        <v>8000</v>
      </c>
      <c r="I121" s="16" t="str">
        <f>IFERROR(VLOOKUP(B121,#REF!,9,FALSE),"")</f>
        <v/>
      </c>
      <c r="J121" s="16">
        <v>8000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8000</v>
      </c>
      <c r="Q121" s="16">
        <v>0</v>
      </c>
      <c r="R121" s="18">
        <v>88000</v>
      </c>
      <c r="S121" s="19">
        <v>44</v>
      </c>
      <c r="T121" s="20">
        <v>65.400000000000006</v>
      </c>
      <c r="U121" s="18">
        <v>2000</v>
      </c>
      <c r="V121" s="16">
        <v>1346</v>
      </c>
      <c r="W121" s="21">
        <v>0.7</v>
      </c>
      <c r="X121" s="22">
        <f t="shared" si="5"/>
        <v>100</v>
      </c>
      <c r="Y121" s="16">
        <v>12118</v>
      </c>
      <c r="Z121" s="16">
        <v>0</v>
      </c>
      <c r="AA121" s="16">
        <v>2142</v>
      </c>
      <c r="AB121" s="16">
        <v>360</v>
      </c>
      <c r="AC121" s="14" t="s">
        <v>35</v>
      </c>
    </row>
    <row r="122" spans="1:29">
      <c r="A122" s="26" t="str">
        <f t="shared" si="3"/>
        <v>OverStock</v>
      </c>
      <c r="B122" s="13" t="s">
        <v>164</v>
      </c>
      <c r="C122" s="14" t="s">
        <v>34</v>
      </c>
      <c r="D122" s="15">
        <f>IFERROR(VLOOKUP(B122,#REF!,3,FALSE),0)</f>
        <v>0</v>
      </c>
      <c r="E122" s="25">
        <f t="shared" si="4"/>
        <v>0.80757097791798105</v>
      </c>
      <c r="F122" s="15" t="str">
        <f>IFERROR(VLOOKUP(B122,#REF!,6,FALSE),"")</f>
        <v/>
      </c>
      <c r="G122" s="16">
        <v>8472000</v>
      </c>
      <c r="H122" s="16">
        <v>3246000</v>
      </c>
      <c r="I122" s="16" t="str">
        <f>IFERROR(VLOOKUP(B122,#REF!,9,FALSE),"")</f>
        <v/>
      </c>
      <c r="J122" s="16">
        <v>288000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180000</v>
      </c>
      <c r="Q122" s="16">
        <v>108000</v>
      </c>
      <c r="R122" s="18">
        <v>8760000</v>
      </c>
      <c r="S122" s="19">
        <v>24.6</v>
      </c>
      <c r="T122" s="20">
        <v>61.2</v>
      </c>
      <c r="U122" s="18">
        <v>356625</v>
      </c>
      <c r="V122" s="16">
        <v>143092</v>
      </c>
      <c r="W122" s="21">
        <v>0.4</v>
      </c>
      <c r="X122" s="22">
        <f t="shared" si="5"/>
        <v>50</v>
      </c>
      <c r="Y122" s="16">
        <v>404900</v>
      </c>
      <c r="Z122" s="16">
        <v>516674</v>
      </c>
      <c r="AA122" s="16">
        <v>592664</v>
      </c>
      <c r="AB122" s="16">
        <v>0</v>
      </c>
      <c r="AC122" s="14" t="s">
        <v>35</v>
      </c>
    </row>
    <row r="123" spans="1:29" hidden="1">
      <c r="A123" s="26" t="str">
        <f t="shared" si="3"/>
        <v>None</v>
      </c>
      <c r="B123" s="13" t="s">
        <v>165</v>
      </c>
      <c r="C123" s="14" t="s">
        <v>34</v>
      </c>
      <c r="D123" s="15">
        <f>IFERROR(VLOOKUP(B123,#REF!,3,FALSE),0)</f>
        <v>0</v>
      </c>
      <c r="E123" s="25">
        <f t="shared" si="4"/>
        <v>0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0</v>
      </c>
      <c r="R123" s="18">
        <v>0</v>
      </c>
      <c r="S123" s="19" t="s">
        <v>36</v>
      </c>
      <c r="T123" s="20" t="s">
        <v>36</v>
      </c>
      <c r="U123" s="18">
        <v>0</v>
      </c>
      <c r="V123" s="16" t="s">
        <v>36</v>
      </c>
      <c r="W123" s="21" t="s">
        <v>41</v>
      </c>
      <c r="X123" s="22" t="str">
        <f t="shared" si="5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35</v>
      </c>
    </row>
    <row r="124" spans="1:29">
      <c r="A124" s="26" t="str">
        <f t="shared" si="3"/>
        <v>OverStock</v>
      </c>
      <c r="B124" s="13" t="s">
        <v>166</v>
      </c>
      <c r="C124" s="14" t="s">
        <v>34</v>
      </c>
      <c r="D124" s="15">
        <f>IFERROR(VLOOKUP(B124,#REF!,3,FALSE),0)</f>
        <v>0</v>
      </c>
      <c r="E124" s="25">
        <f t="shared" si="4"/>
        <v>0.96703296703296704</v>
      </c>
      <c r="F124" s="15" t="str">
        <f>IFERROR(VLOOKUP(B124,#REF!,6,FALSE),"")</f>
        <v/>
      </c>
      <c r="G124" s="16">
        <v>1485000</v>
      </c>
      <c r="H124" s="16">
        <v>42000</v>
      </c>
      <c r="I124" s="16" t="str">
        <f>IFERROR(VLOOKUP(B124,#REF!,9,FALSE),"")</f>
        <v/>
      </c>
      <c r="J124" s="16">
        <v>33000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33000</v>
      </c>
      <c r="Q124" s="16">
        <v>0</v>
      </c>
      <c r="R124" s="18">
        <v>1518000</v>
      </c>
      <c r="S124" s="19">
        <v>44.5</v>
      </c>
      <c r="T124" s="20">
        <v>29</v>
      </c>
      <c r="U124" s="18">
        <v>34125</v>
      </c>
      <c r="V124" s="16">
        <v>52333</v>
      </c>
      <c r="W124" s="21">
        <v>1.5</v>
      </c>
      <c r="X124" s="22">
        <f t="shared" si="5"/>
        <v>100</v>
      </c>
      <c r="Y124" s="16">
        <v>224457</v>
      </c>
      <c r="Z124" s="16">
        <v>167393</v>
      </c>
      <c r="AA124" s="16">
        <v>165897</v>
      </c>
      <c r="AB124" s="16">
        <v>94159</v>
      </c>
      <c r="AC124" s="14" t="s">
        <v>35</v>
      </c>
    </row>
    <row r="125" spans="1:29" hidden="1">
      <c r="A125" s="26" t="str">
        <f t="shared" si="3"/>
        <v>Normal</v>
      </c>
      <c r="B125" s="13" t="s">
        <v>167</v>
      </c>
      <c r="C125" s="14" t="s">
        <v>34</v>
      </c>
      <c r="D125" s="15">
        <f>IFERROR(VLOOKUP(B125,#REF!,3,FALSE),0)</f>
        <v>0</v>
      </c>
      <c r="E125" s="25">
        <f t="shared" si="4"/>
        <v>16</v>
      </c>
      <c r="F125" s="15" t="str">
        <f>IFERROR(VLOOKUP(B125,#REF!,6,FALSE),"")</f>
        <v/>
      </c>
      <c r="G125" s="16">
        <v>8000</v>
      </c>
      <c r="H125" s="16">
        <v>0</v>
      </c>
      <c r="I125" s="16" t="str">
        <f>IFERROR(VLOOKUP(B125,#REF!,9,FALSE),"")</f>
        <v/>
      </c>
      <c r="J125" s="16">
        <v>16000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16000</v>
      </c>
      <c r="Q125" s="16">
        <v>0</v>
      </c>
      <c r="R125" s="18">
        <v>24000</v>
      </c>
      <c r="S125" s="19">
        <v>24</v>
      </c>
      <c r="T125" s="20" t="s">
        <v>36</v>
      </c>
      <c r="U125" s="18">
        <v>1000</v>
      </c>
      <c r="V125" s="16">
        <v>0</v>
      </c>
      <c r="W125" s="21" t="s">
        <v>41</v>
      </c>
      <c r="X125" s="22" t="str">
        <f t="shared" si="5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35</v>
      </c>
    </row>
    <row r="126" spans="1:29">
      <c r="A126" s="26" t="str">
        <f t="shared" si="3"/>
        <v>OverStock</v>
      </c>
      <c r="B126" s="13" t="s">
        <v>168</v>
      </c>
      <c r="C126" s="14" t="s">
        <v>34</v>
      </c>
      <c r="D126" s="15">
        <f>IFERROR(VLOOKUP(B126,#REF!,3,FALSE),0)</f>
        <v>0</v>
      </c>
      <c r="E126" s="25">
        <f t="shared" si="4"/>
        <v>13.837837837837839</v>
      </c>
      <c r="F126" s="15" t="str">
        <f>IFERROR(VLOOKUP(B126,#REF!,6,FALSE),"")</f>
        <v/>
      </c>
      <c r="G126" s="16">
        <v>480000</v>
      </c>
      <c r="H126" s="16">
        <v>0</v>
      </c>
      <c r="I126" s="16" t="str">
        <f>IFERROR(VLOOKUP(B126,#REF!,9,FALSE),"")</f>
        <v/>
      </c>
      <c r="J126" s="16">
        <v>192000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120000</v>
      </c>
      <c r="Q126" s="16">
        <v>72000</v>
      </c>
      <c r="R126" s="18">
        <v>672000</v>
      </c>
      <c r="S126" s="19">
        <v>48.4</v>
      </c>
      <c r="T126" s="20">
        <v>41.7</v>
      </c>
      <c r="U126" s="18">
        <v>13875</v>
      </c>
      <c r="V126" s="16">
        <v>16103</v>
      </c>
      <c r="W126" s="21">
        <v>1.2</v>
      </c>
      <c r="X126" s="22">
        <f t="shared" si="5"/>
        <v>100</v>
      </c>
      <c r="Y126" s="16">
        <v>114150</v>
      </c>
      <c r="Z126" s="16">
        <v>5441</v>
      </c>
      <c r="AA126" s="16">
        <v>40327</v>
      </c>
      <c r="AB126" s="16">
        <v>20160</v>
      </c>
      <c r="AC126" s="14" t="s">
        <v>35</v>
      </c>
    </row>
    <row r="127" spans="1:29">
      <c r="A127" s="26" t="str">
        <f t="shared" si="3"/>
        <v>ZeroZero</v>
      </c>
      <c r="B127" s="13" t="s">
        <v>169</v>
      </c>
      <c r="C127" s="14" t="s">
        <v>34</v>
      </c>
      <c r="D127" s="15">
        <f>IFERROR(VLOOKUP(B127,#REF!,3,FALSE),0)</f>
        <v>0</v>
      </c>
      <c r="E127" s="25">
        <f t="shared" si="4"/>
        <v>0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9000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6000</v>
      </c>
      <c r="Q127" s="16">
        <v>3000</v>
      </c>
      <c r="R127" s="18">
        <v>9000</v>
      </c>
      <c r="S127" s="19" t="s">
        <v>36</v>
      </c>
      <c r="T127" s="20" t="s">
        <v>36</v>
      </c>
      <c r="U127" s="18">
        <v>0</v>
      </c>
      <c r="V127" s="16" t="s">
        <v>36</v>
      </c>
      <c r="W127" s="21" t="s">
        <v>41</v>
      </c>
      <c r="X127" s="22" t="str">
        <f t="shared" si="5"/>
        <v>E</v>
      </c>
      <c r="Y127" s="16">
        <v>0</v>
      </c>
      <c r="Z127" s="16">
        <v>0</v>
      </c>
      <c r="AA127" s="16">
        <v>0</v>
      </c>
      <c r="AB127" s="16">
        <v>0</v>
      </c>
      <c r="AC127" s="14" t="s">
        <v>35</v>
      </c>
    </row>
    <row r="128" spans="1:29">
      <c r="A128" s="26" t="str">
        <f t="shared" si="3"/>
        <v>ZeroZero</v>
      </c>
      <c r="B128" s="13" t="s">
        <v>170</v>
      </c>
      <c r="C128" s="14" t="s">
        <v>34</v>
      </c>
      <c r="D128" s="15">
        <f>IFERROR(VLOOKUP(B128,#REF!,3,FALSE),0)</f>
        <v>0</v>
      </c>
      <c r="E128" s="25">
        <f t="shared" si="4"/>
        <v>0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16000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16000</v>
      </c>
      <c r="Q128" s="16">
        <v>0</v>
      </c>
      <c r="R128" s="18">
        <v>16000</v>
      </c>
      <c r="S128" s="19" t="s">
        <v>36</v>
      </c>
      <c r="T128" s="20" t="s">
        <v>36</v>
      </c>
      <c r="U128" s="18">
        <v>0</v>
      </c>
      <c r="V128" s="16">
        <v>0</v>
      </c>
      <c r="W128" s="21" t="s">
        <v>41</v>
      </c>
      <c r="X128" s="22" t="str">
        <f t="shared" si="5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35</v>
      </c>
    </row>
    <row r="129" spans="1:29" hidden="1">
      <c r="A129" s="26" t="str">
        <f t="shared" si="3"/>
        <v>Normal</v>
      </c>
      <c r="B129" s="13" t="s">
        <v>171</v>
      </c>
      <c r="C129" s="14" t="s">
        <v>34</v>
      </c>
      <c r="D129" s="15">
        <f>IFERROR(VLOOKUP(B129,#REF!,3,FALSE),0)</f>
        <v>0</v>
      </c>
      <c r="E129" s="25">
        <f t="shared" si="4"/>
        <v>5.1325919589392645E-3</v>
      </c>
      <c r="F129" s="15" t="str">
        <f>IFERROR(VLOOKUP(B129,#REF!,6,FALSE),"")</f>
        <v/>
      </c>
      <c r="G129" s="16">
        <v>48144000</v>
      </c>
      <c r="H129" s="16">
        <v>20900000</v>
      </c>
      <c r="I129" s="16" t="str">
        <f>IFERROR(VLOOKUP(B129,#REF!,9,FALSE),"")</f>
        <v/>
      </c>
      <c r="J129" s="16">
        <v>12000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12000</v>
      </c>
      <c r="R129" s="18">
        <v>48156000</v>
      </c>
      <c r="S129" s="19">
        <v>20.6</v>
      </c>
      <c r="T129" s="20">
        <v>28.9</v>
      </c>
      <c r="U129" s="18">
        <v>2338000</v>
      </c>
      <c r="V129" s="16">
        <v>1664990</v>
      </c>
      <c r="W129" s="21">
        <v>0.7</v>
      </c>
      <c r="X129" s="22">
        <f t="shared" si="5"/>
        <v>100</v>
      </c>
      <c r="Y129" s="16">
        <v>4134144</v>
      </c>
      <c r="Z129" s="16">
        <v>8167857</v>
      </c>
      <c r="AA129" s="16">
        <v>4276418</v>
      </c>
      <c r="AB129" s="16">
        <v>3771381</v>
      </c>
      <c r="AC129" s="14" t="s">
        <v>35</v>
      </c>
    </row>
    <row r="130" spans="1:29" hidden="1">
      <c r="A130" s="26" t="str">
        <f t="shared" si="3"/>
        <v>Normal</v>
      </c>
      <c r="B130" s="13" t="s">
        <v>172</v>
      </c>
      <c r="C130" s="14" t="s">
        <v>34</v>
      </c>
      <c r="D130" s="15">
        <f>IFERROR(VLOOKUP(B130,#REF!,3,FALSE),0)</f>
        <v>0</v>
      </c>
      <c r="E130" s="25">
        <f t="shared" si="4"/>
        <v>0</v>
      </c>
      <c r="F130" s="15" t="str">
        <f>IFERROR(VLOOKUP(B130,#REF!,6,FALSE),"")</f>
        <v/>
      </c>
      <c r="G130" s="16">
        <v>4000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4000</v>
      </c>
      <c r="S130" s="19">
        <v>1</v>
      </c>
      <c r="T130" s="20">
        <v>9.9</v>
      </c>
      <c r="U130" s="18">
        <v>4000</v>
      </c>
      <c r="V130" s="16">
        <v>406</v>
      </c>
      <c r="W130" s="21">
        <v>0.1</v>
      </c>
      <c r="X130" s="22">
        <f t="shared" si="5"/>
        <v>50</v>
      </c>
      <c r="Y130" s="16">
        <v>3627</v>
      </c>
      <c r="Z130" s="16">
        <v>0</v>
      </c>
      <c r="AA130" s="16">
        <v>30</v>
      </c>
      <c r="AB130" s="16">
        <v>0</v>
      </c>
      <c r="AC130" s="14" t="s">
        <v>35</v>
      </c>
    </row>
    <row r="131" spans="1:29">
      <c r="A131" s="26" t="str">
        <f t="shared" si="3"/>
        <v>OverStock</v>
      </c>
      <c r="B131" s="13" t="s">
        <v>173</v>
      </c>
      <c r="C131" s="14" t="s">
        <v>34</v>
      </c>
      <c r="D131" s="15">
        <f>IFERROR(VLOOKUP(B131,#REF!,3,FALSE),0)</f>
        <v>0</v>
      </c>
      <c r="E131" s="25">
        <f t="shared" si="4"/>
        <v>10.746506986027944</v>
      </c>
      <c r="F131" s="15" t="str">
        <f>IFERROR(VLOOKUP(B131,#REF!,6,FALSE),"")</f>
        <v/>
      </c>
      <c r="G131" s="16">
        <v>3783000</v>
      </c>
      <c r="H131" s="16">
        <v>2973000</v>
      </c>
      <c r="I131" s="16" t="str">
        <f>IFERROR(VLOOKUP(B131,#REF!,9,FALSE),"")</f>
        <v/>
      </c>
      <c r="J131" s="16">
        <v>2019000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576000</v>
      </c>
      <c r="Q131" s="16">
        <v>1443000</v>
      </c>
      <c r="R131" s="18">
        <v>5802000</v>
      </c>
      <c r="S131" s="19">
        <v>30.9</v>
      </c>
      <c r="T131" s="20">
        <v>19.5</v>
      </c>
      <c r="U131" s="18">
        <v>187875</v>
      </c>
      <c r="V131" s="16">
        <v>298214</v>
      </c>
      <c r="W131" s="21">
        <v>1.6</v>
      </c>
      <c r="X131" s="22">
        <f t="shared" si="5"/>
        <v>100</v>
      </c>
      <c r="Y131" s="16">
        <v>752911</v>
      </c>
      <c r="Z131" s="16">
        <v>1494148</v>
      </c>
      <c r="AA131" s="16">
        <v>554888</v>
      </c>
      <c r="AB131" s="16">
        <v>10405</v>
      </c>
      <c r="AC131" s="14" t="s">
        <v>35</v>
      </c>
    </row>
    <row r="132" spans="1:29" hidden="1">
      <c r="A132" s="26" t="str">
        <f t="shared" ref="A132:A195" si="6">IF(OR(U132=0,LEN(U132)=0)*OR(V132=0,LEN(V132)=0),IF(R132&gt;0,"ZeroZero","None"),IF(IF(LEN(S132)=0,0,S132)&gt;24,"OverStock",IF(U132=0,"FCST","Normal")))</f>
        <v>FCST</v>
      </c>
      <c r="B132" s="13" t="s">
        <v>174</v>
      </c>
      <c r="C132" s="14" t="s">
        <v>34</v>
      </c>
      <c r="D132" s="15">
        <f>IFERROR(VLOOKUP(B132,#REF!,3,FALSE),0)</f>
        <v>0</v>
      </c>
      <c r="E132" s="25">
        <f t="shared" ref="E132:E195" si="7">IFERROR(J132/U132,0)</f>
        <v>0</v>
      </c>
      <c r="F132" s="15" t="str">
        <f>IFERROR(VLOOKUP(B132,#REF!,6,FALSE),"")</f>
        <v/>
      </c>
      <c r="G132" s="16">
        <v>0</v>
      </c>
      <c r="H132" s="16">
        <v>0</v>
      </c>
      <c r="I132" s="16" t="str">
        <f>IFERROR(VLOOKUP(B132,#REF!,9,FALSE),"")</f>
        <v/>
      </c>
      <c r="J132" s="16">
        <v>12000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8000</v>
      </c>
      <c r="Q132" s="16">
        <v>4000</v>
      </c>
      <c r="R132" s="18">
        <v>12000</v>
      </c>
      <c r="S132" s="19" t="s">
        <v>36</v>
      </c>
      <c r="T132" s="20">
        <v>80</v>
      </c>
      <c r="U132" s="18">
        <v>0</v>
      </c>
      <c r="V132" s="16">
        <v>150</v>
      </c>
      <c r="W132" s="21" t="s">
        <v>46</v>
      </c>
      <c r="X132" s="22" t="str">
        <f t="shared" ref="X132:X195" si="8">IF($W132="E","E",IF($W132="F","F",IF($W132&lt;0.5,50,IF($W132&lt;2,100,150))))</f>
        <v>F</v>
      </c>
      <c r="Y132" s="16">
        <v>1295</v>
      </c>
      <c r="Z132" s="16">
        <v>0</v>
      </c>
      <c r="AA132" s="16">
        <v>59</v>
      </c>
      <c r="AB132" s="16">
        <v>80</v>
      </c>
      <c r="AC132" s="14" t="s">
        <v>35</v>
      </c>
    </row>
    <row r="133" spans="1:29" hidden="1">
      <c r="A133" s="26" t="str">
        <f t="shared" si="6"/>
        <v>Normal</v>
      </c>
      <c r="B133" s="13" t="s">
        <v>175</v>
      </c>
      <c r="C133" s="14" t="s">
        <v>34</v>
      </c>
      <c r="D133" s="15">
        <f>IFERROR(VLOOKUP(B133,#REF!,3,FALSE),0)</f>
        <v>0</v>
      </c>
      <c r="E133" s="25">
        <f t="shared" si="7"/>
        <v>0</v>
      </c>
      <c r="F133" s="15" t="str">
        <f>IFERROR(VLOOKUP(B133,#REF!,6,FALSE),"")</f>
        <v/>
      </c>
      <c r="G133" s="16">
        <v>872000</v>
      </c>
      <c r="H133" s="16">
        <v>632000</v>
      </c>
      <c r="I133" s="16" t="str">
        <f>IFERROR(VLOOKUP(B133,#REF!,9,FALSE),"")</f>
        <v/>
      </c>
      <c r="J133" s="16">
        <v>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0</v>
      </c>
      <c r="Q133" s="16">
        <v>0</v>
      </c>
      <c r="R133" s="18">
        <v>872000</v>
      </c>
      <c r="S133" s="19">
        <v>14.8</v>
      </c>
      <c r="T133" s="20">
        <v>21.7</v>
      </c>
      <c r="U133" s="18">
        <v>59000</v>
      </c>
      <c r="V133" s="16">
        <v>40189</v>
      </c>
      <c r="W133" s="21">
        <v>0.7</v>
      </c>
      <c r="X133" s="22">
        <f t="shared" si="8"/>
        <v>100</v>
      </c>
      <c r="Y133" s="16">
        <v>79780</v>
      </c>
      <c r="Z133" s="16">
        <v>174040</v>
      </c>
      <c r="AA133" s="16">
        <v>188358</v>
      </c>
      <c r="AB133" s="16">
        <v>130134</v>
      </c>
      <c r="AC133" s="14" t="s">
        <v>35</v>
      </c>
    </row>
    <row r="134" spans="1:29" hidden="1">
      <c r="A134" s="26" t="str">
        <f t="shared" si="6"/>
        <v>Normal</v>
      </c>
      <c r="B134" s="13" t="s">
        <v>176</v>
      </c>
      <c r="C134" s="14" t="s">
        <v>34</v>
      </c>
      <c r="D134" s="15">
        <f>IFERROR(VLOOKUP(B134,#REF!,3,FALSE),0)</f>
        <v>0</v>
      </c>
      <c r="E134" s="25">
        <f t="shared" si="7"/>
        <v>1.8714090287277703</v>
      </c>
      <c r="F134" s="15" t="str">
        <f>IFERROR(VLOOKUP(B134,#REF!,6,FALSE),"")</f>
        <v/>
      </c>
      <c r="G134" s="16">
        <v>4704000</v>
      </c>
      <c r="H134" s="16">
        <v>3513000</v>
      </c>
      <c r="I134" s="16" t="str">
        <f>IFERROR(VLOOKUP(B134,#REF!,9,FALSE),"")</f>
        <v/>
      </c>
      <c r="J134" s="16">
        <v>513000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225000</v>
      </c>
      <c r="Q134" s="16">
        <v>288000</v>
      </c>
      <c r="R134" s="18">
        <v>5217000</v>
      </c>
      <c r="S134" s="19">
        <v>19</v>
      </c>
      <c r="T134" s="20">
        <v>72.5</v>
      </c>
      <c r="U134" s="18">
        <v>274125</v>
      </c>
      <c r="V134" s="16">
        <v>71915</v>
      </c>
      <c r="W134" s="21">
        <v>0.3</v>
      </c>
      <c r="X134" s="22">
        <f t="shared" si="8"/>
        <v>50</v>
      </c>
      <c r="Y134" s="16">
        <v>450000</v>
      </c>
      <c r="Z134" s="16">
        <v>158997</v>
      </c>
      <c r="AA134" s="16">
        <v>191896</v>
      </c>
      <c r="AB134" s="16">
        <v>223</v>
      </c>
      <c r="AC134" s="14" t="s">
        <v>35</v>
      </c>
    </row>
    <row r="135" spans="1:29">
      <c r="A135" s="26" t="str">
        <f t="shared" si="6"/>
        <v>OverStock</v>
      </c>
      <c r="B135" s="13" t="s">
        <v>177</v>
      </c>
      <c r="C135" s="14" t="s">
        <v>34</v>
      </c>
      <c r="D135" s="15">
        <f>IFERROR(VLOOKUP(B135,#REF!,3,FALSE),0)</f>
        <v>0</v>
      </c>
      <c r="E135" s="25">
        <f t="shared" si="7"/>
        <v>4.3636363636363633</v>
      </c>
      <c r="F135" s="15" t="str">
        <f>IFERROR(VLOOKUP(B135,#REF!,6,FALSE),"")</f>
        <v/>
      </c>
      <c r="G135" s="16">
        <v>20344000</v>
      </c>
      <c r="H135" s="16">
        <v>1504000</v>
      </c>
      <c r="I135" s="16" t="str">
        <f>IFERROR(VLOOKUP(B135,#REF!,9,FALSE),"")</f>
        <v/>
      </c>
      <c r="J135" s="16">
        <v>3648000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24000</v>
      </c>
      <c r="Q135" s="16">
        <v>3624000</v>
      </c>
      <c r="R135" s="18">
        <v>23992000</v>
      </c>
      <c r="S135" s="19">
        <v>28.7</v>
      </c>
      <c r="T135" s="20">
        <v>20.8</v>
      </c>
      <c r="U135" s="18">
        <v>836000</v>
      </c>
      <c r="V135" s="16">
        <v>1151109</v>
      </c>
      <c r="W135" s="21">
        <v>1.4</v>
      </c>
      <c r="X135" s="22">
        <f t="shared" si="8"/>
        <v>100</v>
      </c>
      <c r="Y135" s="16">
        <v>2967476</v>
      </c>
      <c r="Z135" s="16">
        <v>6043374</v>
      </c>
      <c r="AA135" s="16">
        <v>2037151</v>
      </c>
      <c r="AB135" s="16">
        <v>0</v>
      </c>
      <c r="AC135" s="14" t="s">
        <v>35</v>
      </c>
    </row>
    <row r="136" spans="1:29">
      <c r="A136" s="26" t="str">
        <f t="shared" si="6"/>
        <v>OverStock</v>
      </c>
      <c r="B136" s="13" t="s">
        <v>178</v>
      </c>
      <c r="C136" s="14" t="s">
        <v>34</v>
      </c>
      <c r="D136" s="15">
        <f>IFERROR(VLOOKUP(B136,#REF!,3,FALSE),0)</f>
        <v>0</v>
      </c>
      <c r="E136" s="25">
        <f t="shared" si="7"/>
        <v>9.5210449927431053</v>
      </c>
      <c r="F136" s="15" t="str">
        <f>IFERROR(VLOOKUP(B136,#REF!,6,FALSE),"")</f>
        <v/>
      </c>
      <c r="G136" s="16">
        <v>5448000</v>
      </c>
      <c r="H136" s="16">
        <v>4398000</v>
      </c>
      <c r="I136" s="16" t="str">
        <f>IFERROR(VLOOKUP(B136,#REF!,9,FALSE),"")</f>
        <v/>
      </c>
      <c r="J136" s="16">
        <v>2460000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666000</v>
      </c>
      <c r="Q136" s="16">
        <v>1794000</v>
      </c>
      <c r="R136" s="18">
        <v>7908000</v>
      </c>
      <c r="S136" s="19">
        <v>30.6</v>
      </c>
      <c r="T136" s="20">
        <v>23.5</v>
      </c>
      <c r="U136" s="18">
        <v>258375</v>
      </c>
      <c r="V136" s="16">
        <v>336964</v>
      </c>
      <c r="W136" s="21">
        <v>1.3</v>
      </c>
      <c r="X136" s="22">
        <f t="shared" si="8"/>
        <v>100</v>
      </c>
      <c r="Y136" s="16">
        <v>653506</v>
      </c>
      <c r="Z136" s="16">
        <v>1935352</v>
      </c>
      <c r="AA136" s="16">
        <v>1032715</v>
      </c>
      <c r="AB136" s="16">
        <v>404440</v>
      </c>
      <c r="AC136" s="14" t="s">
        <v>35</v>
      </c>
    </row>
    <row r="137" spans="1:29" hidden="1">
      <c r="A137" s="26" t="str">
        <f t="shared" si="6"/>
        <v>Normal</v>
      </c>
      <c r="B137" s="13" t="s">
        <v>179</v>
      </c>
      <c r="C137" s="14" t="s">
        <v>34</v>
      </c>
      <c r="D137" s="15">
        <f>IFERROR(VLOOKUP(B137,#REF!,3,FALSE),0)</f>
        <v>0</v>
      </c>
      <c r="E137" s="25">
        <f t="shared" si="7"/>
        <v>1.1221719457013575</v>
      </c>
      <c r="F137" s="15" t="str">
        <f>IFERROR(VLOOKUP(B137,#REF!,6,FALSE),"")</f>
        <v/>
      </c>
      <c r="G137" s="16">
        <v>1239000</v>
      </c>
      <c r="H137" s="16">
        <v>759000</v>
      </c>
      <c r="I137" s="16" t="str">
        <f>IFERROR(VLOOKUP(B137,#REF!,9,FALSE),"")</f>
        <v/>
      </c>
      <c r="J137" s="16">
        <v>93000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93000</v>
      </c>
      <c r="R137" s="18">
        <v>1332000</v>
      </c>
      <c r="S137" s="19">
        <v>16.100000000000001</v>
      </c>
      <c r="T137" s="20">
        <v>22.8</v>
      </c>
      <c r="U137" s="18">
        <v>82875</v>
      </c>
      <c r="V137" s="16">
        <v>58473</v>
      </c>
      <c r="W137" s="21">
        <v>0.7</v>
      </c>
      <c r="X137" s="22">
        <f t="shared" si="8"/>
        <v>100</v>
      </c>
      <c r="Y137" s="16">
        <v>104485</v>
      </c>
      <c r="Z137" s="16">
        <v>260127</v>
      </c>
      <c r="AA137" s="16">
        <v>256718</v>
      </c>
      <c r="AB137" s="16">
        <v>156507</v>
      </c>
      <c r="AC137" s="14" t="s">
        <v>35</v>
      </c>
    </row>
    <row r="138" spans="1:29">
      <c r="A138" s="26" t="str">
        <f t="shared" si="6"/>
        <v>OverStock</v>
      </c>
      <c r="B138" s="13" t="s">
        <v>180</v>
      </c>
      <c r="C138" s="14" t="s">
        <v>34</v>
      </c>
      <c r="D138" s="15">
        <f>IFERROR(VLOOKUP(B138,#REF!,3,FALSE),0)</f>
        <v>0</v>
      </c>
      <c r="E138" s="25">
        <f t="shared" si="7"/>
        <v>18.371681415929203</v>
      </c>
      <c r="F138" s="15" t="str">
        <f>IFERROR(VLOOKUP(B138,#REF!,6,FALSE),"")</f>
        <v/>
      </c>
      <c r="G138" s="16">
        <v>3720000</v>
      </c>
      <c r="H138" s="16">
        <v>1050000</v>
      </c>
      <c r="I138" s="16" t="str">
        <f>IFERROR(VLOOKUP(B138,#REF!,9,FALSE),"")</f>
        <v/>
      </c>
      <c r="J138" s="16">
        <v>1557000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828000</v>
      </c>
      <c r="Q138" s="16">
        <v>729000</v>
      </c>
      <c r="R138" s="18">
        <v>5277000</v>
      </c>
      <c r="S138" s="19">
        <v>62.3</v>
      </c>
      <c r="T138" s="20">
        <v>32.5</v>
      </c>
      <c r="U138" s="18">
        <v>84750</v>
      </c>
      <c r="V138" s="16">
        <v>162365</v>
      </c>
      <c r="W138" s="21">
        <v>1.9</v>
      </c>
      <c r="X138" s="22">
        <f t="shared" si="8"/>
        <v>100</v>
      </c>
      <c r="Y138" s="16">
        <v>363728</v>
      </c>
      <c r="Z138" s="16">
        <v>582399</v>
      </c>
      <c r="AA138" s="16">
        <v>961457</v>
      </c>
      <c r="AB138" s="16">
        <v>1257342</v>
      </c>
      <c r="AC138" s="14" t="s">
        <v>35</v>
      </c>
    </row>
    <row r="139" spans="1:29" hidden="1">
      <c r="A139" s="26" t="str">
        <f t="shared" si="6"/>
        <v>Normal</v>
      </c>
      <c r="B139" s="13" t="s">
        <v>181</v>
      </c>
      <c r="C139" s="14" t="s">
        <v>85</v>
      </c>
      <c r="D139" s="15">
        <f>IFERROR(VLOOKUP(B139,#REF!,3,FALSE),0)</f>
        <v>0</v>
      </c>
      <c r="E139" s="25">
        <f t="shared" si="7"/>
        <v>0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0</v>
      </c>
      <c r="R139" s="18">
        <v>0</v>
      </c>
      <c r="S139" s="19">
        <v>0</v>
      </c>
      <c r="T139" s="20" t="s">
        <v>36</v>
      </c>
      <c r="U139" s="18">
        <v>125</v>
      </c>
      <c r="V139" s="16">
        <v>0</v>
      </c>
      <c r="W139" s="21" t="s">
        <v>41</v>
      </c>
      <c r="X139" s="22" t="str">
        <f t="shared" si="8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35</v>
      </c>
    </row>
    <row r="140" spans="1:29">
      <c r="A140" s="26" t="str">
        <f t="shared" si="6"/>
        <v>OverStock</v>
      </c>
      <c r="B140" s="13" t="s">
        <v>182</v>
      </c>
      <c r="C140" s="14" t="s">
        <v>34</v>
      </c>
      <c r="D140" s="15">
        <f>IFERROR(VLOOKUP(B140,#REF!,3,FALSE),0)</f>
        <v>0</v>
      </c>
      <c r="E140" s="25">
        <f t="shared" si="7"/>
        <v>32.928877463581834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28821000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20748000</v>
      </c>
      <c r="Q140" s="16">
        <v>8073000</v>
      </c>
      <c r="R140" s="18">
        <v>28821000</v>
      </c>
      <c r="S140" s="19">
        <v>32.9</v>
      </c>
      <c r="T140" s="20">
        <v>18.100000000000001</v>
      </c>
      <c r="U140" s="18">
        <v>875250</v>
      </c>
      <c r="V140" s="16">
        <v>1589918</v>
      </c>
      <c r="W140" s="21">
        <v>1.8</v>
      </c>
      <c r="X140" s="22">
        <f t="shared" si="8"/>
        <v>100</v>
      </c>
      <c r="Y140" s="16">
        <v>3413646</v>
      </c>
      <c r="Z140" s="16">
        <v>8427914</v>
      </c>
      <c r="AA140" s="16">
        <v>5461383</v>
      </c>
      <c r="AB140" s="16">
        <v>4028058</v>
      </c>
      <c r="AC140" s="14" t="s">
        <v>35</v>
      </c>
    </row>
    <row r="141" spans="1:29" hidden="1">
      <c r="A141" s="26" t="str">
        <f t="shared" si="6"/>
        <v>None</v>
      </c>
      <c r="B141" s="13" t="s">
        <v>183</v>
      </c>
      <c r="C141" s="14" t="s">
        <v>34</v>
      </c>
      <c r="D141" s="15">
        <f>IFERROR(VLOOKUP(B141,#REF!,3,FALSE),0)</f>
        <v>0</v>
      </c>
      <c r="E141" s="25">
        <f t="shared" si="7"/>
        <v>0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36</v>
      </c>
      <c r="T141" s="20" t="s">
        <v>36</v>
      </c>
      <c r="U141" s="18">
        <v>0</v>
      </c>
      <c r="V141" s="16" t="s">
        <v>36</v>
      </c>
      <c r="W141" s="21" t="s">
        <v>41</v>
      </c>
      <c r="X141" s="22" t="str">
        <f t="shared" si="8"/>
        <v>E</v>
      </c>
      <c r="Y141" s="16">
        <v>0</v>
      </c>
      <c r="Z141" s="16">
        <v>0</v>
      </c>
      <c r="AA141" s="16">
        <v>0</v>
      </c>
      <c r="AB141" s="16">
        <v>0</v>
      </c>
      <c r="AC141" s="14" t="s">
        <v>35</v>
      </c>
    </row>
    <row r="142" spans="1:29" hidden="1">
      <c r="A142" s="26" t="str">
        <f t="shared" si="6"/>
        <v>Normal</v>
      </c>
      <c r="B142" s="13" t="s">
        <v>184</v>
      </c>
      <c r="C142" s="14" t="s">
        <v>34</v>
      </c>
      <c r="D142" s="15">
        <f>IFERROR(VLOOKUP(B142,#REF!,3,FALSE),0)</f>
        <v>0</v>
      </c>
      <c r="E142" s="25">
        <f t="shared" si="7"/>
        <v>7.2</v>
      </c>
      <c r="F142" s="15" t="str">
        <f>IFERROR(VLOOKUP(B142,#REF!,6,FALSE),"")</f>
        <v/>
      </c>
      <c r="G142" s="16">
        <v>12000</v>
      </c>
      <c r="H142" s="16">
        <v>0</v>
      </c>
      <c r="I142" s="16" t="str">
        <f>IFERROR(VLOOKUP(B142,#REF!,9,FALSE),"")</f>
        <v/>
      </c>
      <c r="J142" s="16">
        <v>18000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11000</v>
      </c>
      <c r="Q142" s="16">
        <v>7000</v>
      </c>
      <c r="R142" s="18">
        <v>30000</v>
      </c>
      <c r="S142" s="19">
        <v>12</v>
      </c>
      <c r="T142" s="20">
        <v>62.5</v>
      </c>
      <c r="U142" s="18">
        <v>2500</v>
      </c>
      <c r="V142" s="16">
        <v>480</v>
      </c>
      <c r="W142" s="21">
        <v>0.2</v>
      </c>
      <c r="X142" s="22">
        <f t="shared" si="8"/>
        <v>50</v>
      </c>
      <c r="Y142" s="16">
        <v>4320</v>
      </c>
      <c r="Z142" s="16">
        <v>0</v>
      </c>
      <c r="AA142" s="16">
        <v>0</v>
      </c>
      <c r="AB142" s="16">
        <v>7560</v>
      </c>
      <c r="AC142" s="14" t="s">
        <v>35</v>
      </c>
    </row>
    <row r="143" spans="1:29" hidden="1">
      <c r="A143" s="26" t="str">
        <f t="shared" si="6"/>
        <v>FCST</v>
      </c>
      <c r="B143" s="13" t="s">
        <v>185</v>
      </c>
      <c r="C143" s="14" t="s">
        <v>34</v>
      </c>
      <c r="D143" s="15">
        <f>IFERROR(VLOOKUP(B143,#REF!,3,FALSE),0)</f>
        <v>0</v>
      </c>
      <c r="E143" s="25">
        <f t="shared" si="7"/>
        <v>0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16000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16000</v>
      </c>
      <c r="Q143" s="16">
        <v>0</v>
      </c>
      <c r="R143" s="18">
        <v>16000</v>
      </c>
      <c r="S143" s="19" t="s">
        <v>36</v>
      </c>
      <c r="T143" s="20">
        <v>42.2</v>
      </c>
      <c r="U143" s="18">
        <v>0</v>
      </c>
      <c r="V143" s="16">
        <v>379</v>
      </c>
      <c r="W143" s="21" t="s">
        <v>46</v>
      </c>
      <c r="X143" s="22" t="str">
        <f t="shared" si="8"/>
        <v>F</v>
      </c>
      <c r="Y143" s="16">
        <v>0</v>
      </c>
      <c r="Z143" s="16">
        <v>0</v>
      </c>
      <c r="AA143" s="16">
        <v>3409</v>
      </c>
      <c r="AB143" s="16">
        <v>0</v>
      </c>
      <c r="AC143" s="14" t="s">
        <v>35</v>
      </c>
    </row>
    <row r="144" spans="1:29" hidden="1">
      <c r="A144" s="26" t="str">
        <f t="shared" si="6"/>
        <v>Normal</v>
      </c>
      <c r="B144" s="13" t="s">
        <v>186</v>
      </c>
      <c r="C144" s="14" t="s">
        <v>34</v>
      </c>
      <c r="D144" s="15">
        <f>IFERROR(VLOOKUP(B144,#REF!,3,FALSE),0)</f>
        <v>0</v>
      </c>
      <c r="E144" s="25">
        <f t="shared" si="7"/>
        <v>3.085</v>
      </c>
      <c r="F144" s="15" t="str">
        <f>IFERROR(VLOOKUP(B144,#REF!,6,FALSE),"")</f>
        <v/>
      </c>
      <c r="G144" s="16">
        <v>9000</v>
      </c>
      <c r="H144" s="16">
        <v>0</v>
      </c>
      <c r="I144" s="16" t="str">
        <f>IFERROR(VLOOKUP(B144,#REF!,9,FALSE),"")</f>
        <v/>
      </c>
      <c r="J144" s="16">
        <v>3085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85</v>
      </c>
      <c r="Q144" s="16">
        <v>3000</v>
      </c>
      <c r="R144" s="18">
        <v>12085</v>
      </c>
      <c r="S144" s="19">
        <v>12.1</v>
      </c>
      <c r="T144" s="20">
        <v>11.5</v>
      </c>
      <c r="U144" s="18">
        <v>1000</v>
      </c>
      <c r="V144" s="16">
        <v>1048</v>
      </c>
      <c r="W144" s="21">
        <v>1</v>
      </c>
      <c r="X144" s="22">
        <f t="shared" si="8"/>
        <v>100</v>
      </c>
      <c r="Y144" s="16">
        <v>0</v>
      </c>
      <c r="Z144" s="16">
        <v>6034</v>
      </c>
      <c r="AA144" s="16">
        <v>3396</v>
      </c>
      <c r="AB144" s="16">
        <v>0</v>
      </c>
      <c r="AC144" s="14" t="s">
        <v>35</v>
      </c>
    </row>
    <row r="145" spans="1:29" hidden="1">
      <c r="A145" s="26" t="str">
        <f t="shared" si="6"/>
        <v>FCST</v>
      </c>
      <c r="B145" s="13" t="s">
        <v>187</v>
      </c>
      <c r="C145" s="14" t="s">
        <v>34</v>
      </c>
      <c r="D145" s="15">
        <f>IFERROR(VLOOKUP(B145,#REF!,3,FALSE),0)</f>
        <v>0</v>
      </c>
      <c r="E145" s="25">
        <f t="shared" si="7"/>
        <v>0</v>
      </c>
      <c r="F145" s="15" t="str">
        <f>IFERROR(VLOOKUP(B145,#REF!,6,FALSE),"")</f>
        <v/>
      </c>
      <c r="G145" s="16">
        <v>2921</v>
      </c>
      <c r="H145" s="16">
        <v>0</v>
      </c>
      <c r="I145" s="16" t="str">
        <f>IFERROR(VLOOKUP(B145,#REF!,9,FALSE),"")</f>
        <v/>
      </c>
      <c r="J145" s="16">
        <v>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0</v>
      </c>
      <c r="Q145" s="16">
        <v>0</v>
      </c>
      <c r="R145" s="18">
        <v>2921</v>
      </c>
      <c r="S145" s="19" t="s">
        <v>36</v>
      </c>
      <c r="T145" s="20">
        <v>1.2</v>
      </c>
      <c r="U145" s="18">
        <v>0</v>
      </c>
      <c r="V145" s="16">
        <v>2513</v>
      </c>
      <c r="W145" s="21" t="s">
        <v>46</v>
      </c>
      <c r="X145" s="22" t="str">
        <f t="shared" si="8"/>
        <v>F</v>
      </c>
      <c r="Y145" s="16">
        <v>5121</v>
      </c>
      <c r="Z145" s="16">
        <v>10000</v>
      </c>
      <c r="AA145" s="16">
        <v>12500</v>
      </c>
      <c r="AB145" s="16">
        <v>10000</v>
      </c>
      <c r="AC145" s="14" t="s">
        <v>35</v>
      </c>
    </row>
    <row r="146" spans="1:29" hidden="1">
      <c r="A146" s="26" t="str">
        <f t="shared" si="6"/>
        <v>Normal</v>
      </c>
      <c r="B146" s="13" t="s">
        <v>188</v>
      </c>
      <c r="C146" s="14" t="s">
        <v>34</v>
      </c>
      <c r="D146" s="15">
        <f>IFERROR(VLOOKUP(B146,#REF!,3,FALSE),0)</f>
        <v>0</v>
      </c>
      <c r="E146" s="25">
        <f t="shared" si="7"/>
        <v>3.2</v>
      </c>
      <c r="F146" s="15" t="str">
        <f>IFERROR(VLOOKUP(B146,#REF!,6,FALSE),"")</f>
        <v/>
      </c>
      <c r="G146" s="16">
        <v>6000</v>
      </c>
      <c r="H146" s="16">
        <v>0</v>
      </c>
      <c r="I146" s="16" t="str">
        <f>IFERROR(VLOOKUP(B146,#REF!,9,FALSE),"")</f>
        <v/>
      </c>
      <c r="J146" s="16">
        <v>2000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0</v>
      </c>
      <c r="Q146" s="16">
        <v>2000</v>
      </c>
      <c r="R146" s="18">
        <v>8000</v>
      </c>
      <c r="S146" s="19">
        <v>12.8</v>
      </c>
      <c r="T146" s="20">
        <v>14.2</v>
      </c>
      <c r="U146" s="18">
        <v>625</v>
      </c>
      <c r="V146" s="16">
        <v>562</v>
      </c>
      <c r="W146" s="21">
        <v>0.9</v>
      </c>
      <c r="X146" s="22">
        <f t="shared" si="8"/>
        <v>100</v>
      </c>
      <c r="Y146" s="16">
        <v>2320</v>
      </c>
      <c r="Z146" s="16">
        <v>2740</v>
      </c>
      <c r="AA146" s="16">
        <v>0</v>
      </c>
      <c r="AB146" s="16">
        <v>1432</v>
      </c>
      <c r="AC146" s="14" t="s">
        <v>35</v>
      </c>
    </row>
    <row r="147" spans="1:29" hidden="1">
      <c r="A147" s="26" t="str">
        <f t="shared" si="6"/>
        <v>Normal</v>
      </c>
      <c r="B147" s="13" t="s">
        <v>189</v>
      </c>
      <c r="C147" s="14" t="s">
        <v>34</v>
      </c>
      <c r="D147" s="15">
        <f>IFERROR(VLOOKUP(B147,#REF!,3,FALSE),0)</f>
        <v>0</v>
      </c>
      <c r="E147" s="25">
        <f t="shared" si="7"/>
        <v>0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0</v>
      </c>
      <c r="S147" s="19">
        <v>0</v>
      </c>
      <c r="T147" s="20" t="s">
        <v>36</v>
      </c>
      <c r="U147" s="18">
        <v>3</v>
      </c>
      <c r="V147" s="16" t="s">
        <v>36</v>
      </c>
      <c r="W147" s="21" t="s">
        <v>41</v>
      </c>
      <c r="X147" s="22" t="str">
        <f t="shared" si="8"/>
        <v>E</v>
      </c>
      <c r="Y147" s="16">
        <v>0</v>
      </c>
      <c r="Z147" s="16">
        <v>0</v>
      </c>
      <c r="AA147" s="16">
        <v>0</v>
      </c>
      <c r="AB147" s="16">
        <v>0</v>
      </c>
      <c r="AC147" s="14" t="s">
        <v>35</v>
      </c>
    </row>
    <row r="148" spans="1:29" hidden="1">
      <c r="A148" s="26" t="str">
        <f t="shared" si="6"/>
        <v>Normal</v>
      </c>
      <c r="B148" s="13" t="s">
        <v>190</v>
      </c>
      <c r="C148" s="14" t="s">
        <v>34</v>
      </c>
      <c r="D148" s="15">
        <f>IFERROR(VLOOKUP(B148,#REF!,3,FALSE),0)</f>
        <v>0</v>
      </c>
      <c r="E148" s="25">
        <f t="shared" si="7"/>
        <v>0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>
        <v>0</v>
      </c>
      <c r="T148" s="20" t="s">
        <v>36</v>
      </c>
      <c r="U148" s="18">
        <v>23</v>
      </c>
      <c r="V148" s="16" t="s">
        <v>36</v>
      </c>
      <c r="W148" s="21" t="s">
        <v>41</v>
      </c>
      <c r="X148" s="22" t="str">
        <f t="shared" si="8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35</v>
      </c>
    </row>
    <row r="149" spans="1:29" hidden="1">
      <c r="A149" s="26" t="str">
        <f t="shared" si="6"/>
        <v>Normal</v>
      </c>
      <c r="B149" s="13" t="s">
        <v>191</v>
      </c>
      <c r="C149" s="14" t="s">
        <v>34</v>
      </c>
      <c r="D149" s="15">
        <f>IFERROR(VLOOKUP(B149,#REF!,3,FALSE),0)</f>
        <v>0</v>
      </c>
      <c r="E149" s="25">
        <f t="shared" si="7"/>
        <v>7</v>
      </c>
      <c r="F149" s="15" t="str">
        <f>IFERROR(VLOOKUP(B149,#REF!,6,FALSE),"")</f>
        <v/>
      </c>
      <c r="G149" s="16">
        <v>8000</v>
      </c>
      <c r="H149" s="16">
        <v>6000</v>
      </c>
      <c r="I149" s="16" t="str">
        <f>IFERROR(VLOOKUP(B149,#REF!,9,FALSE),"")</f>
        <v/>
      </c>
      <c r="J149" s="16">
        <v>7000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3000</v>
      </c>
      <c r="Q149" s="16">
        <v>4000</v>
      </c>
      <c r="R149" s="18">
        <v>15000</v>
      </c>
      <c r="S149" s="19">
        <v>15</v>
      </c>
      <c r="T149" s="20">
        <v>21.6</v>
      </c>
      <c r="U149" s="18">
        <v>1000</v>
      </c>
      <c r="V149" s="16">
        <v>696</v>
      </c>
      <c r="W149" s="21">
        <v>0.7</v>
      </c>
      <c r="X149" s="22">
        <f t="shared" si="8"/>
        <v>100</v>
      </c>
      <c r="Y149" s="16">
        <v>1692</v>
      </c>
      <c r="Z149" s="16">
        <v>1572</v>
      </c>
      <c r="AA149" s="16">
        <v>3000</v>
      </c>
      <c r="AB149" s="16">
        <v>0</v>
      </c>
      <c r="AC149" s="14" t="s">
        <v>35</v>
      </c>
    </row>
    <row r="150" spans="1:29" hidden="1">
      <c r="A150" s="26" t="str">
        <f t="shared" si="6"/>
        <v>Normal</v>
      </c>
      <c r="B150" s="13" t="s">
        <v>192</v>
      </c>
      <c r="C150" s="14" t="s">
        <v>34</v>
      </c>
      <c r="D150" s="15">
        <f>IFERROR(VLOOKUP(B150,#REF!,3,FALSE),0)</f>
        <v>0</v>
      </c>
      <c r="E150" s="25">
        <f t="shared" si="7"/>
        <v>0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0</v>
      </c>
      <c r="S150" s="19">
        <v>0</v>
      </c>
      <c r="T150" s="20" t="s">
        <v>36</v>
      </c>
      <c r="U150" s="18">
        <v>3</v>
      </c>
      <c r="V150" s="16" t="s">
        <v>36</v>
      </c>
      <c r="W150" s="21" t="s">
        <v>41</v>
      </c>
      <c r="X150" s="22" t="str">
        <f t="shared" si="8"/>
        <v>E</v>
      </c>
      <c r="Y150" s="16">
        <v>0</v>
      </c>
      <c r="Z150" s="16">
        <v>0</v>
      </c>
      <c r="AA150" s="16">
        <v>0</v>
      </c>
      <c r="AB150" s="16">
        <v>0</v>
      </c>
      <c r="AC150" s="14" t="s">
        <v>35</v>
      </c>
    </row>
    <row r="151" spans="1:29" hidden="1">
      <c r="A151" s="26" t="str">
        <f t="shared" si="6"/>
        <v>None</v>
      </c>
      <c r="B151" s="13" t="s">
        <v>193</v>
      </c>
      <c r="C151" s="14" t="s">
        <v>34</v>
      </c>
      <c r="D151" s="15">
        <f>IFERROR(VLOOKUP(B151,#REF!,3,FALSE),0)</f>
        <v>0</v>
      </c>
      <c r="E151" s="25">
        <f t="shared" si="7"/>
        <v>0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0</v>
      </c>
      <c r="S151" s="19" t="s">
        <v>36</v>
      </c>
      <c r="T151" s="20" t="s">
        <v>36</v>
      </c>
      <c r="U151" s="18">
        <v>0</v>
      </c>
      <c r="V151" s="16">
        <v>0</v>
      </c>
      <c r="W151" s="21" t="s">
        <v>41</v>
      </c>
      <c r="X151" s="22" t="str">
        <f t="shared" si="8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>
      <c r="A152" s="26" t="str">
        <f t="shared" si="6"/>
        <v>ZeroZero</v>
      </c>
      <c r="B152" s="13" t="s">
        <v>194</v>
      </c>
      <c r="C152" s="14" t="s">
        <v>34</v>
      </c>
      <c r="D152" s="15">
        <f>IFERROR(VLOOKUP(B152,#REF!,3,FALSE),0)</f>
        <v>0</v>
      </c>
      <c r="E152" s="25">
        <f t="shared" si="7"/>
        <v>0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5000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5000</v>
      </c>
      <c r="Q152" s="16">
        <v>0</v>
      </c>
      <c r="R152" s="18">
        <v>5000</v>
      </c>
      <c r="S152" s="19" t="s">
        <v>36</v>
      </c>
      <c r="T152" s="20" t="s">
        <v>36</v>
      </c>
      <c r="U152" s="18">
        <v>0</v>
      </c>
      <c r="V152" s="16" t="s">
        <v>36</v>
      </c>
      <c r="W152" s="21" t="s">
        <v>41</v>
      </c>
      <c r="X152" s="22" t="str">
        <f t="shared" si="8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35</v>
      </c>
    </row>
    <row r="153" spans="1:29" hidden="1">
      <c r="A153" s="26" t="str">
        <f t="shared" si="6"/>
        <v>Normal</v>
      </c>
      <c r="B153" s="13" t="s">
        <v>195</v>
      </c>
      <c r="C153" s="14" t="s">
        <v>34</v>
      </c>
      <c r="D153" s="15">
        <f>IFERROR(VLOOKUP(B153,#REF!,3,FALSE),0)</f>
        <v>0</v>
      </c>
      <c r="E153" s="25">
        <f t="shared" si="7"/>
        <v>1.1538461538461537</v>
      </c>
      <c r="F153" s="15" t="str">
        <f>IFERROR(VLOOKUP(B153,#REF!,6,FALSE),"")</f>
        <v/>
      </c>
      <c r="G153" s="16">
        <v>150</v>
      </c>
      <c r="H153" s="16">
        <v>0</v>
      </c>
      <c r="I153" s="16" t="str">
        <f>IFERROR(VLOOKUP(B153,#REF!,9,FALSE),"")</f>
        <v/>
      </c>
      <c r="J153" s="16">
        <v>15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15</v>
      </c>
      <c r="Q153" s="16">
        <v>0</v>
      </c>
      <c r="R153" s="18">
        <v>165</v>
      </c>
      <c r="S153" s="19">
        <v>12.7</v>
      </c>
      <c r="T153" s="20" t="s">
        <v>36</v>
      </c>
      <c r="U153" s="18">
        <v>13</v>
      </c>
      <c r="V153" s="16" t="s">
        <v>36</v>
      </c>
      <c r="W153" s="21" t="s">
        <v>41</v>
      </c>
      <c r="X153" s="22" t="str">
        <f t="shared" si="8"/>
        <v>E</v>
      </c>
      <c r="Y153" s="16">
        <v>0</v>
      </c>
      <c r="Z153" s="16">
        <v>0</v>
      </c>
      <c r="AA153" s="16">
        <v>0</v>
      </c>
      <c r="AB153" s="16">
        <v>0</v>
      </c>
      <c r="AC153" s="14" t="s">
        <v>35</v>
      </c>
    </row>
    <row r="154" spans="1:29">
      <c r="A154" s="26" t="str">
        <f t="shared" si="6"/>
        <v>ZeroZero</v>
      </c>
      <c r="B154" s="13" t="s">
        <v>196</v>
      </c>
      <c r="C154" s="14" t="s">
        <v>34</v>
      </c>
      <c r="D154" s="15">
        <f>IFERROR(VLOOKUP(B154,#REF!,3,FALSE),0)</f>
        <v>0</v>
      </c>
      <c r="E154" s="25">
        <f t="shared" si="7"/>
        <v>0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2000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2000</v>
      </c>
      <c r="Q154" s="16">
        <v>0</v>
      </c>
      <c r="R154" s="18">
        <v>2000</v>
      </c>
      <c r="S154" s="19" t="s">
        <v>36</v>
      </c>
      <c r="T154" s="20" t="s">
        <v>36</v>
      </c>
      <c r="U154" s="18">
        <v>0</v>
      </c>
      <c r="V154" s="16">
        <v>0</v>
      </c>
      <c r="W154" s="21" t="s">
        <v>41</v>
      </c>
      <c r="X154" s="22" t="str">
        <f t="shared" si="8"/>
        <v>E</v>
      </c>
      <c r="Y154" s="16">
        <v>0</v>
      </c>
      <c r="Z154" s="16">
        <v>0</v>
      </c>
      <c r="AA154" s="16">
        <v>378</v>
      </c>
      <c r="AB154" s="16">
        <v>0</v>
      </c>
      <c r="AC154" s="14" t="s">
        <v>35</v>
      </c>
    </row>
    <row r="155" spans="1:29" hidden="1">
      <c r="A155" s="26" t="str">
        <f t="shared" si="6"/>
        <v>Normal</v>
      </c>
      <c r="B155" s="13" t="s">
        <v>197</v>
      </c>
      <c r="C155" s="14" t="s">
        <v>34</v>
      </c>
      <c r="D155" s="15">
        <f>IFERROR(VLOOKUP(B155,#REF!,3,FALSE),0)</f>
        <v>0</v>
      </c>
      <c r="E155" s="25">
        <f t="shared" si="7"/>
        <v>10</v>
      </c>
      <c r="F155" s="15" t="str">
        <f>IFERROR(VLOOKUP(B155,#REF!,6,FALSE),"")</f>
        <v/>
      </c>
      <c r="G155" s="16">
        <v>0</v>
      </c>
      <c r="H155" s="16">
        <v>0</v>
      </c>
      <c r="I155" s="16" t="str">
        <f>IFERROR(VLOOKUP(B155,#REF!,9,FALSE),"")</f>
        <v/>
      </c>
      <c r="J155" s="16">
        <v>5000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5000</v>
      </c>
      <c r="R155" s="18">
        <v>5000</v>
      </c>
      <c r="S155" s="19">
        <v>10</v>
      </c>
      <c r="T155" s="20">
        <v>4.2</v>
      </c>
      <c r="U155" s="18">
        <v>500</v>
      </c>
      <c r="V155" s="16">
        <v>1186</v>
      </c>
      <c r="W155" s="21">
        <v>2.4</v>
      </c>
      <c r="X155" s="22">
        <f t="shared" si="8"/>
        <v>150</v>
      </c>
      <c r="Y155" s="16">
        <v>3446</v>
      </c>
      <c r="Z155" s="16">
        <v>4714</v>
      </c>
      <c r="AA155" s="16">
        <v>4103</v>
      </c>
      <c r="AB155" s="16">
        <v>77</v>
      </c>
      <c r="AC155" s="14" t="s">
        <v>35</v>
      </c>
    </row>
    <row r="156" spans="1:29">
      <c r="A156" s="26" t="str">
        <f t="shared" si="6"/>
        <v>OverStock</v>
      </c>
      <c r="B156" s="13" t="s">
        <v>198</v>
      </c>
      <c r="C156" s="14" t="s">
        <v>34</v>
      </c>
      <c r="D156" s="15">
        <f>IFERROR(VLOOKUP(B156,#REF!,3,FALSE),0)</f>
        <v>0</v>
      </c>
      <c r="E156" s="25">
        <f t="shared" si="7"/>
        <v>18.666666666666668</v>
      </c>
      <c r="F156" s="15" t="str">
        <f>IFERROR(VLOOKUP(B156,#REF!,6,FALSE),"")</f>
        <v/>
      </c>
      <c r="G156" s="16">
        <v>207000</v>
      </c>
      <c r="H156" s="16">
        <v>45000</v>
      </c>
      <c r="I156" s="16" t="str">
        <f>IFERROR(VLOOKUP(B156,#REF!,9,FALSE),"")</f>
        <v/>
      </c>
      <c r="J156" s="16">
        <v>63000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63000</v>
      </c>
      <c r="Q156" s="16">
        <v>0</v>
      </c>
      <c r="R156" s="18">
        <v>270000</v>
      </c>
      <c r="S156" s="19">
        <v>80</v>
      </c>
      <c r="T156" s="20" t="s">
        <v>36</v>
      </c>
      <c r="U156" s="18">
        <v>3375</v>
      </c>
      <c r="V156" s="16" t="s">
        <v>36</v>
      </c>
      <c r="W156" s="21" t="s">
        <v>41</v>
      </c>
      <c r="X156" s="22" t="str">
        <f t="shared" si="8"/>
        <v>E</v>
      </c>
      <c r="Y156" s="16">
        <v>0</v>
      </c>
      <c r="Z156" s="16">
        <v>0</v>
      </c>
      <c r="AA156" s="16">
        <v>0</v>
      </c>
      <c r="AB156" s="16">
        <v>0</v>
      </c>
      <c r="AC156" s="14" t="s">
        <v>35</v>
      </c>
    </row>
    <row r="157" spans="1:29" hidden="1">
      <c r="A157" s="26" t="str">
        <f t="shared" si="6"/>
        <v>FCST</v>
      </c>
      <c r="B157" s="13" t="s">
        <v>199</v>
      </c>
      <c r="C157" s="14" t="s">
        <v>34</v>
      </c>
      <c r="D157" s="15">
        <f>IFERROR(VLOOKUP(B157,#REF!,3,FALSE),0)</f>
        <v>0</v>
      </c>
      <c r="E157" s="25">
        <f t="shared" si="7"/>
        <v>0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2000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2000</v>
      </c>
      <c r="Q157" s="16">
        <v>0</v>
      </c>
      <c r="R157" s="18">
        <v>2000</v>
      </c>
      <c r="S157" s="19" t="s">
        <v>36</v>
      </c>
      <c r="T157" s="20">
        <v>3</v>
      </c>
      <c r="U157" s="18">
        <v>0</v>
      </c>
      <c r="V157" s="16">
        <v>671</v>
      </c>
      <c r="W157" s="21" t="s">
        <v>46</v>
      </c>
      <c r="X157" s="22" t="str">
        <f t="shared" si="8"/>
        <v>F</v>
      </c>
      <c r="Y157" s="16">
        <v>6043</v>
      </c>
      <c r="Z157" s="16">
        <v>0</v>
      </c>
      <c r="AA157" s="16">
        <v>0</v>
      </c>
      <c r="AB157" s="16">
        <v>0</v>
      </c>
      <c r="AC157" s="14" t="s">
        <v>35</v>
      </c>
    </row>
    <row r="158" spans="1:29">
      <c r="A158" s="26" t="str">
        <f t="shared" si="6"/>
        <v>ZeroZero</v>
      </c>
      <c r="B158" s="13" t="s">
        <v>200</v>
      </c>
      <c r="C158" s="14" t="s">
        <v>34</v>
      </c>
      <c r="D158" s="15">
        <f>IFERROR(VLOOKUP(B158,#REF!,3,FALSE),0)</f>
        <v>0</v>
      </c>
      <c r="E158" s="25">
        <f t="shared" si="7"/>
        <v>0</v>
      </c>
      <c r="F158" s="15" t="str">
        <f>IFERROR(VLOOKUP(B158,#REF!,6,FALSE),"")</f>
        <v/>
      </c>
      <c r="G158" s="16">
        <v>0</v>
      </c>
      <c r="H158" s="16">
        <v>0</v>
      </c>
      <c r="I158" s="16" t="str">
        <f>IFERROR(VLOOKUP(B158,#REF!,9,FALSE),"")</f>
        <v/>
      </c>
      <c r="J158" s="16">
        <v>6000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6000</v>
      </c>
      <c r="Q158" s="16">
        <v>0</v>
      </c>
      <c r="R158" s="18">
        <v>6000</v>
      </c>
      <c r="S158" s="19" t="s">
        <v>36</v>
      </c>
      <c r="T158" s="20" t="s">
        <v>36</v>
      </c>
      <c r="U158" s="18">
        <v>0</v>
      </c>
      <c r="V158" s="16" t="s">
        <v>36</v>
      </c>
      <c r="W158" s="21" t="s">
        <v>41</v>
      </c>
      <c r="X158" s="22" t="str">
        <f t="shared" si="8"/>
        <v>E</v>
      </c>
      <c r="Y158" s="16">
        <v>0</v>
      </c>
      <c r="Z158" s="16">
        <v>0</v>
      </c>
      <c r="AA158" s="16">
        <v>0</v>
      </c>
      <c r="AB158" s="16">
        <v>0</v>
      </c>
      <c r="AC158" s="14" t="s">
        <v>35</v>
      </c>
    </row>
    <row r="159" spans="1:29" hidden="1">
      <c r="A159" s="26" t="str">
        <f t="shared" si="6"/>
        <v>None</v>
      </c>
      <c r="B159" s="13" t="s">
        <v>201</v>
      </c>
      <c r="C159" s="14" t="s">
        <v>34</v>
      </c>
      <c r="D159" s="15">
        <f>IFERROR(VLOOKUP(B159,#REF!,3,FALSE),0)</f>
        <v>0</v>
      </c>
      <c r="E159" s="25">
        <f t="shared" si="7"/>
        <v>0</v>
      </c>
      <c r="F159" s="15" t="str">
        <f>IFERROR(VLOOKUP(B159,#REF!,6,FALSE),"")</f>
        <v/>
      </c>
      <c r="G159" s="16">
        <v>0</v>
      </c>
      <c r="H159" s="16">
        <v>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0</v>
      </c>
      <c r="S159" s="19" t="s">
        <v>36</v>
      </c>
      <c r="T159" s="20" t="s">
        <v>36</v>
      </c>
      <c r="U159" s="18">
        <v>0</v>
      </c>
      <c r="V159" s="16">
        <v>0</v>
      </c>
      <c r="W159" s="21" t="s">
        <v>41</v>
      </c>
      <c r="X159" s="22" t="str">
        <f t="shared" si="8"/>
        <v>E</v>
      </c>
      <c r="Y159" s="16">
        <v>0</v>
      </c>
      <c r="Z159" s="16">
        <v>0</v>
      </c>
      <c r="AA159" s="16">
        <v>418</v>
      </c>
      <c r="AB159" s="16">
        <v>0</v>
      </c>
      <c r="AC159" s="14" t="s">
        <v>35</v>
      </c>
    </row>
    <row r="160" spans="1:29" hidden="1">
      <c r="A160" s="26" t="str">
        <f t="shared" si="6"/>
        <v>FCST</v>
      </c>
      <c r="B160" s="13" t="s">
        <v>202</v>
      </c>
      <c r="C160" s="14" t="s">
        <v>34</v>
      </c>
      <c r="D160" s="15">
        <f>IFERROR(VLOOKUP(B160,#REF!,3,FALSE),0)</f>
        <v>0</v>
      </c>
      <c r="E160" s="25">
        <f t="shared" si="7"/>
        <v>0</v>
      </c>
      <c r="F160" s="15" t="str">
        <f>IFERROR(VLOOKUP(B160,#REF!,6,FALSE),"")</f>
        <v/>
      </c>
      <c r="G160" s="16">
        <v>45000</v>
      </c>
      <c r="H160" s="16">
        <v>10000</v>
      </c>
      <c r="I160" s="16" t="str">
        <f>IFERROR(VLOOKUP(B160,#REF!,9,FALSE),"")</f>
        <v/>
      </c>
      <c r="J160" s="16">
        <v>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0</v>
      </c>
      <c r="Q160" s="16">
        <v>0</v>
      </c>
      <c r="R160" s="18">
        <v>45000</v>
      </c>
      <c r="S160" s="19" t="s">
        <v>36</v>
      </c>
      <c r="T160" s="20">
        <v>19</v>
      </c>
      <c r="U160" s="18">
        <v>0</v>
      </c>
      <c r="V160" s="16">
        <v>2368</v>
      </c>
      <c r="W160" s="21" t="s">
        <v>46</v>
      </c>
      <c r="X160" s="22" t="str">
        <f t="shared" si="8"/>
        <v>F</v>
      </c>
      <c r="Y160" s="16">
        <v>13156</v>
      </c>
      <c r="Z160" s="16">
        <v>6000</v>
      </c>
      <c r="AA160" s="16">
        <v>3360</v>
      </c>
      <c r="AB160" s="16">
        <v>240</v>
      </c>
      <c r="AC160" s="14" t="s">
        <v>35</v>
      </c>
    </row>
    <row r="161" spans="1:29" hidden="1">
      <c r="A161" s="26" t="str">
        <f t="shared" si="6"/>
        <v>Normal</v>
      </c>
      <c r="B161" s="13" t="s">
        <v>203</v>
      </c>
      <c r="C161" s="14" t="s">
        <v>34</v>
      </c>
      <c r="D161" s="15">
        <f>IFERROR(VLOOKUP(B161,#REF!,3,FALSE),0)</f>
        <v>0</v>
      </c>
      <c r="E161" s="25">
        <f t="shared" si="7"/>
        <v>11.466666666666667</v>
      </c>
      <c r="F161" s="15" t="str">
        <f>IFERROR(VLOOKUP(B161,#REF!,6,FALSE),"")</f>
        <v/>
      </c>
      <c r="G161" s="16">
        <v>72000</v>
      </c>
      <c r="H161" s="16">
        <v>0</v>
      </c>
      <c r="I161" s="16" t="str">
        <f>IFERROR(VLOOKUP(B161,#REF!,9,FALSE),"")</f>
        <v/>
      </c>
      <c r="J161" s="16">
        <v>129000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84000</v>
      </c>
      <c r="Q161" s="16">
        <v>45000</v>
      </c>
      <c r="R161" s="18">
        <v>201000</v>
      </c>
      <c r="S161" s="19">
        <v>17.899999999999999</v>
      </c>
      <c r="T161" s="20">
        <v>20.9</v>
      </c>
      <c r="U161" s="18">
        <v>11250</v>
      </c>
      <c r="V161" s="16">
        <v>9619</v>
      </c>
      <c r="W161" s="21">
        <v>0.9</v>
      </c>
      <c r="X161" s="22">
        <f t="shared" si="8"/>
        <v>100</v>
      </c>
      <c r="Y161" s="16">
        <v>30937</v>
      </c>
      <c r="Z161" s="16">
        <v>44762</v>
      </c>
      <c r="AA161" s="16">
        <v>27010</v>
      </c>
      <c r="AB161" s="16">
        <v>29548</v>
      </c>
      <c r="AC161" s="14" t="s">
        <v>35</v>
      </c>
    </row>
    <row r="162" spans="1:29">
      <c r="A162" s="26" t="str">
        <f t="shared" si="6"/>
        <v>ZeroZero</v>
      </c>
      <c r="B162" s="13" t="s">
        <v>204</v>
      </c>
      <c r="C162" s="14" t="s">
        <v>34</v>
      </c>
      <c r="D162" s="15">
        <f>IFERROR(VLOOKUP(B162,#REF!,3,FALSE),0)</f>
        <v>0</v>
      </c>
      <c r="E162" s="25">
        <f t="shared" si="7"/>
        <v>0</v>
      </c>
      <c r="F162" s="15" t="str">
        <f>IFERROR(VLOOKUP(B162,#REF!,6,FALSE),"")</f>
        <v/>
      </c>
      <c r="G162" s="16">
        <v>3000</v>
      </c>
      <c r="H162" s="16">
        <v>3000</v>
      </c>
      <c r="I162" s="16" t="str">
        <f>IFERROR(VLOOKUP(B162,#REF!,9,FALSE),"")</f>
        <v/>
      </c>
      <c r="J162" s="16">
        <v>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0</v>
      </c>
      <c r="Q162" s="16">
        <v>0</v>
      </c>
      <c r="R162" s="18">
        <v>3000</v>
      </c>
      <c r="S162" s="19" t="s">
        <v>36</v>
      </c>
      <c r="T162" s="20" t="s">
        <v>36</v>
      </c>
      <c r="U162" s="18">
        <v>0</v>
      </c>
      <c r="V162" s="16">
        <v>0</v>
      </c>
      <c r="W162" s="21" t="s">
        <v>41</v>
      </c>
      <c r="X162" s="22" t="str">
        <f t="shared" si="8"/>
        <v>E</v>
      </c>
      <c r="Y162" s="16">
        <v>0</v>
      </c>
      <c r="Z162" s="16">
        <v>0</v>
      </c>
      <c r="AA162" s="16">
        <v>0</v>
      </c>
      <c r="AB162" s="16">
        <v>0</v>
      </c>
      <c r="AC162" s="14" t="s">
        <v>35</v>
      </c>
    </row>
    <row r="163" spans="1:29">
      <c r="A163" s="26" t="str">
        <f t="shared" si="6"/>
        <v>OverStock</v>
      </c>
      <c r="B163" s="13" t="s">
        <v>205</v>
      </c>
      <c r="C163" s="14" t="s">
        <v>34</v>
      </c>
      <c r="D163" s="15">
        <f>IFERROR(VLOOKUP(B163,#REF!,3,FALSE),0)</f>
        <v>0</v>
      </c>
      <c r="E163" s="25">
        <f t="shared" si="7"/>
        <v>16</v>
      </c>
      <c r="F163" s="15" t="str">
        <f>IFERROR(VLOOKUP(B163,#REF!,6,FALSE),"")</f>
        <v/>
      </c>
      <c r="G163" s="16">
        <v>33000</v>
      </c>
      <c r="H163" s="16">
        <v>6000</v>
      </c>
      <c r="I163" s="16" t="str">
        <f>IFERROR(VLOOKUP(B163,#REF!,9,FALSE),"")</f>
        <v/>
      </c>
      <c r="J163" s="16">
        <v>12000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12000</v>
      </c>
      <c r="Q163" s="16">
        <v>0</v>
      </c>
      <c r="R163" s="18">
        <v>45000</v>
      </c>
      <c r="S163" s="19">
        <v>60</v>
      </c>
      <c r="T163" s="20">
        <v>21.4</v>
      </c>
      <c r="U163" s="18">
        <v>750</v>
      </c>
      <c r="V163" s="16">
        <v>2102</v>
      </c>
      <c r="W163" s="21">
        <v>2.8</v>
      </c>
      <c r="X163" s="22">
        <f t="shared" si="8"/>
        <v>150</v>
      </c>
      <c r="Y163" s="16">
        <v>5795</v>
      </c>
      <c r="Z163" s="16">
        <v>10252</v>
      </c>
      <c r="AA163" s="16">
        <v>10177</v>
      </c>
      <c r="AB163" s="16">
        <v>776</v>
      </c>
      <c r="AC163" s="14" t="s">
        <v>35</v>
      </c>
    </row>
    <row r="164" spans="1:29">
      <c r="A164" s="26" t="str">
        <f t="shared" si="6"/>
        <v>ZeroZero</v>
      </c>
      <c r="B164" s="13" t="s">
        <v>206</v>
      </c>
      <c r="C164" s="14" t="s">
        <v>34</v>
      </c>
      <c r="D164" s="15">
        <f>IFERROR(VLOOKUP(B164,#REF!,3,FALSE),0)</f>
        <v>0</v>
      </c>
      <c r="E164" s="25">
        <f t="shared" si="7"/>
        <v>0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32000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32000</v>
      </c>
      <c r="Q164" s="16">
        <v>0</v>
      </c>
      <c r="R164" s="18">
        <v>32000</v>
      </c>
      <c r="S164" s="19" t="s">
        <v>36</v>
      </c>
      <c r="T164" s="20" t="s">
        <v>36</v>
      </c>
      <c r="U164" s="18">
        <v>0</v>
      </c>
      <c r="V164" s="16">
        <v>0</v>
      </c>
      <c r="W164" s="21" t="s">
        <v>41</v>
      </c>
      <c r="X164" s="22" t="str">
        <f t="shared" si="8"/>
        <v>E</v>
      </c>
      <c r="Y164" s="16">
        <v>0</v>
      </c>
      <c r="Z164" s="16">
        <v>0</v>
      </c>
      <c r="AA164" s="16">
        <v>0</v>
      </c>
      <c r="AB164" s="16">
        <v>0</v>
      </c>
      <c r="AC164" s="14" t="s">
        <v>35</v>
      </c>
    </row>
    <row r="165" spans="1:29">
      <c r="A165" s="26" t="str">
        <f t="shared" si="6"/>
        <v>OverStock</v>
      </c>
      <c r="B165" s="13" t="s">
        <v>207</v>
      </c>
      <c r="C165" s="14" t="s">
        <v>34</v>
      </c>
      <c r="D165" s="15">
        <f>IFERROR(VLOOKUP(B165,#REF!,3,FALSE),0)</f>
        <v>0</v>
      </c>
      <c r="E165" s="25">
        <f t="shared" si="7"/>
        <v>3.4984857662023017</v>
      </c>
      <c r="F165" s="15" t="str">
        <f>IFERROR(VLOOKUP(B165,#REF!,6,FALSE),"")</f>
        <v/>
      </c>
      <c r="G165" s="16">
        <v>14244000</v>
      </c>
      <c r="H165" s="16">
        <v>2805000</v>
      </c>
      <c r="I165" s="16" t="str">
        <f>IFERROR(VLOOKUP(B165,#REF!,9,FALSE),"")</f>
        <v/>
      </c>
      <c r="J165" s="16">
        <v>2166000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675000</v>
      </c>
      <c r="Q165" s="16">
        <v>1491000</v>
      </c>
      <c r="R165" s="18">
        <v>16410000</v>
      </c>
      <c r="S165" s="19">
        <v>26.5</v>
      </c>
      <c r="T165" s="20">
        <v>28</v>
      </c>
      <c r="U165" s="18">
        <v>619125</v>
      </c>
      <c r="V165" s="16">
        <v>586125</v>
      </c>
      <c r="W165" s="21">
        <v>0.9</v>
      </c>
      <c r="X165" s="22">
        <f t="shared" si="8"/>
        <v>100</v>
      </c>
      <c r="Y165" s="16">
        <v>1851185</v>
      </c>
      <c r="Z165" s="16">
        <v>2811050</v>
      </c>
      <c r="AA165" s="16">
        <v>1485544</v>
      </c>
      <c r="AB165" s="16">
        <v>1240519</v>
      </c>
      <c r="AC165" s="14" t="s">
        <v>35</v>
      </c>
    </row>
    <row r="166" spans="1:29">
      <c r="A166" s="26" t="str">
        <f t="shared" si="6"/>
        <v>OverStock</v>
      </c>
      <c r="B166" s="13" t="s">
        <v>208</v>
      </c>
      <c r="C166" s="14" t="s">
        <v>34</v>
      </c>
      <c r="D166" s="15">
        <f>IFERROR(VLOOKUP(B166,#REF!,3,FALSE),0)</f>
        <v>0</v>
      </c>
      <c r="E166" s="25">
        <f t="shared" si="7"/>
        <v>3.2592592592592591</v>
      </c>
      <c r="F166" s="15" t="str">
        <f>IFERROR(VLOOKUP(B166,#REF!,6,FALSE),"")</f>
        <v/>
      </c>
      <c r="G166" s="16">
        <v>363000</v>
      </c>
      <c r="H166" s="16">
        <v>129000</v>
      </c>
      <c r="I166" s="16" t="str">
        <f>IFERROR(VLOOKUP(B166,#REF!,9,FALSE),"")</f>
        <v/>
      </c>
      <c r="J166" s="16">
        <v>33000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0</v>
      </c>
      <c r="Q166" s="16">
        <v>33000</v>
      </c>
      <c r="R166" s="18">
        <v>396000</v>
      </c>
      <c r="S166" s="19">
        <v>39.1</v>
      </c>
      <c r="T166" s="20">
        <v>44.8</v>
      </c>
      <c r="U166" s="18">
        <v>10125</v>
      </c>
      <c r="V166" s="16">
        <v>8840</v>
      </c>
      <c r="W166" s="21">
        <v>0.9</v>
      </c>
      <c r="X166" s="22">
        <f t="shared" si="8"/>
        <v>100</v>
      </c>
      <c r="Y166" s="16">
        <v>48000</v>
      </c>
      <c r="Z166" s="16">
        <v>23781</v>
      </c>
      <c r="AA166" s="16">
        <v>11990</v>
      </c>
      <c r="AB166" s="16">
        <v>8578</v>
      </c>
      <c r="AC166" s="14" t="s">
        <v>35</v>
      </c>
    </row>
    <row r="167" spans="1:29" hidden="1">
      <c r="A167" s="26" t="str">
        <f t="shared" si="6"/>
        <v>FCST</v>
      </c>
      <c r="B167" s="13" t="s">
        <v>209</v>
      </c>
      <c r="C167" s="14" t="s">
        <v>34</v>
      </c>
      <c r="D167" s="15">
        <f>IFERROR(VLOOKUP(B167,#REF!,3,FALSE),0)</f>
        <v>0</v>
      </c>
      <c r="E167" s="25">
        <f t="shared" si="7"/>
        <v>0</v>
      </c>
      <c r="F167" s="15" t="str">
        <f>IFERROR(VLOOKUP(B167,#REF!,6,FALSE),"")</f>
        <v/>
      </c>
      <c r="G167" s="16">
        <v>0</v>
      </c>
      <c r="H167" s="16">
        <v>0</v>
      </c>
      <c r="I167" s="16" t="str">
        <f>IFERROR(VLOOKUP(B167,#REF!,9,FALSE),"")</f>
        <v/>
      </c>
      <c r="J167" s="16">
        <v>39000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39000</v>
      </c>
      <c r="Q167" s="16">
        <v>0</v>
      </c>
      <c r="R167" s="18">
        <v>39000</v>
      </c>
      <c r="S167" s="19" t="s">
        <v>36</v>
      </c>
      <c r="T167" s="20">
        <v>375</v>
      </c>
      <c r="U167" s="18">
        <v>0</v>
      </c>
      <c r="V167" s="16">
        <v>104</v>
      </c>
      <c r="W167" s="21" t="s">
        <v>46</v>
      </c>
      <c r="X167" s="22" t="str">
        <f t="shared" si="8"/>
        <v>F</v>
      </c>
      <c r="Y167" s="16">
        <v>0</v>
      </c>
      <c r="Z167" s="16">
        <v>627</v>
      </c>
      <c r="AA167" s="16">
        <v>677</v>
      </c>
      <c r="AB167" s="16">
        <v>451</v>
      </c>
      <c r="AC167" s="14" t="s">
        <v>35</v>
      </c>
    </row>
    <row r="168" spans="1:29" hidden="1">
      <c r="A168" s="26" t="str">
        <f t="shared" si="6"/>
        <v>Normal</v>
      </c>
      <c r="B168" s="13" t="s">
        <v>210</v>
      </c>
      <c r="C168" s="14" t="s">
        <v>34</v>
      </c>
      <c r="D168" s="15">
        <f>IFERROR(VLOOKUP(B168,#REF!,3,FALSE),0)</f>
        <v>0</v>
      </c>
      <c r="E168" s="25">
        <f t="shared" si="7"/>
        <v>9.3333333333333339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3500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500</v>
      </c>
      <c r="Q168" s="16">
        <v>3000</v>
      </c>
      <c r="R168" s="18">
        <v>3500</v>
      </c>
      <c r="S168" s="19">
        <v>9.3000000000000007</v>
      </c>
      <c r="T168" s="20">
        <v>0.9</v>
      </c>
      <c r="U168" s="18">
        <v>375</v>
      </c>
      <c r="V168" s="16">
        <v>3777</v>
      </c>
      <c r="W168" s="21">
        <v>10.1</v>
      </c>
      <c r="X168" s="22">
        <f t="shared" si="8"/>
        <v>150</v>
      </c>
      <c r="Y168" s="16">
        <v>1416</v>
      </c>
      <c r="Z168" s="16">
        <v>21211</v>
      </c>
      <c r="AA168" s="16">
        <v>24504</v>
      </c>
      <c r="AB168" s="16">
        <v>42202</v>
      </c>
      <c r="AC168" s="14" t="s">
        <v>35</v>
      </c>
    </row>
    <row r="169" spans="1:29">
      <c r="A169" s="26" t="str">
        <f t="shared" si="6"/>
        <v>ZeroZero</v>
      </c>
      <c r="B169" s="13" t="s">
        <v>211</v>
      </c>
      <c r="C169" s="14" t="s">
        <v>34</v>
      </c>
      <c r="D169" s="15">
        <f>IFERROR(VLOOKUP(B169,#REF!,3,FALSE),0)</f>
        <v>0</v>
      </c>
      <c r="E169" s="25">
        <f t="shared" si="7"/>
        <v>0</v>
      </c>
      <c r="F169" s="15" t="str">
        <f>IFERROR(VLOOKUP(B169,#REF!,6,FALSE),"")</f>
        <v/>
      </c>
      <c r="G169" s="16">
        <v>297000</v>
      </c>
      <c r="H169" s="16">
        <v>60000</v>
      </c>
      <c r="I169" s="16" t="str">
        <f>IFERROR(VLOOKUP(B169,#REF!,9,FALSE),"")</f>
        <v/>
      </c>
      <c r="J169" s="16">
        <v>24000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24000</v>
      </c>
      <c r="Q169" s="16">
        <v>0</v>
      </c>
      <c r="R169" s="18">
        <v>321000</v>
      </c>
      <c r="S169" s="19" t="s">
        <v>36</v>
      </c>
      <c r="T169" s="20" t="s">
        <v>36</v>
      </c>
      <c r="U169" s="18">
        <v>0</v>
      </c>
      <c r="V169" s="16" t="s">
        <v>36</v>
      </c>
      <c r="W169" s="21" t="s">
        <v>41</v>
      </c>
      <c r="X169" s="22" t="str">
        <f t="shared" si="8"/>
        <v>E</v>
      </c>
      <c r="Y169" s="16">
        <v>0</v>
      </c>
      <c r="Z169" s="16">
        <v>0</v>
      </c>
      <c r="AA169" s="16">
        <v>0</v>
      </c>
      <c r="AB169" s="16">
        <v>0</v>
      </c>
      <c r="AC169" s="14" t="s">
        <v>35</v>
      </c>
    </row>
    <row r="170" spans="1:29">
      <c r="A170" s="26" t="str">
        <f t="shared" si="6"/>
        <v>OverStock</v>
      </c>
      <c r="B170" s="13" t="s">
        <v>212</v>
      </c>
      <c r="C170" s="14" t="s">
        <v>34</v>
      </c>
      <c r="D170" s="15">
        <f>IFERROR(VLOOKUP(B170,#REF!,3,FALSE),0)</f>
        <v>0</v>
      </c>
      <c r="E170" s="25">
        <f t="shared" si="7"/>
        <v>8</v>
      </c>
      <c r="F170" s="15" t="str">
        <f>IFERROR(VLOOKUP(B170,#REF!,6,FALSE),"")</f>
        <v/>
      </c>
      <c r="G170" s="16">
        <v>9000</v>
      </c>
      <c r="H170" s="16">
        <v>3000</v>
      </c>
      <c r="I170" s="16" t="str">
        <f>IFERROR(VLOOKUP(B170,#REF!,9,FALSE),"")</f>
        <v/>
      </c>
      <c r="J170" s="16">
        <v>3000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3000</v>
      </c>
      <c r="Q170" s="16">
        <v>0</v>
      </c>
      <c r="R170" s="18">
        <v>12000</v>
      </c>
      <c r="S170" s="19">
        <v>32</v>
      </c>
      <c r="T170" s="20" t="s">
        <v>36</v>
      </c>
      <c r="U170" s="18">
        <v>375</v>
      </c>
      <c r="V170" s="16">
        <v>0</v>
      </c>
      <c r="W170" s="21" t="s">
        <v>41</v>
      </c>
      <c r="X170" s="22" t="str">
        <f t="shared" si="8"/>
        <v>E</v>
      </c>
      <c r="Y170" s="16">
        <v>0</v>
      </c>
      <c r="Z170" s="16">
        <v>0</v>
      </c>
      <c r="AA170" s="16">
        <v>0</v>
      </c>
      <c r="AB170" s="16">
        <v>2998</v>
      </c>
      <c r="AC170" s="14" t="s">
        <v>35</v>
      </c>
    </row>
    <row r="171" spans="1:29">
      <c r="A171" s="26" t="str">
        <f t="shared" si="6"/>
        <v>ZeroZero</v>
      </c>
      <c r="B171" s="13" t="s">
        <v>213</v>
      </c>
      <c r="C171" s="14" t="s">
        <v>34</v>
      </c>
      <c r="D171" s="15">
        <f>IFERROR(VLOOKUP(B171,#REF!,3,FALSE),0)</f>
        <v>0</v>
      </c>
      <c r="E171" s="25">
        <f t="shared" si="7"/>
        <v>0</v>
      </c>
      <c r="F171" s="15" t="str">
        <f>IFERROR(VLOOKUP(B171,#REF!,6,FALSE),"")</f>
        <v/>
      </c>
      <c r="G171" s="16">
        <v>0</v>
      </c>
      <c r="H171" s="16">
        <v>0</v>
      </c>
      <c r="I171" s="16" t="str">
        <f>IFERROR(VLOOKUP(B171,#REF!,9,FALSE),"")</f>
        <v/>
      </c>
      <c r="J171" s="16">
        <v>3000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3000</v>
      </c>
      <c r="Q171" s="16">
        <v>0</v>
      </c>
      <c r="R171" s="18">
        <v>3000</v>
      </c>
      <c r="S171" s="19" t="s">
        <v>36</v>
      </c>
      <c r="T171" s="20" t="s">
        <v>36</v>
      </c>
      <c r="U171" s="18">
        <v>0</v>
      </c>
      <c r="V171" s="16" t="s">
        <v>36</v>
      </c>
      <c r="W171" s="21" t="s">
        <v>41</v>
      </c>
      <c r="X171" s="22" t="str">
        <f t="shared" si="8"/>
        <v>E</v>
      </c>
      <c r="Y171" s="16">
        <v>0</v>
      </c>
      <c r="Z171" s="16">
        <v>0</v>
      </c>
      <c r="AA171" s="16">
        <v>0</v>
      </c>
      <c r="AB171" s="16">
        <v>0</v>
      </c>
      <c r="AC171" s="14" t="s">
        <v>35</v>
      </c>
    </row>
    <row r="172" spans="1:29">
      <c r="A172" s="26" t="str">
        <f t="shared" si="6"/>
        <v>ZeroZero</v>
      </c>
      <c r="B172" s="13" t="s">
        <v>214</v>
      </c>
      <c r="C172" s="14" t="s">
        <v>34</v>
      </c>
      <c r="D172" s="15">
        <f>IFERROR(VLOOKUP(B172,#REF!,3,FALSE),0)</f>
        <v>0</v>
      </c>
      <c r="E172" s="25">
        <f t="shared" si="7"/>
        <v>0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6000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6000</v>
      </c>
      <c r="Q172" s="16">
        <v>0</v>
      </c>
      <c r="R172" s="18">
        <v>6000</v>
      </c>
      <c r="S172" s="19" t="s">
        <v>36</v>
      </c>
      <c r="T172" s="20" t="s">
        <v>36</v>
      </c>
      <c r="U172" s="18">
        <v>0</v>
      </c>
      <c r="V172" s="16">
        <v>0</v>
      </c>
      <c r="W172" s="21" t="s">
        <v>41</v>
      </c>
      <c r="X172" s="22" t="str">
        <f t="shared" si="8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35</v>
      </c>
    </row>
    <row r="173" spans="1:29">
      <c r="A173" s="26" t="str">
        <f t="shared" si="6"/>
        <v>OverStock</v>
      </c>
      <c r="B173" s="13" t="s">
        <v>215</v>
      </c>
      <c r="C173" s="14" t="s">
        <v>34</v>
      </c>
      <c r="D173" s="15">
        <f>IFERROR(VLOOKUP(B173,#REF!,3,FALSE),0)</f>
        <v>0</v>
      </c>
      <c r="E173" s="25">
        <f t="shared" si="7"/>
        <v>48</v>
      </c>
      <c r="F173" s="15" t="str">
        <f>IFERROR(VLOOKUP(B173,#REF!,6,FALSE),"")</f>
        <v/>
      </c>
      <c r="G173" s="16">
        <v>21000</v>
      </c>
      <c r="H173" s="16">
        <v>0</v>
      </c>
      <c r="I173" s="16" t="str">
        <f>IFERROR(VLOOKUP(B173,#REF!,9,FALSE),"")</f>
        <v/>
      </c>
      <c r="J173" s="16">
        <v>18000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15000</v>
      </c>
      <c r="Q173" s="16">
        <v>3000</v>
      </c>
      <c r="R173" s="18">
        <v>39000</v>
      </c>
      <c r="S173" s="19">
        <v>104</v>
      </c>
      <c r="T173" s="20">
        <v>25.1</v>
      </c>
      <c r="U173" s="18">
        <v>375</v>
      </c>
      <c r="V173" s="16">
        <v>1554</v>
      </c>
      <c r="W173" s="21">
        <v>4.0999999999999996</v>
      </c>
      <c r="X173" s="22">
        <f t="shared" si="8"/>
        <v>150</v>
      </c>
      <c r="Y173" s="16">
        <v>2366</v>
      </c>
      <c r="Z173" s="16">
        <v>8994</v>
      </c>
      <c r="AA173" s="16">
        <v>6114</v>
      </c>
      <c r="AB173" s="16">
        <v>3081</v>
      </c>
      <c r="AC173" s="14" t="s">
        <v>35</v>
      </c>
    </row>
    <row r="174" spans="1:29">
      <c r="A174" s="26" t="str">
        <f t="shared" si="6"/>
        <v>OverStock</v>
      </c>
      <c r="B174" s="13" t="s">
        <v>216</v>
      </c>
      <c r="C174" s="14" t="s">
        <v>34</v>
      </c>
      <c r="D174" s="15">
        <f>IFERROR(VLOOKUP(B174,#REF!,3,FALSE),0)</f>
        <v>0</v>
      </c>
      <c r="E174" s="25">
        <f t="shared" si="7"/>
        <v>6.8695652173913047</v>
      </c>
      <c r="F174" s="15" t="str">
        <f>IFERROR(VLOOKUP(B174,#REF!,6,FALSE),"")</f>
        <v/>
      </c>
      <c r="G174" s="16">
        <v>1221000</v>
      </c>
      <c r="H174" s="16">
        <v>525000</v>
      </c>
      <c r="I174" s="16" t="str">
        <f>IFERROR(VLOOKUP(B174,#REF!,9,FALSE),"")</f>
        <v/>
      </c>
      <c r="J174" s="16">
        <v>474000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213000</v>
      </c>
      <c r="Q174" s="16">
        <v>261000</v>
      </c>
      <c r="R174" s="18">
        <v>1695000</v>
      </c>
      <c r="S174" s="19">
        <v>24.6</v>
      </c>
      <c r="T174" s="20">
        <v>27.4</v>
      </c>
      <c r="U174" s="18">
        <v>69000</v>
      </c>
      <c r="V174" s="16">
        <v>61959</v>
      </c>
      <c r="W174" s="21">
        <v>0.9</v>
      </c>
      <c r="X174" s="22">
        <f t="shared" si="8"/>
        <v>100</v>
      </c>
      <c r="Y174" s="16">
        <v>171258</v>
      </c>
      <c r="Z174" s="16">
        <v>301950</v>
      </c>
      <c r="AA174" s="16">
        <v>198390</v>
      </c>
      <c r="AB174" s="16">
        <v>224235</v>
      </c>
      <c r="AC174" s="14" t="s">
        <v>35</v>
      </c>
    </row>
    <row r="175" spans="1:29">
      <c r="A175" s="26" t="str">
        <f t="shared" si="6"/>
        <v>OverStock</v>
      </c>
      <c r="B175" s="13" t="s">
        <v>217</v>
      </c>
      <c r="C175" s="14" t="s">
        <v>34</v>
      </c>
      <c r="D175" s="15">
        <f>IFERROR(VLOOKUP(B175,#REF!,3,FALSE),0)</f>
        <v>0</v>
      </c>
      <c r="E175" s="25">
        <f t="shared" si="7"/>
        <v>0</v>
      </c>
      <c r="F175" s="15" t="str">
        <f>IFERROR(VLOOKUP(B175,#REF!,6,FALSE),"")</f>
        <v/>
      </c>
      <c r="G175" s="16">
        <v>16000</v>
      </c>
      <c r="H175" s="16">
        <v>0</v>
      </c>
      <c r="I175" s="16" t="str">
        <f>IFERROR(VLOOKUP(B175,#REF!,9,FALSE),"")</f>
        <v/>
      </c>
      <c r="J175" s="16">
        <v>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0</v>
      </c>
      <c r="Q175" s="16">
        <v>0</v>
      </c>
      <c r="R175" s="18">
        <v>16000</v>
      </c>
      <c r="S175" s="19">
        <v>32</v>
      </c>
      <c r="T175" s="20">
        <v>842.1</v>
      </c>
      <c r="U175" s="18">
        <v>500</v>
      </c>
      <c r="V175" s="16">
        <v>19</v>
      </c>
      <c r="W175" s="21">
        <v>0</v>
      </c>
      <c r="X175" s="22">
        <f t="shared" si="8"/>
        <v>50</v>
      </c>
      <c r="Y175" s="16">
        <v>172</v>
      </c>
      <c r="Z175" s="16">
        <v>0</v>
      </c>
      <c r="AA175" s="16">
        <v>2</v>
      </c>
      <c r="AB175" s="16">
        <v>500</v>
      </c>
      <c r="AC175" s="14" t="s">
        <v>35</v>
      </c>
    </row>
    <row r="176" spans="1:29" hidden="1">
      <c r="A176" s="26" t="str">
        <f t="shared" si="6"/>
        <v>Normal</v>
      </c>
      <c r="B176" s="13" t="s">
        <v>218</v>
      </c>
      <c r="C176" s="14" t="s">
        <v>34</v>
      </c>
      <c r="D176" s="15">
        <f>IFERROR(VLOOKUP(B176,#REF!,3,FALSE),0)</f>
        <v>0</v>
      </c>
      <c r="E176" s="25">
        <f t="shared" si="7"/>
        <v>4.2666666666666666</v>
      </c>
      <c r="F176" s="15" t="str">
        <f>IFERROR(VLOOKUP(B176,#REF!,6,FALSE),"")</f>
        <v/>
      </c>
      <c r="G176" s="16">
        <v>0</v>
      </c>
      <c r="H176" s="16">
        <v>0</v>
      </c>
      <c r="I176" s="16" t="str">
        <f>IFERROR(VLOOKUP(B176,#REF!,9,FALSE),"")</f>
        <v/>
      </c>
      <c r="J176" s="16">
        <v>72000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0</v>
      </c>
      <c r="Q176" s="16">
        <v>72000</v>
      </c>
      <c r="R176" s="18">
        <v>72000</v>
      </c>
      <c r="S176" s="19">
        <v>4.3</v>
      </c>
      <c r="T176" s="20">
        <v>1.9</v>
      </c>
      <c r="U176" s="18">
        <v>16875</v>
      </c>
      <c r="V176" s="16">
        <v>38782</v>
      </c>
      <c r="W176" s="21">
        <v>2.2999999999999998</v>
      </c>
      <c r="X176" s="22">
        <f t="shared" si="8"/>
        <v>150</v>
      </c>
      <c r="Y176" s="16">
        <v>65183</v>
      </c>
      <c r="Z176" s="16">
        <v>196727</v>
      </c>
      <c r="AA176" s="16">
        <v>127303</v>
      </c>
      <c r="AB176" s="16">
        <v>43207</v>
      </c>
      <c r="AC176" s="14" t="s">
        <v>35</v>
      </c>
    </row>
    <row r="177" spans="1:29">
      <c r="A177" s="26" t="str">
        <f t="shared" si="6"/>
        <v>ZeroZero</v>
      </c>
      <c r="B177" s="13" t="s">
        <v>219</v>
      </c>
      <c r="C177" s="14" t="s">
        <v>34</v>
      </c>
      <c r="D177" s="15">
        <f>IFERROR(VLOOKUP(B177,#REF!,3,FALSE),0)</f>
        <v>0</v>
      </c>
      <c r="E177" s="25">
        <f t="shared" si="7"/>
        <v>0</v>
      </c>
      <c r="F177" s="15" t="str">
        <f>IFERROR(VLOOKUP(B177,#REF!,6,FALSE),"")</f>
        <v/>
      </c>
      <c r="G177" s="16">
        <v>453000</v>
      </c>
      <c r="H177" s="16">
        <v>150000</v>
      </c>
      <c r="I177" s="16" t="str">
        <f>IFERROR(VLOOKUP(B177,#REF!,9,FALSE),"")</f>
        <v/>
      </c>
      <c r="J177" s="16">
        <v>6000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6000</v>
      </c>
      <c r="Q177" s="16">
        <v>0</v>
      </c>
      <c r="R177" s="18">
        <v>459000</v>
      </c>
      <c r="S177" s="19" t="s">
        <v>36</v>
      </c>
      <c r="T177" s="20" t="s">
        <v>36</v>
      </c>
      <c r="U177" s="18">
        <v>0</v>
      </c>
      <c r="V177" s="16" t="s">
        <v>36</v>
      </c>
      <c r="W177" s="21" t="s">
        <v>41</v>
      </c>
      <c r="X177" s="22" t="str">
        <f t="shared" si="8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35</v>
      </c>
    </row>
    <row r="178" spans="1:29" hidden="1">
      <c r="A178" s="26" t="str">
        <f t="shared" si="6"/>
        <v>Normal</v>
      </c>
      <c r="B178" s="13" t="s">
        <v>220</v>
      </c>
      <c r="C178" s="14" t="s">
        <v>34</v>
      </c>
      <c r="D178" s="15">
        <f>IFERROR(VLOOKUP(B178,#REF!,3,FALSE),0)</f>
        <v>0</v>
      </c>
      <c r="E178" s="25">
        <f t="shared" si="7"/>
        <v>6.1706484641638228</v>
      </c>
      <c r="F178" s="15" t="str">
        <f>IFERROR(VLOOKUP(B178,#REF!,6,FALSE),"")</f>
        <v/>
      </c>
      <c r="G178" s="16">
        <v>3680000</v>
      </c>
      <c r="H178" s="16">
        <v>2280000</v>
      </c>
      <c r="I178" s="16" t="str">
        <f>IFERROR(VLOOKUP(B178,#REF!,9,FALSE),"")</f>
        <v/>
      </c>
      <c r="J178" s="16">
        <v>1808000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1272000</v>
      </c>
      <c r="Q178" s="16">
        <v>536000</v>
      </c>
      <c r="R178" s="18">
        <v>5488000</v>
      </c>
      <c r="S178" s="19">
        <v>18.7</v>
      </c>
      <c r="T178" s="20">
        <v>28.8</v>
      </c>
      <c r="U178" s="18">
        <v>293000</v>
      </c>
      <c r="V178" s="16">
        <v>190516</v>
      </c>
      <c r="W178" s="21">
        <v>0.7</v>
      </c>
      <c r="X178" s="22">
        <f t="shared" si="8"/>
        <v>100</v>
      </c>
      <c r="Y178" s="16">
        <v>165584</v>
      </c>
      <c r="Z178" s="16">
        <v>1046718</v>
      </c>
      <c r="AA178" s="16">
        <v>984611</v>
      </c>
      <c r="AB178" s="16">
        <v>670775</v>
      </c>
      <c r="AC178" s="14" t="s">
        <v>35</v>
      </c>
    </row>
    <row r="179" spans="1:29" hidden="1">
      <c r="A179" s="26" t="str">
        <f t="shared" si="6"/>
        <v>Normal</v>
      </c>
      <c r="B179" s="13" t="s">
        <v>221</v>
      </c>
      <c r="C179" s="14" t="s">
        <v>34</v>
      </c>
      <c r="D179" s="15">
        <f>IFERROR(VLOOKUP(B179,#REF!,3,FALSE),0)</f>
        <v>0</v>
      </c>
      <c r="E179" s="25">
        <f t="shared" si="7"/>
        <v>2.9937106918238992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714000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213000</v>
      </c>
      <c r="Q179" s="16">
        <v>501000</v>
      </c>
      <c r="R179" s="18">
        <v>714000</v>
      </c>
      <c r="S179" s="19">
        <v>3</v>
      </c>
      <c r="T179" s="20">
        <v>2.7</v>
      </c>
      <c r="U179" s="18">
        <v>238500</v>
      </c>
      <c r="V179" s="16">
        <v>263322</v>
      </c>
      <c r="W179" s="21">
        <v>1.1000000000000001</v>
      </c>
      <c r="X179" s="22">
        <f t="shared" si="8"/>
        <v>100</v>
      </c>
      <c r="Y179" s="16">
        <v>714077</v>
      </c>
      <c r="Z179" s="16">
        <v>1285098</v>
      </c>
      <c r="AA179" s="16">
        <v>550909</v>
      </c>
      <c r="AB179" s="16">
        <v>194611</v>
      </c>
      <c r="AC179" s="14" t="s">
        <v>35</v>
      </c>
    </row>
    <row r="180" spans="1:29">
      <c r="A180" s="26" t="str">
        <f t="shared" si="6"/>
        <v>ZeroZero</v>
      </c>
      <c r="B180" s="13" t="s">
        <v>222</v>
      </c>
      <c r="C180" s="14" t="s">
        <v>34</v>
      </c>
      <c r="D180" s="15">
        <f>IFERROR(VLOOKUP(B180,#REF!,3,FALSE),0)</f>
        <v>0</v>
      </c>
      <c r="E180" s="25">
        <f t="shared" si="7"/>
        <v>0</v>
      </c>
      <c r="F180" s="15" t="str">
        <f>IFERROR(VLOOKUP(B180,#REF!,6,FALSE),"")</f>
        <v/>
      </c>
      <c r="G180" s="16">
        <v>5793000</v>
      </c>
      <c r="H180" s="16">
        <v>1800000</v>
      </c>
      <c r="I180" s="16" t="str">
        <f>IFERROR(VLOOKUP(B180,#REF!,9,FALSE),"")</f>
        <v/>
      </c>
      <c r="J180" s="16">
        <v>570000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150000</v>
      </c>
      <c r="Q180" s="16">
        <v>420000</v>
      </c>
      <c r="R180" s="18">
        <v>6363000</v>
      </c>
      <c r="S180" s="19" t="s">
        <v>36</v>
      </c>
      <c r="T180" s="20" t="s">
        <v>36</v>
      </c>
      <c r="U180" s="18">
        <v>0</v>
      </c>
      <c r="V180" s="16" t="s">
        <v>36</v>
      </c>
      <c r="W180" s="21" t="s">
        <v>41</v>
      </c>
      <c r="X180" s="22" t="str">
        <f t="shared" si="8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35</v>
      </c>
    </row>
    <row r="181" spans="1:29">
      <c r="A181" s="26" t="str">
        <f t="shared" si="6"/>
        <v>OverStock</v>
      </c>
      <c r="B181" s="13" t="s">
        <v>223</v>
      </c>
      <c r="C181" s="14" t="s">
        <v>34</v>
      </c>
      <c r="D181" s="15">
        <f>IFERROR(VLOOKUP(B181,#REF!,3,FALSE),0)</f>
        <v>0</v>
      </c>
      <c r="E181" s="25">
        <f t="shared" si="7"/>
        <v>6.4</v>
      </c>
      <c r="F181" s="15" t="str">
        <f>IFERROR(VLOOKUP(B181,#REF!,6,FALSE),"")</f>
        <v/>
      </c>
      <c r="G181" s="16">
        <v>69000</v>
      </c>
      <c r="H181" s="16">
        <v>36000</v>
      </c>
      <c r="I181" s="16" t="str">
        <f>IFERROR(VLOOKUP(B181,#REF!,9,FALSE),"")</f>
        <v/>
      </c>
      <c r="J181" s="16">
        <v>12000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9000</v>
      </c>
      <c r="Q181" s="16">
        <v>3000</v>
      </c>
      <c r="R181" s="18">
        <v>81000</v>
      </c>
      <c r="S181" s="19">
        <v>43.2</v>
      </c>
      <c r="T181" s="20">
        <v>39.4</v>
      </c>
      <c r="U181" s="18">
        <v>1875</v>
      </c>
      <c r="V181" s="16">
        <v>2056</v>
      </c>
      <c r="W181" s="21">
        <v>1.1000000000000001</v>
      </c>
      <c r="X181" s="22">
        <f t="shared" si="8"/>
        <v>100</v>
      </c>
      <c r="Y181" s="16">
        <v>9175</v>
      </c>
      <c r="Z181" s="16">
        <v>9327</v>
      </c>
      <c r="AA181" s="16">
        <v>1445</v>
      </c>
      <c r="AB181" s="16">
        <v>0</v>
      </c>
      <c r="AC181" s="14" t="s">
        <v>35</v>
      </c>
    </row>
    <row r="182" spans="1:29">
      <c r="A182" s="26" t="str">
        <f t="shared" si="6"/>
        <v>OverStock</v>
      </c>
      <c r="B182" s="13" t="s">
        <v>224</v>
      </c>
      <c r="C182" s="14" t="s">
        <v>34</v>
      </c>
      <c r="D182" s="15">
        <f>IFERROR(VLOOKUP(B182,#REF!,3,FALSE),0)</f>
        <v>0</v>
      </c>
      <c r="E182" s="25">
        <f t="shared" si="7"/>
        <v>7.2066115702479339</v>
      </c>
      <c r="F182" s="15" t="str">
        <f>IFERROR(VLOOKUP(B182,#REF!,6,FALSE),"")</f>
        <v/>
      </c>
      <c r="G182" s="16">
        <v>1758000</v>
      </c>
      <c r="H182" s="16">
        <v>600000</v>
      </c>
      <c r="I182" s="16" t="str">
        <f>IFERROR(VLOOKUP(B182,#REF!,9,FALSE),"")</f>
        <v/>
      </c>
      <c r="J182" s="16">
        <v>327000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45000</v>
      </c>
      <c r="Q182" s="16">
        <v>282000</v>
      </c>
      <c r="R182" s="18">
        <v>2085000</v>
      </c>
      <c r="S182" s="19">
        <v>46</v>
      </c>
      <c r="T182" s="20">
        <v>32.299999999999997</v>
      </c>
      <c r="U182" s="18">
        <v>45375</v>
      </c>
      <c r="V182" s="16">
        <v>64483</v>
      </c>
      <c r="W182" s="21">
        <v>1.4</v>
      </c>
      <c r="X182" s="22">
        <f t="shared" si="8"/>
        <v>100</v>
      </c>
      <c r="Y182" s="16">
        <v>312080</v>
      </c>
      <c r="Z182" s="16">
        <v>212152</v>
      </c>
      <c r="AA182" s="16">
        <v>78952</v>
      </c>
      <c r="AB182" s="16">
        <v>0</v>
      </c>
      <c r="AC182" s="14" t="s">
        <v>35</v>
      </c>
    </row>
    <row r="183" spans="1:29">
      <c r="A183" s="26" t="str">
        <f t="shared" si="6"/>
        <v>OverStock</v>
      </c>
      <c r="B183" s="13" t="s">
        <v>225</v>
      </c>
      <c r="C183" s="14" t="s">
        <v>34</v>
      </c>
      <c r="D183" s="15">
        <f>IFERROR(VLOOKUP(B183,#REF!,3,FALSE),0)</f>
        <v>0</v>
      </c>
      <c r="E183" s="25">
        <f t="shared" si="7"/>
        <v>56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21000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21000</v>
      </c>
      <c r="Q183" s="16">
        <v>0</v>
      </c>
      <c r="R183" s="18">
        <v>21000</v>
      </c>
      <c r="S183" s="19">
        <v>56</v>
      </c>
      <c r="T183" s="20">
        <v>130.4</v>
      </c>
      <c r="U183" s="18">
        <v>375</v>
      </c>
      <c r="V183" s="16">
        <v>161</v>
      </c>
      <c r="W183" s="21">
        <v>0.4</v>
      </c>
      <c r="X183" s="22">
        <f t="shared" si="8"/>
        <v>50</v>
      </c>
      <c r="Y183" s="16">
        <v>1450</v>
      </c>
      <c r="Z183" s="16">
        <v>0</v>
      </c>
      <c r="AA183" s="16">
        <v>0</v>
      </c>
      <c r="AB183" s="16">
        <v>0</v>
      </c>
      <c r="AC183" s="14" t="s">
        <v>35</v>
      </c>
    </row>
    <row r="184" spans="1:29" hidden="1">
      <c r="A184" s="26" t="str">
        <f t="shared" si="6"/>
        <v>Normal</v>
      </c>
      <c r="B184" s="13" t="s">
        <v>226</v>
      </c>
      <c r="C184" s="14" t="s">
        <v>34</v>
      </c>
      <c r="D184" s="15">
        <f>IFERROR(VLOOKUP(B184,#REF!,3,FALSE),0)</f>
        <v>0</v>
      </c>
      <c r="E184" s="25">
        <f t="shared" si="7"/>
        <v>18.46153846153846</v>
      </c>
      <c r="F184" s="15" t="str">
        <f>IFERROR(VLOOKUP(B184,#REF!,6,FALSE),"")</f>
        <v/>
      </c>
      <c r="G184" s="16">
        <v>48000</v>
      </c>
      <c r="H184" s="16">
        <v>0</v>
      </c>
      <c r="I184" s="16" t="str">
        <f>IFERROR(VLOOKUP(B184,#REF!,9,FALSE),"")</f>
        <v/>
      </c>
      <c r="J184" s="16">
        <v>240000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172000</v>
      </c>
      <c r="Q184" s="16">
        <v>68000</v>
      </c>
      <c r="R184" s="18">
        <v>288000</v>
      </c>
      <c r="S184" s="19">
        <v>22.2</v>
      </c>
      <c r="T184" s="20">
        <v>22.9</v>
      </c>
      <c r="U184" s="18">
        <v>13000</v>
      </c>
      <c r="V184" s="16">
        <v>12599</v>
      </c>
      <c r="W184" s="21">
        <v>1</v>
      </c>
      <c r="X184" s="22">
        <f t="shared" si="8"/>
        <v>100</v>
      </c>
      <c r="Y184" s="16">
        <v>40017</v>
      </c>
      <c r="Z184" s="16">
        <v>62736</v>
      </c>
      <c r="AA184" s="16">
        <v>50640</v>
      </c>
      <c r="AB184" s="16">
        <v>0</v>
      </c>
      <c r="AC184" s="14" t="s">
        <v>35</v>
      </c>
    </row>
    <row r="185" spans="1:29">
      <c r="A185" s="26" t="str">
        <f t="shared" si="6"/>
        <v>OverStock</v>
      </c>
      <c r="B185" s="13" t="s">
        <v>227</v>
      </c>
      <c r="C185" s="14" t="s">
        <v>34</v>
      </c>
      <c r="D185" s="15">
        <f>IFERROR(VLOOKUP(B185,#REF!,3,FALSE),0)</f>
        <v>0</v>
      </c>
      <c r="E185" s="25">
        <f t="shared" si="7"/>
        <v>4.6363636363636367</v>
      </c>
      <c r="F185" s="15" t="str">
        <f>IFERROR(VLOOKUP(B185,#REF!,6,FALSE),"")</f>
        <v/>
      </c>
      <c r="G185" s="16">
        <v>1539000</v>
      </c>
      <c r="H185" s="16">
        <v>819000</v>
      </c>
      <c r="I185" s="16" t="str">
        <f>IFERROR(VLOOKUP(B185,#REF!,9,FALSE),"")</f>
        <v/>
      </c>
      <c r="J185" s="16">
        <v>153000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0</v>
      </c>
      <c r="Q185" s="16">
        <v>153000</v>
      </c>
      <c r="R185" s="18">
        <v>1692000</v>
      </c>
      <c r="S185" s="19">
        <v>51.3</v>
      </c>
      <c r="T185" s="20">
        <v>67.599999999999994</v>
      </c>
      <c r="U185" s="18">
        <v>33000</v>
      </c>
      <c r="V185" s="16">
        <v>25034</v>
      </c>
      <c r="W185" s="21">
        <v>0.8</v>
      </c>
      <c r="X185" s="22">
        <f t="shared" si="8"/>
        <v>100</v>
      </c>
      <c r="Y185" s="16">
        <v>112897</v>
      </c>
      <c r="Z185" s="16">
        <v>103403</v>
      </c>
      <c r="AA185" s="16">
        <v>20610</v>
      </c>
      <c r="AB185" s="16">
        <v>11</v>
      </c>
      <c r="AC185" s="14" t="s">
        <v>35</v>
      </c>
    </row>
    <row r="186" spans="1:29">
      <c r="A186" s="26" t="str">
        <f t="shared" si="6"/>
        <v>OverStock</v>
      </c>
      <c r="B186" s="13" t="s">
        <v>228</v>
      </c>
      <c r="C186" s="14" t="s">
        <v>34</v>
      </c>
      <c r="D186" s="15">
        <f>IFERROR(VLOOKUP(B186,#REF!,3,FALSE),0)</f>
        <v>0</v>
      </c>
      <c r="E186" s="25">
        <f t="shared" si="7"/>
        <v>3.6129032258064515</v>
      </c>
      <c r="F186" s="15" t="str">
        <f>IFERROR(VLOOKUP(B186,#REF!,6,FALSE),"")</f>
        <v/>
      </c>
      <c r="G186" s="16">
        <v>462000</v>
      </c>
      <c r="H186" s="16">
        <v>321000</v>
      </c>
      <c r="I186" s="16" t="str">
        <f>IFERROR(VLOOKUP(B186,#REF!,9,FALSE),"")</f>
        <v/>
      </c>
      <c r="J186" s="16">
        <v>42000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0</v>
      </c>
      <c r="Q186" s="16">
        <v>42000</v>
      </c>
      <c r="R186" s="18">
        <v>504000</v>
      </c>
      <c r="S186" s="19">
        <v>43.4</v>
      </c>
      <c r="T186" s="20">
        <v>29.7</v>
      </c>
      <c r="U186" s="18">
        <v>11625</v>
      </c>
      <c r="V186" s="16">
        <v>16968</v>
      </c>
      <c r="W186" s="21">
        <v>1.5</v>
      </c>
      <c r="X186" s="22">
        <f t="shared" si="8"/>
        <v>100</v>
      </c>
      <c r="Y186" s="16">
        <v>32662</v>
      </c>
      <c r="Z186" s="16">
        <v>86734</v>
      </c>
      <c r="AA186" s="16">
        <v>70255</v>
      </c>
      <c r="AB186" s="16">
        <v>0</v>
      </c>
      <c r="AC186" s="14" t="s">
        <v>35</v>
      </c>
    </row>
    <row r="187" spans="1:29" hidden="1">
      <c r="A187" s="26" t="str">
        <f t="shared" si="6"/>
        <v>Normal</v>
      </c>
      <c r="B187" s="13" t="s">
        <v>229</v>
      </c>
      <c r="C187" s="14" t="s">
        <v>34</v>
      </c>
      <c r="D187" s="15">
        <f>IFERROR(VLOOKUP(B187,#REF!,3,FALSE),0)</f>
        <v>0</v>
      </c>
      <c r="E187" s="25">
        <f t="shared" si="7"/>
        <v>4.7692307692307692</v>
      </c>
      <c r="F187" s="15" t="str">
        <f>IFERROR(VLOOKUP(B187,#REF!,6,FALSE),"")</f>
        <v/>
      </c>
      <c r="G187" s="16">
        <v>0</v>
      </c>
      <c r="H187" s="16">
        <v>0</v>
      </c>
      <c r="I187" s="16" t="str">
        <f>IFERROR(VLOOKUP(B187,#REF!,9,FALSE),"")</f>
        <v/>
      </c>
      <c r="J187" s="16">
        <v>186000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0</v>
      </c>
      <c r="Q187" s="16">
        <v>186000</v>
      </c>
      <c r="R187" s="18">
        <v>186000</v>
      </c>
      <c r="S187" s="19">
        <v>4.8</v>
      </c>
      <c r="T187" s="20">
        <v>6.2</v>
      </c>
      <c r="U187" s="18">
        <v>39000</v>
      </c>
      <c r="V187" s="16">
        <v>29796</v>
      </c>
      <c r="W187" s="21">
        <v>0.8</v>
      </c>
      <c r="X187" s="22">
        <f t="shared" si="8"/>
        <v>100</v>
      </c>
      <c r="Y187" s="16">
        <v>117073</v>
      </c>
      <c r="Z187" s="16">
        <v>115918</v>
      </c>
      <c r="AA187" s="16">
        <v>71047</v>
      </c>
      <c r="AB187" s="16">
        <v>68953</v>
      </c>
      <c r="AC187" s="14" t="s">
        <v>35</v>
      </c>
    </row>
    <row r="188" spans="1:29">
      <c r="A188" s="26" t="str">
        <f t="shared" si="6"/>
        <v>ZeroZero</v>
      </c>
      <c r="B188" s="13" t="s">
        <v>230</v>
      </c>
      <c r="C188" s="14" t="s">
        <v>34</v>
      </c>
      <c r="D188" s="15">
        <f>IFERROR(VLOOKUP(B188,#REF!,3,FALSE),0)</f>
        <v>0</v>
      </c>
      <c r="E188" s="25">
        <f t="shared" si="7"/>
        <v>0</v>
      </c>
      <c r="F188" s="15" t="str">
        <f>IFERROR(VLOOKUP(B188,#REF!,6,FALSE),"")</f>
        <v/>
      </c>
      <c r="G188" s="16">
        <v>1224000</v>
      </c>
      <c r="H188" s="16">
        <v>207000</v>
      </c>
      <c r="I188" s="16" t="str">
        <f>IFERROR(VLOOKUP(B188,#REF!,9,FALSE),"")</f>
        <v/>
      </c>
      <c r="J188" s="16">
        <v>51000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51000</v>
      </c>
      <c r="Q188" s="16">
        <v>0</v>
      </c>
      <c r="R188" s="18">
        <v>1275000</v>
      </c>
      <c r="S188" s="19" t="s">
        <v>36</v>
      </c>
      <c r="T188" s="20" t="s">
        <v>36</v>
      </c>
      <c r="U188" s="18">
        <v>0</v>
      </c>
      <c r="V188" s="16" t="s">
        <v>36</v>
      </c>
      <c r="W188" s="21" t="s">
        <v>41</v>
      </c>
      <c r="X188" s="22" t="str">
        <f t="shared" si="8"/>
        <v>E</v>
      </c>
      <c r="Y188" s="16">
        <v>0</v>
      </c>
      <c r="Z188" s="16">
        <v>0</v>
      </c>
      <c r="AA188" s="16">
        <v>0</v>
      </c>
      <c r="AB188" s="16">
        <v>0</v>
      </c>
      <c r="AC188" s="14" t="s">
        <v>35</v>
      </c>
    </row>
    <row r="189" spans="1:29">
      <c r="A189" s="26" t="str">
        <f t="shared" si="6"/>
        <v>OverStock</v>
      </c>
      <c r="B189" s="13" t="s">
        <v>231</v>
      </c>
      <c r="C189" s="14" t="s">
        <v>34</v>
      </c>
      <c r="D189" s="15">
        <f>IFERROR(VLOOKUP(B189,#REF!,3,FALSE),0)</f>
        <v>0</v>
      </c>
      <c r="E189" s="25">
        <f t="shared" si="7"/>
        <v>0</v>
      </c>
      <c r="F189" s="15" t="str">
        <f>IFERROR(VLOOKUP(B189,#REF!,6,FALSE),"")</f>
        <v/>
      </c>
      <c r="G189" s="16">
        <v>1125000</v>
      </c>
      <c r="H189" s="16">
        <v>423000</v>
      </c>
      <c r="I189" s="16" t="str">
        <f>IFERROR(VLOOKUP(B189,#REF!,9,FALSE),"")</f>
        <v/>
      </c>
      <c r="J189" s="16">
        <v>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0</v>
      </c>
      <c r="Q189" s="16">
        <v>0</v>
      </c>
      <c r="R189" s="18">
        <v>1125000</v>
      </c>
      <c r="S189" s="19">
        <v>44.1</v>
      </c>
      <c r="T189" s="20">
        <v>102.9</v>
      </c>
      <c r="U189" s="18">
        <v>25500</v>
      </c>
      <c r="V189" s="16">
        <v>10938</v>
      </c>
      <c r="W189" s="21">
        <v>0.4</v>
      </c>
      <c r="X189" s="22">
        <f t="shared" si="8"/>
        <v>50</v>
      </c>
      <c r="Y189" s="16">
        <v>19129</v>
      </c>
      <c r="Z189" s="16">
        <v>78068</v>
      </c>
      <c r="AA189" s="16">
        <v>3888</v>
      </c>
      <c r="AB189" s="16">
        <v>0</v>
      </c>
      <c r="AC189" s="14" t="s">
        <v>35</v>
      </c>
    </row>
    <row r="190" spans="1:29" hidden="1">
      <c r="A190" s="26" t="str">
        <f t="shared" si="6"/>
        <v>FCST</v>
      </c>
      <c r="B190" s="13" t="s">
        <v>232</v>
      </c>
      <c r="C190" s="14" t="s">
        <v>34</v>
      </c>
      <c r="D190" s="15">
        <f>IFERROR(VLOOKUP(B190,#REF!,3,FALSE),0)</f>
        <v>0</v>
      </c>
      <c r="E190" s="25">
        <f t="shared" si="7"/>
        <v>0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0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0</v>
      </c>
      <c r="Q190" s="16">
        <v>0</v>
      </c>
      <c r="R190" s="18">
        <v>0</v>
      </c>
      <c r="S190" s="19" t="s">
        <v>36</v>
      </c>
      <c r="T190" s="20">
        <v>0</v>
      </c>
      <c r="U190" s="18">
        <v>0</v>
      </c>
      <c r="V190" s="16">
        <v>109</v>
      </c>
      <c r="W190" s="21" t="s">
        <v>46</v>
      </c>
      <c r="X190" s="22" t="str">
        <f t="shared" si="8"/>
        <v>F</v>
      </c>
      <c r="Y190" s="16">
        <v>0</v>
      </c>
      <c r="Z190" s="16">
        <v>984</v>
      </c>
      <c r="AA190" s="16">
        <v>0</v>
      </c>
      <c r="AB190" s="16">
        <v>0</v>
      </c>
      <c r="AC190" s="14" t="s">
        <v>35</v>
      </c>
    </row>
    <row r="191" spans="1:29" hidden="1">
      <c r="A191" s="26" t="str">
        <f t="shared" si="6"/>
        <v>Normal</v>
      </c>
      <c r="B191" s="13" t="s">
        <v>233</v>
      </c>
      <c r="C191" s="14" t="s">
        <v>34</v>
      </c>
      <c r="D191" s="15">
        <f>IFERROR(VLOOKUP(B191,#REF!,3,FALSE),0)</f>
        <v>0</v>
      </c>
      <c r="E191" s="25">
        <f t="shared" si="7"/>
        <v>4.0727272727272723</v>
      </c>
      <c r="F191" s="15" t="str">
        <f>IFERROR(VLOOKUP(B191,#REF!,6,FALSE),"")</f>
        <v/>
      </c>
      <c r="G191" s="16">
        <v>0</v>
      </c>
      <c r="H191" s="16">
        <v>0</v>
      </c>
      <c r="I191" s="16" t="str">
        <f>IFERROR(VLOOKUP(B191,#REF!,9,FALSE),"")</f>
        <v/>
      </c>
      <c r="J191" s="16">
        <v>84000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0</v>
      </c>
      <c r="Q191" s="16">
        <v>84000</v>
      </c>
      <c r="R191" s="18">
        <v>84000</v>
      </c>
      <c r="S191" s="19">
        <v>4.0999999999999996</v>
      </c>
      <c r="T191" s="20">
        <v>4.8</v>
      </c>
      <c r="U191" s="18">
        <v>20625</v>
      </c>
      <c r="V191" s="16">
        <v>17612</v>
      </c>
      <c r="W191" s="21">
        <v>0.9</v>
      </c>
      <c r="X191" s="22">
        <f t="shared" si="8"/>
        <v>100</v>
      </c>
      <c r="Y191" s="16">
        <v>40453</v>
      </c>
      <c r="Z191" s="16">
        <v>88698</v>
      </c>
      <c r="AA191" s="16">
        <v>58072</v>
      </c>
      <c r="AB191" s="16">
        <v>62458</v>
      </c>
      <c r="AC191" s="14" t="s">
        <v>35</v>
      </c>
    </row>
    <row r="192" spans="1:29">
      <c r="A192" s="26" t="str">
        <f t="shared" si="6"/>
        <v>ZeroZero</v>
      </c>
      <c r="B192" s="13" t="s">
        <v>234</v>
      </c>
      <c r="C192" s="14" t="s">
        <v>34</v>
      </c>
      <c r="D192" s="15">
        <f>IFERROR(VLOOKUP(B192,#REF!,3,FALSE),0)</f>
        <v>0</v>
      </c>
      <c r="E192" s="25">
        <f t="shared" si="7"/>
        <v>0</v>
      </c>
      <c r="F192" s="15" t="str">
        <f>IFERROR(VLOOKUP(B192,#REF!,6,FALSE),"")</f>
        <v/>
      </c>
      <c r="G192" s="16">
        <v>477000</v>
      </c>
      <c r="H192" s="16">
        <v>321000</v>
      </c>
      <c r="I192" s="16" t="str">
        <f>IFERROR(VLOOKUP(B192,#REF!,9,FALSE),"")</f>
        <v/>
      </c>
      <c r="J192" s="16">
        <v>39000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39000</v>
      </c>
      <c r="Q192" s="16">
        <v>0</v>
      </c>
      <c r="R192" s="18">
        <v>516000</v>
      </c>
      <c r="S192" s="19" t="s">
        <v>36</v>
      </c>
      <c r="T192" s="20" t="s">
        <v>36</v>
      </c>
      <c r="U192" s="18">
        <v>0</v>
      </c>
      <c r="V192" s="16" t="s">
        <v>36</v>
      </c>
      <c r="W192" s="21" t="s">
        <v>41</v>
      </c>
      <c r="X192" s="22" t="str">
        <f t="shared" si="8"/>
        <v>E</v>
      </c>
      <c r="Y192" s="16">
        <v>0</v>
      </c>
      <c r="Z192" s="16">
        <v>0</v>
      </c>
      <c r="AA192" s="16">
        <v>0</v>
      </c>
      <c r="AB192" s="16">
        <v>0</v>
      </c>
      <c r="AC192" s="14" t="s">
        <v>35</v>
      </c>
    </row>
    <row r="193" spans="1:29">
      <c r="A193" s="26" t="str">
        <f t="shared" si="6"/>
        <v>ZeroZero</v>
      </c>
      <c r="B193" s="13" t="s">
        <v>235</v>
      </c>
      <c r="C193" s="14" t="s">
        <v>34</v>
      </c>
      <c r="D193" s="15">
        <f>IFERROR(VLOOKUP(B193,#REF!,3,FALSE),0)</f>
        <v>0</v>
      </c>
      <c r="E193" s="25">
        <f t="shared" si="7"/>
        <v>0</v>
      </c>
      <c r="F193" s="15" t="str">
        <f>IFERROR(VLOOKUP(B193,#REF!,6,FALSE),"")</f>
        <v/>
      </c>
      <c r="G193" s="16">
        <v>0</v>
      </c>
      <c r="H193" s="16">
        <v>0</v>
      </c>
      <c r="I193" s="16" t="str">
        <f>IFERROR(VLOOKUP(B193,#REF!,9,FALSE),"")</f>
        <v/>
      </c>
      <c r="J193" s="16">
        <v>9000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9000</v>
      </c>
      <c r="Q193" s="16">
        <v>0</v>
      </c>
      <c r="R193" s="18">
        <v>9000</v>
      </c>
      <c r="S193" s="19" t="s">
        <v>36</v>
      </c>
      <c r="T193" s="20" t="s">
        <v>36</v>
      </c>
      <c r="U193" s="18">
        <v>0</v>
      </c>
      <c r="V193" s="16" t="s">
        <v>36</v>
      </c>
      <c r="W193" s="21" t="s">
        <v>41</v>
      </c>
      <c r="X193" s="22" t="str">
        <f t="shared" si="8"/>
        <v>E</v>
      </c>
      <c r="Y193" s="16">
        <v>0</v>
      </c>
      <c r="Z193" s="16">
        <v>0</v>
      </c>
      <c r="AA193" s="16">
        <v>0</v>
      </c>
      <c r="AB193" s="16">
        <v>0</v>
      </c>
      <c r="AC193" s="14" t="s">
        <v>35</v>
      </c>
    </row>
    <row r="194" spans="1:29">
      <c r="A194" s="26" t="str">
        <f t="shared" si="6"/>
        <v>ZeroZero</v>
      </c>
      <c r="B194" s="13" t="s">
        <v>236</v>
      </c>
      <c r="C194" s="14" t="s">
        <v>34</v>
      </c>
      <c r="D194" s="15">
        <f>IFERROR(VLOOKUP(B194,#REF!,3,FALSE),0)</f>
        <v>0</v>
      </c>
      <c r="E194" s="25">
        <f t="shared" si="7"/>
        <v>0</v>
      </c>
      <c r="F194" s="15" t="str">
        <f>IFERROR(VLOOKUP(B194,#REF!,6,FALSE),"")</f>
        <v/>
      </c>
      <c r="G194" s="16">
        <v>5000</v>
      </c>
      <c r="H194" s="16">
        <v>0</v>
      </c>
      <c r="I194" s="16" t="str">
        <f>IFERROR(VLOOKUP(B194,#REF!,9,FALSE),"")</f>
        <v/>
      </c>
      <c r="J194" s="16">
        <v>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0</v>
      </c>
      <c r="Q194" s="16">
        <v>0</v>
      </c>
      <c r="R194" s="18">
        <v>5000</v>
      </c>
      <c r="S194" s="19" t="s">
        <v>36</v>
      </c>
      <c r="T194" s="20" t="s">
        <v>36</v>
      </c>
      <c r="U194" s="18">
        <v>0</v>
      </c>
      <c r="V194" s="16" t="s">
        <v>36</v>
      </c>
      <c r="W194" s="21" t="s">
        <v>41</v>
      </c>
      <c r="X194" s="22" t="str">
        <f t="shared" si="8"/>
        <v>E</v>
      </c>
      <c r="Y194" s="16">
        <v>0</v>
      </c>
      <c r="Z194" s="16">
        <v>0</v>
      </c>
      <c r="AA194" s="16">
        <v>0</v>
      </c>
      <c r="AB194" s="16">
        <v>0</v>
      </c>
      <c r="AC194" s="14" t="s">
        <v>35</v>
      </c>
    </row>
    <row r="195" spans="1:29">
      <c r="A195" s="26" t="str">
        <f t="shared" si="6"/>
        <v>ZeroZero</v>
      </c>
      <c r="B195" s="13" t="s">
        <v>237</v>
      </c>
      <c r="C195" s="14" t="s">
        <v>34</v>
      </c>
      <c r="D195" s="15">
        <f>IFERROR(VLOOKUP(B195,#REF!,3,FALSE),0)</f>
        <v>0</v>
      </c>
      <c r="E195" s="25">
        <f t="shared" si="7"/>
        <v>0</v>
      </c>
      <c r="F195" s="15" t="str">
        <f>IFERROR(VLOOKUP(B195,#REF!,6,FALSE),"")</f>
        <v/>
      </c>
      <c r="G195" s="16">
        <v>0</v>
      </c>
      <c r="H195" s="16">
        <v>0</v>
      </c>
      <c r="I195" s="16" t="str">
        <f>IFERROR(VLOOKUP(B195,#REF!,9,FALSE),"")</f>
        <v/>
      </c>
      <c r="J195" s="16">
        <v>3000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3000</v>
      </c>
      <c r="Q195" s="16">
        <v>0</v>
      </c>
      <c r="R195" s="18">
        <v>3000</v>
      </c>
      <c r="S195" s="19" t="s">
        <v>36</v>
      </c>
      <c r="T195" s="20" t="s">
        <v>36</v>
      </c>
      <c r="U195" s="18">
        <v>0</v>
      </c>
      <c r="V195" s="16" t="s">
        <v>36</v>
      </c>
      <c r="W195" s="21" t="s">
        <v>41</v>
      </c>
      <c r="X195" s="22" t="str">
        <f t="shared" si="8"/>
        <v>E</v>
      </c>
      <c r="Y195" s="16">
        <v>0</v>
      </c>
      <c r="Z195" s="16">
        <v>0</v>
      </c>
      <c r="AA195" s="16">
        <v>0</v>
      </c>
      <c r="AB195" s="16">
        <v>0</v>
      </c>
      <c r="AC195" s="14" t="s">
        <v>35</v>
      </c>
    </row>
    <row r="196" spans="1:29" hidden="1">
      <c r="A196" s="26" t="str">
        <f t="shared" ref="A196:A241" si="9">IF(OR(U196=0,LEN(U196)=0)*OR(V196=0,LEN(V196)=0),IF(R196&gt;0,"ZeroZero","None"),IF(IF(LEN(S196)=0,0,S196)&gt;24,"OverStock",IF(U196=0,"FCST","Normal")))</f>
        <v>FCST</v>
      </c>
      <c r="B196" s="13" t="s">
        <v>238</v>
      </c>
      <c r="C196" s="14" t="s">
        <v>34</v>
      </c>
      <c r="D196" s="15">
        <f>IFERROR(VLOOKUP(B196,#REF!,3,FALSE),0)</f>
        <v>0</v>
      </c>
      <c r="E196" s="25">
        <f t="shared" ref="E196:E241" si="10">IFERROR(J196/U196,0)</f>
        <v>0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6000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3000</v>
      </c>
      <c r="Q196" s="16">
        <v>3000</v>
      </c>
      <c r="R196" s="18">
        <v>6000</v>
      </c>
      <c r="S196" s="19" t="s">
        <v>36</v>
      </c>
      <c r="T196" s="20">
        <v>27.6</v>
      </c>
      <c r="U196" s="18">
        <v>0</v>
      </c>
      <c r="V196" s="16">
        <v>217</v>
      </c>
      <c r="W196" s="21" t="s">
        <v>46</v>
      </c>
      <c r="X196" s="22" t="str">
        <f t="shared" ref="X196:X241" si="11">IF($W196="E","E",IF($W196="F","F",IF($W196&lt;0.5,50,IF($W196&lt;2,100,150))))</f>
        <v>F</v>
      </c>
      <c r="Y196" s="16">
        <v>0</v>
      </c>
      <c r="Z196" s="16">
        <v>220</v>
      </c>
      <c r="AA196" s="16">
        <v>3830</v>
      </c>
      <c r="AB196" s="16">
        <v>2100</v>
      </c>
      <c r="AC196" s="14" t="s">
        <v>35</v>
      </c>
    </row>
    <row r="197" spans="1:29" hidden="1">
      <c r="A197" s="26" t="str">
        <f t="shared" si="9"/>
        <v>FCST</v>
      </c>
      <c r="B197" s="13" t="s">
        <v>239</v>
      </c>
      <c r="C197" s="14" t="s">
        <v>34</v>
      </c>
      <c r="D197" s="15">
        <f>IFERROR(VLOOKUP(B197,#REF!,3,FALSE),0)</f>
        <v>0</v>
      </c>
      <c r="E197" s="25">
        <f t="shared" si="10"/>
        <v>0</v>
      </c>
      <c r="F197" s="15" t="str">
        <f>IFERROR(VLOOKUP(B197,#REF!,6,FALSE),"")</f>
        <v/>
      </c>
      <c r="G197" s="16">
        <v>0</v>
      </c>
      <c r="H197" s="16">
        <v>0</v>
      </c>
      <c r="I197" s="16" t="str">
        <f>IFERROR(VLOOKUP(B197,#REF!,9,FALSE),"")</f>
        <v/>
      </c>
      <c r="J197" s="16">
        <v>6000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3000</v>
      </c>
      <c r="Q197" s="16">
        <v>3000</v>
      </c>
      <c r="R197" s="18">
        <v>6000</v>
      </c>
      <c r="S197" s="19" t="s">
        <v>36</v>
      </c>
      <c r="T197" s="20">
        <v>29.6</v>
      </c>
      <c r="U197" s="18">
        <v>0</v>
      </c>
      <c r="V197" s="16">
        <v>203</v>
      </c>
      <c r="W197" s="21" t="s">
        <v>46</v>
      </c>
      <c r="X197" s="22" t="str">
        <f t="shared" si="11"/>
        <v>F</v>
      </c>
      <c r="Y197" s="16">
        <v>0</v>
      </c>
      <c r="Z197" s="16">
        <v>94</v>
      </c>
      <c r="AA197" s="16">
        <v>3830</v>
      </c>
      <c r="AB197" s="16">
        <v>2100</v>
      </c>
      <c r="AC197" s="14" t="s">
        <v>35</v>
      </c>
    </row>
    <row r="198" spans="1:29" hidden="1">
      <c r="A198" s="26" t="str">
        <f t="shared" si="9"/>
        <v>FCST</v>
      </c>
      <c r="B198" s="13" t="s">
        <v>240</v>
      </c>
      <c r="C198" s="14" t="s">
        <v>34</v>
      </c>
      <c r="D198" s="15">
        <f>IFERROR(VLOOKUP(B198,#REF!,3,FALSE),0)</f>
        <v>0</v>
      </c>
      <c r="E198" s="25">
        <f t="shared" si="10"/>
        <v>0</v>
      </c>
      <c r="F198" s="15" t="str">
        <f>IFERROR(VLOOKUP(B198,#REF!,6,FALSE),"")</f>
        <v/>
      </c>
      <c r="G198" s="16">
        <v>0</v>
      </c>
      <c r="H198" s="16">
        <v>0</v>
      </c>
      <c r="I198" s="16" t="str">
        <f>IFERROR(VLOOKUP(B198,#REF!,9,FALSE),"")</f>
        <v/>
      </c>
      <c r="J198" s="16">
        <v>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0</v>
      </c>
      <c r="Q198" s="16">
        <v>0</v>
      </c>
      <c r="R198" s="18">
        <v>0</v>
      </c>
      <c r="S198" s="19" t="s">
        <v>36</v>
      </c>
      <c r="T198" s="20">
        <v>0</v>
      </c>
      <c r="U198" s="18">
        <v>0</v>
      </c>
      <c r="V198" s="16">
        <v>216</v>
      </c>
      <c r="W198" s="21" t="s">
        <v>46</v>
      </c>
      <c r="X198" s="22" t="str">
        <f t="shared" si="11"/>
        <v>F</v>
      </c>
      <c r="Y198" s="16">
        <v>0</v>
      </c>
      <c r="Z198" s="16">
        <v>218</v>
      </c>
      <c r="AA198" s="16">
        <v>3830</v>
      </c>
      <c r="AB198" s="16">
        <v>2100</v>
      </c>
      <c r="AC198" s="14" t="s">
        <v>35</v>
      </c>
    </row>
    <row r="199" spans="1:29" hidden="1">
      <c r="A199" s="26" t="str">
        <f t="shared" si="9"/>
        <v>Normal</v>
      </c>
      <c r="B199" s="13" t="s">
        <v>241</v>
      </c>
      <c r="C199" s="14" t="s">
        <v>34</v>
      </c>
      <c r="D199" s="15">
        <f>IFERROR(VLOOKUP(B199,#REF!,3,FALSE),0)</f>
        <v>0</v>
      </c>
      <c r="E199" s="25">
        <f t="shared" si="10"/>
        <v>0.72727272727272729</v>
      </c>
      <c r="F199" s="15" t="str">
        <f>IFERROR(VLOOKUP(B199,#REF!,6,FALSE),"")</f>
        <v/>
      </c>
      <c r="G199" s="16">
        <v>51000</v>
      </c>
      <c r="H199" s="16">
        <v>30000</v>
      </c>
      <c r="I199" s="16" t="str">
        <f>IFERROR(VLOOKUP(B199,#REF!,9,FALSE),"")</f>
        <v/>
      </c>
      <c r="J199" s="16">
        <v>3000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0</v>
      </c>
      <c r="Q199" s="16">
        <v>3000</v>
      </c>
      <c r="R199" s="18">
        <v>54000</v>
      </c>
      <c r="S199" s="19">
        <v>13.1</v>
      </c>
      <c r="T199" s="20">
        <v>33.799999999999997</v>
      </c>
      <c r="U199" s="18">
        <v>4125</v>
      </c>
      <c r="V199" s="16">
        <v>1598</v>
      </c>
      <c r="W199" s="21">
        <v>0.4</v>
      </c>
      <c r="X199" s="22">
        <f t="shared" si="11"/>
        <v>50</v>
      </c>
      <c r="Y199" s="16">
        <v>1795</v>
      </c>
      <c r="Z199" s="16">
        <v>9385</v>
      </c>
      <c r="AA199" s="16">
        <v>10438</v>
      </c>
      <c r="AB199" s="16">
        <v>6800</v>
      </c>
      <c r="AC199" s="14" t="s">
        <v>35</v>
      </c>
    </row>
    <row r="200" spans="1:29" hidden="1">
      <c r="A200" s="26" t="str">
        <f t="shared" si="9"/>
        <v>Normal</v>
      </c>
      <c r="B200" s="13" t="s">
        <v>242</v>
      </c>
      <c r="C200" s="14" t="s">
        <v>34</v>
      </c>
      <c r="D200" s="15">
        <f>IFERROR(VLOOKUP(B200,#REF!,3,FALSE),0)</f>
        <v>0</v>
      </c>
      <c r="E200" s="25">
        <f t="shared" si="10"/>
        <v>0</v>
      </c>
      <c r="F200" s="15" t="str">
        <f>IFERROR(VLOOKUP(B200,#REF!,6,FALSE),"")</f>
        <v/>
      </c>
      <c r="G200" s="16">
        <v>51000</v>
      </c>
      <c r="H200" s="16">
        <v>30000</v>
      </c>
      <c r="I200" s="16" t="str">
        <f>IFERROR(VLOOKUP(B200,#REF!,9,FALSE),"")</f>
        <v/>
      </c>
      <c r="J200" s="16">
        <v>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0</v>
      </c>
      <c r="P200" s="16">
        <v>0</v>
      </c>
      <c r="Q200" s="16">
        <v>0</v>
      </c>
      <c r="R200" s="18">
        <v>51000</v>
      </c>
      <c r="S200" s="19">
        <v>12.4</v>
      </c>
      <c r="T200" s="20">
        <v>33.200000000000003</v>
      </c>
      <c r="U200" s="18">
        <v>4125</v>
      </c>
      <c r="V200" s="16">
        <v>1535</v>
      </c>
      <c r="W200" s="21">
        <v>0.4</v>
      </c>
      <c r="X200" s="22">
        <f t="shared" si="11"/>
        <v>50</v>
      </c>
      <c r="Y200" s="16">
        <v>1582</v>
      </c>
      <c r="Z200" s="16">
        <v>9037</v>
      </c>
      <c r="AA200" s="16">
        <v>10438</v>
      </c>
      <c r="AB200" s="16">
        <v>6800</v>
      </c>
      <c r="AC200" s="14" t="s">
        <v>35</v>
      </c>
    </row>
    <row r="201" spans="1:29" hidden="1">
      <c r="A201" s="26" t="str">
        <f t="shared" si="9"/>
        <v>FCST</v>
      </c>
      <c r="B201" s="13" t="s">
        <v>243</v>
      </c>
      <c r="C201" s="14" t="s">
        <v>34</v>
      </c>
      <c r="D201" s="15">
        <f>IFERROR(VLOOKUP(B201,#REF!,3,FALSE),0)</f>
        <v>0</v>
      </c>
      <c r="E201" s="25">
        <f t="shared" si="10"/>
        <v>0</v>
      </c>
      <c r="F201" s="15" t="str">
        <f>IFERROR(VLOOKUP(B201,#REF!,6,FALSE),"")</f>
        <v/>
      </c>
      <c r="G201" s="16">
        <v>0</v>
      </c>
      <c r="H201" s="16">
        <v>0</v>
      </c>
      <c r="I201" s="16" t="str">
        <f>IFERROR(VLOOKUP(B201,#REF!,9,FALSE),"")</f>
        <v/>
      </c>
      <c r="J201" s="16">
        <v>3000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0</v>
      </c>
      <c r="Q201" s="16">
        <v>3000</v>
      </c>
      <c r="R201" s="18">
        <v>3000</v>
      </c>
      <c r="S201" s="19" t="s">
        <v>36</v>
      </c>
      <c r="T201" s="20">
        <v>65.2</v>
      </c>
      <c r="U201" s="18">
        <v>0</v>
      </c>
      <c r="V201" s="16">
        <v>46</v>
      </c>
      <c r="W201" s="21" t="s">
        <v>46</v>
      </c>
      <c r="X201" s="22" t="str">
        <f t="shared" si="11"/>
        <v>F</v>
      </c>
      <c r="Y201" s="16">
        <v>0</v>
      </c>
      <c r="Z201" s="16">
        <v>414</v>
      </c>
      <c r="AA201" s="16">
        <v>0</v>
      </c>
      <c r="AB201" s="16">
        <v>0</v>
      </c>
      <c r="AC201" s="14" t="s">
        <v>35</v>
      </c>
    </row>
    <row r="202" spans="1:29">
      <c r="A202" s="26" t="str">
        <f t="shared" si="9"/>
        <v>OverStock</v>
      </c>
      <c r="B202" s="13" t="s">
        <v>244</v>
      </c>
      <c r="C202" s="14" t="s">
        <v>34</v>
      </c>
      <c r="D202" s="15">
        <f>IFERROR(VLOOKUP(B202,#REF!,3,FALSE),0)</f>
        <v>0</v>
      </c>
      <c r="E202" s="25">
        <f t="shared" si="10"/>
        <v>0</v>
      </c>
      <c r="F202" s="15" t="str">
        <f>IFERROR(VLOOKUP(B202,#REF!,6,FALSE),"")</f>
        <v/>
      </c>
      <c r="G202" s="16">
        <v>40000</v>
      </c>
      <c r="H202" s="16">
        <v>0</v>
      </c>
      <c r="I202" s="16" t="str">
        <f>IFERROR(VLOOKUP(B202,#REF!,9,FALSE),"")</f>
        <v/>
      </c>
      <c r="J202" s="16">
        <v>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0</v>
      </c>
      <c r="Q202" s="16">
        <v>0</v>
      </c>
      <c r="R202" s="18">
        <v>40000</v>
      </c>
      <c r="S202" s="19">
        <v>32</v>
      </c>
      <c r="T202" s="20" t="s">
        <v>36</v>
      </c>
      <c r="U202" s="18">
        <v>1250</v>
      </c>
      <c r="V202" s="16">
        <v>0</v>
      </c>
      <c r="W202" s="21" t="s">
        <v>41</v>
      </c>
      <c r="X202" s="22" t="str">
        <f t="shared" si="11"/>
        <v>E</v>
      </c>
      <c r="Y202" s="16">
        <v>0</v>
      </c>
      <c r="Z202" s="16">
        <v>0</v>
      </c>
      <c r="AA202" s="16">
        <v>0</v>
      </c>
      <c r="AB202" s="16">
        <v>901</v>
      </c>
      <c r="AC202" s="14" t="s">
        <v>35</v>
      </c>
    </row>
    <row r="203" spans="1:29" hidden="1">
      <c r="A203" s="26" t="str">
        <f t="shared" si="9"/>
        <v>FCST</v>
      </c>
      <c r="B203" s="13" t="s">
        <v>245</v>
      </c>
      <c r="C203" s="14" t="s">
        <v>34</v>
      </c>
      <c r="D203" s="15">
        <f>IFERROR(VLOOKUP(B203,#REF!,3,FALSE),0)</f>
        <v>0</v>
      </c>
      <c r="E203" s="25">
        <f t="shared" si="10"/>
        <v>0</v>
      </c>
      <c r="F203" s="15" t="str">
        <f>IFERROR(VLOOKUP(B203,#REF!,6,FALSE),"")</f>
        <v/>
      </c>
      <c r="G203" s="16">
        <v>10000</v>
      </c>
      <c r="H203" s="16">
        <v>10000</v>
      </c>
      <c r="I203" s="16" t="str">
        <f>IFERROR(VLOOKUP(B203,#REF!,9,FALSE),"")</f>
        <v/>
      </c>
      <c r="J203" s="16">
        <v>20000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10000</v>
      </c>
      <c r="Q203" s="16">
        <v>10000</v>
      </c>
      <c r="R203" s="18">
        <v>30000</v>
      </c>
      <c r="S203" s="19" t="s">
        <v>36</v>
      </c>
      <c r="T203" s="20">
        <v>65.900000000000006</v>
      </c>
      <c r="U203" s="18">
        <v>0</v>
      </c>
      <c r="V203" s="16">
        <v>455</v>
      </c>
      <c r="W203" s="21" t="s">
        <v>46</v>
      </c>
      <c r="X203" s="22" t="str">
        <f t="shared" si="11"/>
        <v>F</v>
      </c>
      <c r="Y203" s="16">
        <v>0</v>
      </c>
      <c r="Z203" s="16">
        <v>639</v>
      </c>
      <c r="AA203" s="16">
        <v>7660</v>
      </c>
      <c r="AB203" s="16">
        <v>4200</v>
      </c>
      <c r="AC203" s="14" t="s">
        <v>35</v>
      </c>
    </row>
    <row r="204" spans="1:29" hidden="1">
      <c r="A204" s="26" t="str">
        <f t="shared" si="9"/>
        <v>Normal</v>
      </c>
      <c r="B204" s="13" t="s">
        <v>246</v>
      </c>
      <c r="C204" s="14" t="s">
        <v>34</v>
      </c>
      <c r="D204" s="15">
        <f>IFERROR(VLOOKUP(B204,#REF!,3,FALSE),0)</f>
        <v>0</v>
      </c>
      <c r="E204" s="25">
        <f t="shared" si="10"/>
        <v>0.5714285714285714</v>
      </c>
      <c r="F204" s="15" t="str">
        <f>IFERROR(VLOOKUP(B204,#REF!,6,FALSE),"")</f>
        <v/>
      </c>
      <c r="G204" s="16">
        <v>1398000</v>
      </c>
      <c r="H204" s="16">
        <v>798000</v>
      </c>
      <c r="I204" s="16" t="str">
        <f>IFERROR(VLOOKUP(B204,#REF!,9,FALSE),"")</f>
        <v/>
      </c>
      <c r="J204" s="16">
        <v>57000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0</v>
      </c>
      <c r="P204" s="16">
        <v>57000</v>
      </c>
      <c r="Q204" s="16">
        <v>0</v>
      </c>
      <c r="R204" s="18">
        <v>1455000</v>
      </c>
      <c r="S204" s="19">
        <v>14.6</v>
      </c>
      <c r="T204" s="20">
        <v>31.8</v>
      </c>
      <c r="U204" s="18">
        <v>99750</v>
      </c>
      <c r="V204" s="16">
        <v>45762</v>
      </c>
      <c r="W204" s="21">
        <v>0.5</v>
      </c>
      <c r="X204" s="22">
        <f t="shared" si="11"/>
        <v>100</v>
      </c>
      <c r="Y204" s="16">
        <v>80800</v>
      </c>
      <c r="Z204" s="16">
        <v>240138</v>
      </c>
      <c r="AA204" s="16">
        <v>180922</v>
      </c>
      <c r="AB204" s="16">
        <v>121137</v>
      </c>
      <c r="AC204" s="14" t="s">
        <v>35</v>
      </c>
    </row>
    <row r="205" spans="1:29" hidden="1">
      <c r="A205" s="26" t="str">
        <f t="shared" si="9"/>
        <v>Normal</v>
      </c>
      <c r="B205" s="13" t="s">
        <v>247</v>
      </c>
      <c r="C205" s="14" t="s">
        <v>34</v>
      </c>
      <c r="D205" s="15">
        <f>IFERROR(VLOOKUP(B205,#REF!,3,FALSE),0)</f>
        <v>0</v>
      </c>
      <c r="E205" s="25">
        <f t="shared" si="10"/>
        <v>0.22857142857142856</v>
      </c>
      <c r="F205" s="15" t="str">
        <f>IFERROR(VLOOKUP(B205,#REF!,6,FALSE),"")</f>
        <v/>
      </c>
      <c r="G205" s="16">
        <v>1512000</v>
      </c>
      <c r="H205" s="16">
        <v>912000</v>
      </c>
      <c r="I205" s="16" t="str">
        <f>IFERROR(VLOOKUP(B205,#REF!,9,FALSE),"")</f>
        <v/>
      </c>
      <c r="J205" s="16">
        <v>21000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0</v>
      </c>
      <c r="Q205" s="16">
        <v>21000</v>
      </c>
      <c r="R205" s="18">
        <v>1533000</v>
      </c>
      <c r="S205" s="19">
        <v>16.7</v>
      </c>
      <c r="T205" s="20">
        <v>43.7</v>
      </c>
      <c r="U205" s="18">
        <v>91875</v>
      </c>
      <c r="V205" s="16">
        <v>35062</v>
      </c>
      <c r="W205" s="21">
        <v>0.4</v>
      </c>
      <c r="X205" s="22">
        <f t="shared" si="11"/>
        <v>50</v>
      </c>
      <c r="Y205" s="16">
        <v>50515</v>
      </c>
      <c r="Z205" s="16">
        <v>192572</v>
      </c>
      <c r="AA205" s="16">
        <v>119151</v>
      </c>
      <c r="AB205" s="16">
        <v>88487</v>
      </c>
      <c r="AC205" s="14" t="s">
        <v>35</v>
      </c>
    </row>
    <row r="206" spans="1:29" hidden="1">
      <c r="A206" s="26" t="str">
        <f t="shared" si="9"/>
        <v>Normal</v>
      </c>
      <c r="B206" s="13" t="s">
        <v>248</v>
      </c>
      <c r="C206" s="14" t="s">
        <v>34</v>
      </c>
      <c r="D206" s="15">
        <f>IFERROR(VLOOKUP(B206,#REF!,3,FALSE),0)</f>
        <v>0</v>
      </c>
      <c r="E206" s="25">
        <f t="shared" si="10"/>
        <v>0</v>
      </c>
      <c r="F206" s="15" t="str">
        <f>IFERROR(VLOOKUP(B206,#REF!,6,FALSE),"")</f>
        <v/>
      </c>
      <c r="G206" s="16">
        <v>0</v>
      </c>
      <c r="H206" s="16">
        <v>0</v>
      </c>
      <c r="I206" s="16" t="str">
        <f>IFERROR(VLOOKUP(B206,#REF!,9,FALSE),"")</f>
        <v/>
      </c>
      <c r="J206" s="16">
        <v>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0</v>
      </c>
      <c r="Q206" s="16">
        <v>0</v>
      </c>
      <c r="R206" s="18">
        <v>0</v>
      </c>
      <c r="S206" s="19">
        <v>0</v>
      </c>
      <c r="T206" s="20" t="s">
        <v>36</v>
      </c>
      <c r="U206" s="18">
        <v>4</v>
      </c>
      <c r="V206" s="16" t="s">
        <v>36</v>
      </c>
      <c r="W206" s="21" t="s">
        <v>41</v>
      </c>
      <c r="X206" s="22" t="str">
        <f t="shared" si="11"/>
        <v>E</v>
      </c>
      <c r="Y206" s="16">
        <v>0</v>
      </c>
      <c r="Z206" s="16">
        <v>0</v>
      </c>
      <c r="AA206" s="16">
        <v>0</v>
      </c>
      <c r="AB206" s="16">
        <v>0</v>
      </c>
      <c r="AC206" s="14" t="s">
        <v>35</v>
      </c>
    </row>
    <row r="207" spans="1:29">
      <c r="A207" s="26" t="str">
        <f t="shared" si="9"/>
        <v>ZeroZero</v>
      </c>
      <c r="B207" s="13" t="s">
        <v>249</v>
      </c>
      <c r="C207" s="14" t="s">
        <v>34</v>
      </c>
      <c r="D207" s="15">
        <f>IFERROR(VLOOKUP(B207,#REF!,3,FALSE),0)</f>
        <v>0</v>
      </c>
      <c r="E207" s="25">
        <f t="shared" si="10"/>
        <v>0</v>
      </c>
      <c r="F207" s="15" t="str">
        <f>IFERROR(VLOOKUP(B207,#REF!,6,FALSE),"")</f>
        <v/>
      </c>
      <c r="G207" s="16">
        <v>2000</v>
      </c>
      <c r="H207" s="16">
        <v>2000</v>
      </c>
      <c r="I207" s="16" t="str">
        <f>IFERROR(VLOOKUP(B207,#REF!,9,FALSE),"")</f>
        <v/>
      </c>
      <c r="J207" s="16">
        <v>2000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2000</v>
      </c>
      <c r="Q207" s="16">
        <v>0</v>
      </c>
      <c r="R207" s="18">
        <v>4000</v>
      </c>
      <c r="S207" s="19" t="s">
        <v>36</v>
      </c>
      <c r="T207" s="20" t="s">
        <v>36</v>
      </c>
      <c r="U207" s="18">
        <v>0</v>
      </c>
      <c r="V207" s="16" t="s">
        <v>36</v>
      </c>
      <c r="W207" s="21" t="s">
        <v>41</v>
      </c>
      <c r="X207" s="22" t="str">
        <f t="shared" si="11"/>
        <v>E</v>
      </c>
      <c r="Y207" s="16">
        <v>0</v>
      </c>
      <c r="Z207" s="16">
        <v>0</v>
      </c>
      <c r="AA207" s="16">
        <v>0</v>
      </c>
      <c r="AB207" s="16">
        <v>0</v>
      </c>
      <c r="AC207" s="14" t="s">
        <v>35</v>
      </c>
    </row>
    <row r="208" spans="1:29" hidden="1">
      <c r="A208" s="26" t="str">
        <f t="shared" si="9"/>
        <v>Normal</v>
      </c>
      <c r="B208" s="13" t="s">
        <v>250</v>
      </c>
      <c r="C208" s="14" t="s">
        <v>34</v>
      </c>
      <c r="D208" s="15">
        <f>IFERROR(VLOOKUP(B208,#REF!,3,FALSE),0)</f>
        <v>0</v>
      </c>
      <c r="E208" s="25">
        <f t="shared" si="10"/>
        <v>0</v>
      </c>
      <c r="F208" s="15" t="str">
        <f>IFERROR(VLOOKUP(B208,#REF!,6,FALSE),"")</f>
        <v/>
      </c>
      <c r="G208" s="16">
        <v>0</v>
      </c>
      <c r="H208" s="16">
        <v>0</v>
      </c>
      <c r="I208" s="16" t="str">
        <f>IFERROR(VLOOKUP(B208,#REF!,9,FALSE),"")</f>
        <v/>
      </c>
      <c r="J208" s="16">
        <v>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0</v>
      </c>
      <c r="Q208" s="16">
        <v>0</v>
      </c>
      <c r="R208" s="18">
        <v>0</v>
      </c>
      <c r="S208" s="19">
        <v>0</v>
      </c>
      <c r="T208" s="20" t="s">
        <v>36</v>
      </c>
      <c r="U208" s="18">
        <v>4</v>
      </c>
      <c r="V208" s="16" t="s">
        <v>36</v>
      </c>
      <c r="W208" s="21" t="s">
        <v>41</v>
      </c>
      <c r="X208" s="22" t="str">
        <f t="shared" si="11"/>
        <v>E</v>
      </c>
      <c r="Y208" s="16">
        <v>0</v>
      </c>
      <c r="Z208" s="16">
        <v>0</v>
      </c>
      <c r="AA208" s="16">
        <v>0</v>
      </c>
      <c r="AB208" s="16">
        <v>0</v>
      </c>
      <c r="AC208" s="14" t="s">
        <v>35</v>
      </c>
    </row>
    <row r="209" spans="1:29">
      <c r="A209" s="26" t="str">
        <f t="shared" si="9"/>
        <v>ZeroZero</v>
      </c>
      <c r="B209" s="13" t="s">
        <v>251</v>
      </c>
      <c r="C209" s="14" t="s">
        <v>34</v>
      </c>
      <c r="D209" s="15">
        <f>IFERROR(VLOOKUP(B209,#REF!,3,FALSE),0)</f>
        <v>0</v>
      </c>
      <c r="E209" s="25">
        <f t="shared" si="10"/>
        <v>0</v>
      </c>
      <c r="F209" s="15" t="str">
        <f>IFERROR(VLOOKUP(B209,#REF!,6,FALSE),"")</f>
        <v/>
      </c>
      <c r="G209" s="16">
        <v>0</v>
      </c>
      <c r="H209" s="16">
        <v>0</v>
      </c>
      <c r="I209" s="16" t="str">
        <f>IFERROR(VLOOKUP(B209,#REF!,9,FALSE),"")</f>
        <v/>
      </c>
      <c r="J209" s="16">
        <v>35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35</v>
      </c>
      <c r="Q209" s="16">
        <v>0</v>
      </c>
      <c r="R209" s="18">
        <v>35</v>
      </c>
      <c r="S209" s="19" t="s">
        <v>36</v>
      </c>
      <c r="T209" s="20" t="s">
        <v>36</v>
      </c>
      <c r="U209" s="18">
        <v>0</v>
      </c>
      <c r="V209" s="16" t="s">
        <v>36</v>
      </c>
      <c r="W209" s="21" t="s">
        <v>41</v>
      </c>
      <c r="X209" s="22" t="str">
        <f t="shared" si="11"/>
        <v>E</v>
      </c>
      <c r="Y209" s="16">
        <v>0</v>
      </c>
      <c r="Z209" s="16">
        <v>0</v>
      </c>
      <c r="AA209" s="16">
        <v>0</v>
      </c>
      <c r="AB209" s="16">
        <v>0</v>
      </c>
      <c r="AC209" s="14" t="s">
        <v>35</v>
      </c>
    </row>
    <row r="210" spans="1:29" hidden="1">
      <c r="A210" s="26" t="str">
        <f t="shared" si="9"/>
        <v>FCST</v>
      </c>
      <c r="B210" s="13" t="s">
        <v>252</v>
      </c>
      <c r="C210" s="14" t="s">
        <v>34</v>
      </c>
      <c r="D210" s="15">
        <f>IFERROR(VLOOKUP(B210,#REF!,3,FALSE),0)</f>
        <v>0</v>
      </c>
      <c r="E210" s="25">
        <f t="shared" si="10"/>
        <v>0</v>
      </c>
      <c r="F210" s="15" t="str">
        <f>IFERROR(VLOOKUP(B210,#REF!,6,FALSE),"")</f>
        <v/>
      </c>
      <c r="G210" s="16">
        <v>21750</v>
      </c>
      <c r="H210" s="16">
        <v>0</v>
      </c>
      <c r="I210" s="16" t="str">
        <f>IFERROR(VLOOKUP(B210,#REF!,9,FALSE),"")</f>
        <v/>
      </c>
      <c r="J210" s="16">
        <v>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0</v>
      </c>
      <c r="Q210" s="16">
        <v>0</v>
      </c>
      <c r="R210" s="18">
        <v>21750</v>
      </c>
      <c r="S210" s="19" t="s">
        <v>36</v>
      </c>
      <c r="T210" s="20">
        <v>8.6999999999999993</v>
      </c>
      <c r="U210" s="18">
        <v>0</v>
      </c>
      <c r="V210" s="16">
        <v>2497</v>
      </c>
      <c r="W210" s="21" t="s">
        <v>46</v>
      </c>
      <c r="X210" s="22" t="str">
        <f t="shared" si="11"/>
        <v>F</v>
      </c>
      <c r="Y210" s="16">
        <v>4971</v>
      </c>
      <c r="Z210" s="16">
        <v>10000</v>
      </c>
      <c r="AA210" s="16">
        <v>12500</v>
      </c>
      <c r="AB210" s="16">
        <v>10000</v>
      </c>
      <c r="AC210" s="14" t="s">
        <v>35</v>
      </c>
    </row>
    <row r="211" spans="1:29" hidden="1">
      <c r="A211" s="26" t="str">
        <f t="shared" si="9"/>
        <v>None</v>
      </c>
      <c r="B211" s="13" t="s">
        <v>253</v>
      </c>
      <c r="C211" s="14" t="s">
        <v>34</v>
      </c>
      <c r="D211" s="15">
        <f>IFERROR(VLOOKUP(B211,#REF!,3,FALSE),0)</f>
        <v>0</v>
      </c>
      <c r="E211" s="25">
        <f t="shared" si="10"/>
        <v>0</v>
      </c>
      <c r="F211" s="15" t="str">
        <f>IFERROR(VLOOKUP(B211,#REF!,6,FALSE),"")</f>
        <v/>
      </c>
      <c r="G211" s="16">
        <v>0</v>
      </c>
      <c r="H211" s="16">
        <v>0</v>
      </c>
      <c r="I211" s="16" t="str">
        <f>IFERROR(VLOOKUP(B211,#REF!,9,FALSE),"")</f>
        <v/>
      </c>
      <c r="J211" s="16">
        <v>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0</v>
      </c>
      <c r="Q211" s="16">
        <v>0</v>
      </c>
      <c r="R211" s="18">
        <v>0</v>
      </c>
      <c r="S211" s="19" t="s">
        <v>36</v>
      </c>
      <c r="T211" s="20" t="s">
        <v>36</v>
      </c>
      <c r="U211" s="18">
        <v>0</v>
      </c>
      <c r="V211" s="16">
        <v>0</v>
      </c>
      <c r="W211" s="21" t="s">
        <v>41</v>
      </c>
      <c r="X211" s="22" t="str">
        <f t="shared" si="11"/>
        <v>E</v>
      </c>
      <c r="Y211" s="16">
        <v>0</v>
      </c>
      <c r="Z211" s="16">
        <v>0</v>
      </c>
      <c r="AA211" s="16">
        <v>0</v>
      </c>
      <c r="AB211" s="16">
        <v>0</v>
      </c>
      <c r="AC211" s="14" t="s">
        <v>35</v>
      </c>
    </row>
    <row r="212" spans="1:29" hidden="1">
      <c r="A212" s="26" t="str">
        <f t="shared" si="9"/>
        <v>FCST</v>
      </c>
      <c r="B212" s="13" t="s">
        <v>254</v>
      </c>
      <c r="C212" s="14" t="s">
        <v>34</v>
      </c>
      <c r="D212" s="15">
        <f>IFERROR(VLOOKUP(B212,#REF!,3,FALSE),0)</f>
        <v>0</v>
      </c>
      <c r="E212" s="25">
        <f t="shared" si="10"/>
        <v>0</v>
      </c>
      <c r="F212" s="15" t="str">
        <f>IFERROR(VLOOKUP(B212,#REF!,6,FALSE),"")</f>
        <v/>
      </c>
      <c r="G212" s="16">
        <v>0</v>
      </c>
      <c r="H212" s="16">
        <v>0</v>
      </c>
      <c r="I212" s="16" t="str">
        <f>IFERROR(VLOOKUP(B212,#REF!,9,FALSE),"")</f>
        <v/>
      </c>
      <c r="J212" s="16">
        <v>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0</v>
      </c>
      <c r="Q212" s="16">
        <v>0</v>
      </c>
      <c r="R212" s="18">
        <v>0</v>
      </c>
      <c r="S212" s="19" t="s">
        <v>36</v>
      </c>
      <c r="T212" s="20">
        <v>0</v>
      </c>
      <c r="U212" s="18">
        <v>0</v>
      </c>
      <c r="V212" s="16">
        <v>69</v>
      </c>
      <c r="W212" s="21" t="s">
        <v>46</v>
      </c>
      <c r="X212" s="22" t="str">
        <f t="shared" si="11"/>
        <v>F</v>
      </c>
      <c r="Y212" s="16">
        <v>0</v>
      </c>
      <c r="Z212" s="16">
        <v>0</v>
      </c>
      <c r="AA212" s="16">
        <v>0</v>
      </c>
      <c r="AB212" s="16">
        <v>0</v>
      </c>
      <c r="AC212" s="14" t="s">
        <v>35</v>
      </c>
    </row>
    <row r="213" spans="1:29" hidden="1">
      <c r="A213" s="26" t="str">
        <f t="shared" si="9"/>
        <v>FCST</v>
      </c>
      <c r="B213" s="13" t="s">
        <v>255</v>
      </c>
      <c r="C213" s="14" t="s">
        <v>34</v>
      </c>
      <c r="D213" s="15">
        <f>IFERROR(VLOOKUP(B213,#REF!,3,FALSE),0)</f>
        <v>0</v>
      </c>
      <c r="E213" s="25">
        <f t="shared" si="10"/>
        <v>0</v>
      </c>
      <c r="F213" s="15" t="str">
        <f>IFERROR(VLOOKUP(B213,#REF!,6,FALSE),"")</f>
        <v/>
      </c>
      <c r="G213" s="16">
        <v>1000</v>
      </c>
      <c r="H213" s="16">
        <v>0</v>
      </c>
      <c r="I213" s="16" t="str">
        <f>IFERROR(VLOOKUP(B213,#REF!,9,FALSE),"")</f>
        <v/>
      </c>
      <c r="J213" s="16">
        <v>2000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0</v>
      </c>
      <c r="Q213" s="16">
        <v>2000</v>
      </c>
      <c r="R213" s="18">
        <v>3000</v>
      </c>
      <c r="S213" s="19" t="s">
        <v>36</v>
      </c>
      <c r="T213" s="20">
        <v>13.4</v>
      </c>
      <c r="U213" s="18">
        <v>0</v>
      </c>
      <c r="V213" s="16">
        <v>224</v>
      </c>
      <c r="W213" s="21" t="s">
        <v>46</v>
      </c>
      <c r="X213" s="22" t="str">
        <f t="shared" si="11"/>
        <v>F</v>
      </c>
      <c r="Y213" s="16">
        <v>2020</v>
      </c>
      <c r="Z213" s="16">
        <v>0</v>
      </c>
      <c r="AA213" s="16">
        <v>0</v>
      </c>
      <c r="AB213" s="16">
        <v>0</v>
      </c>
      <c r="AC213" s="14" t="s">
        <v>35</v>
      </c>
    </row>
    <row r="214" spans="1:29" hidden="1">
      <c r="A214" s="26" t="str">
        <f t="shared" si="9"/>
        <v>FCST</v>
      </c>
      <c r="B214" s="13" t="s">
        <v>256</v>
      </c>
      <c r="C214" s="14" t="s">
        <v>34</v>
      </c>
      <c r="D214" s="15">
        <f>IFERROR(VLOOKUP(B214,#REF!,3,FALSE),0)</f>
        <v>0</v>
      </c>
      <c r="E214" s="25">
        <f t="shared" si="10"/>
        <v>0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2500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0</v>
      </c>
      <c r="Q214" s="16">
        <v>2500</v>
      </c>
      <c r="R214" s="18">
        <v>2500</v>
      </c>
      <c r="S214" s="19" t="s">
        <v>36</v>
      </c>
      <c r="T214" s="20">
        <v>31.3</v>
      </c>
      <c r="U214" s="18">
        <v>0</v>
      </c>
      <c r="V214" s="16">
        <v>80</v>
      </c>
      <c r="W214" s="21" t="s">
        <v>46</v>
      </c>
      <c r="X214" s="22" t="str">
        <f t="shared" si="11"/>
        <v>F</v>
      </c>
      <c r="Y214" s="16">
        <v>718</v>
      </c>
      <c r="Z214" s="16">
        <v>0</v>
      </c>
      <c r="AA214" s="16">
        <v>0</v>
      </c>
      <c r="AB214" s="16">
        <v>0</v>
      </c>
      <c r="AC214" s="14" t="s">
        <v>35</v>
      </c>
    </row>
    <row r="215" spans="1:29" hidden="1">
      <c r="A215" s="26" t="str">
        <f t="shared" si="9"/>
        <v>Normal</v>
      </c>
      <c r="B215" s="13" t="s">
        <v>257</v>
      </c>
      <c r="C215" s="14" t="s">
        <v>34</v>
      </c>
      <c r="D215" s="15">
        <f>IFERROR(VLOOKUP(B215,#REF!,3,FALSE),0)</f>
        <v>0</v>
      </c>
      <c r="E215" s="25">
        <f t="shared" si="10"/>
        <v>21.333333333333332</v>
      </c>
      <c r="F215" s="15" t="str">
        <f>IFERROR(VLOOKUP(B215,#REF!,6,FALSE),"")</f>
        <v/>
      </c>
      <c r="G215" s="16">
        <v>0</v>
      </c>
      <c r="H215" s="16">
        <v>0</v>
      </c>
      <c r="I215" s="16" t="str">
        <f>IFERROR(VLOOKUP(B215,#REF!,9,FALSE),"")</f>
        <v/>
      </c>
      <c r="J215" s="16">
        <v>24000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21000</v>
      </c>
      <c r="Q215" s="16">
        <v>3000</v>
      </c>
      <c r="R215" s="18">
        <v>24000</v>
      </c>
      <c r="S215" s="19">
        <v>21.3</v>
      </c>
      <c r="T215" s="20">
        <v>22</v>
      </c>
      <c r="U215" s="18">
        <v>1125</v>
      </c>
      <c r="V215" s="16">
        <v>1089</v>
      </c>
      <c r="W215" s="21">
        <v>1</v>
      </c>
      <c r="X215" s="22">
        <f t="shared" si="11"/>
        <v>100</v>
      </c>
      <c r="Y215" s="16">
        <v>3000</v>
      </c>
      <c r="Z215" s="16">
        <v>0</v>
      </c>
      <c r="AA215" s="16">
        <v>12000</v>
      </c>
      <c r="AB215" s="16">
        <v>6001</v>
      </c>
      <c r="AC215" s="14" t="s">
        <v>35</v>
      </c>
    </row>
    <row r="216" spans="1:29" hidden="1">
      <c r="A216" s="26" t="str">
        <f t="shared" si="9"/>
        <v>Normal</v>
      </c>
      <c r="B216" s="13" t="s">
        <v>258</v>
      </c>
      <c r="C216" s="14" t="s">
        <v>34</v>
      </c>
      <c r="D216" s="15">
        <f>IFERROR(VLOOKUP(B216,#REF!,3,FALSE),0)</f>
        <v>0</v>
      </c>
      <c r="E216" s="25">
        <f t="shared" si="10"/>
        <v>4</v>
      </c>
      <c r="F216" s="15" t="str">
        <f>IFERROR(VLOOKUP(B216,#REF!,6,FALSE),"")</f>
        <v/>
      </c>
      <c r="G216" s="16">
        <v>42500</v>
      </c>
      <c r="H216" s="16">
        <v>22500</v>
      </c>
      <c r="I216" s="16" t="str">
        <f>IFERROR(VLOOKUP(B216,#REF!,9,FALSE),"")</f>
        <v/>
      </c>
      <c r="J216" s="16">
        <v>10000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10000</v>
      </c>
      <c r="Q216" s="16">
        <v>0</v>
      </c>
      <c r="R216" s="18">
        <v>52500</v>
      </c>
      <c r="S216" s="19">
        <v>21</v>
      </c>
      <c r="T216" s="20" t="s">
        <v>36</v>
      </c>
      <c r="U216" s="18">
        <v>2500</v>
      </c>
      <c r="V216" s="16" t="s">
        <v>36</v>
      </c>
      <c r="W216" s="21" t="s">
        <v>41</v>
      </c>
      <c r="X216" s="22" t="str">
        <f t="shared" si="11"/>
        <v>E</v>
      </c>
      <c r="Y216" s="16">
        <v>0</v>
      </c>
      <c r="Z216" s="16">
        <v>0</v>
      </c>
      <c r="AA216" s="16">
        <v>0</v>
      </c>
      <c r="AB216" s="16">
        <v>0</v>
      </c>
      <c r="AC216" s="14" t="s">
        <v>35</v>
      </c>
    </row>
    <row r="217" spans="1:29" hidden="1">
      <c r="A217" s="26" t="str">
        <f t="shared" si="9"/>
        <v>Normal</v>
      </c>
      <c r="B217" s="13" t="s">
        <v>259</v>
      </c>
      <c r="C217" s="14" t="s">
        <v>34</v>
      </c>
      <c r="D217" s="15">
        <f>IFERROR(VLOOKUP(B217,#REF!,3,FALSE),0)</f>
        <v>0</v>
      </c>
      <c r="E217" s="25">
        <f t="shared" si="10"/>
        <v>11.333333333333334</v>
      </c>
      <c r="F217" s="15" t="str">
        <f>IFERROR(VLOOKUP(B217,#REF!,6,FALSE),"")</f>
        <v/>
      </c>
      <c r="G217" s="16">
        <v>80000</v>
      </c>
      <c r="H217" s="16">
        <v>25000</v>
      </c>
      <c r="I217" s="16" t="str">
        <f>IFERROR(VLOOKUP(B217,#REF!,9,FALSE),"")</f>
        <v/>
      </c>
      <c r="J217" s="16">
        <v>85000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67500</v>
      </c>
      <c r="Q217" s="16">
        <v>17500</v>
      </c>
      <c r="R217" s="18">
        <v>165000</v>
      </c>
      <c r="S217" s="19">
        <v>22</v>
      </c>
      <c r="T217" s="20">
        <v>63.4</v>
      </c>
      <c r="U217" s="18">
        <v>7500</v>
      </c>
      <c r="V217" s="16">
        <v>2604</v>
      </c>
      <c r="W217" s="21">
        <v>0.3</v>
      </c>
      <c r="X217" s="22">
        <f t="shared" si="11"/>
        <v>50</v>
      </c>
      <c r="Y217" s="16">
        <v>8724</v>
      </c>
      <c r="Z217" s="16">
        <v>7650</v>
      </c>
      <c r="AA217" s="16">
        <v>10655</v>
      </c>
      <c r="AB217" s="16">
        <v>3430</v>
      </c>
      <c r="AC217" s="14" t="s">
        <v>35</v>
      </c>
    </row>
    <row r="218" spans="1:29">
      <c r="A218" s="26" t="str">
        <f t="shared" si="9"/>
        <v>OverStock</v>
      </c>
      <c r="B218" s="13" t="s">
        <v>260</v>
      </c>
      <c r="C218" s="14" t="s">
        <v>34</v>
      </c>
      <c r="D218" s="15">
        <f>IFERROR(VLOOKUP(B218,#REF!,3,FALSE),0)</f>
        <v>0</v>
      </c>
      <c r="E218" s="25">
        <f t="shared" si="10"/>
        <v>4.5811965811965809</v>
      </c>
      <c r="F218" s="15" t="str">
        <f>IFERROR(VLOOKUP(B218,#REF!,6,FALSE),"")</f>
        <v/>
      </c>
      <c r="G218" s="16">
        <v>1074000</v>
      </c>
      <c r="H218" s="16">
        <v>438000</v>
      </c>
      <c r="I218" s="16" t="str">
        <f>IFERROR(VLOOKUP(B218,#REF!,9,FALSE),"")</f>
        <v/>
      </c>
      <c r="J218" s="16">
        <v>201000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0</v>
      </c>
      <c r="Q218" s="16">
        <v>201000</v>
      </c>
      <c r="R218" s="18">
        <v>1275000</v>
      </c>
      <c r="S218" s="19">
        <v>29.1</v>
      </c>
      <c r="T218" s="20">
        <v>30.8</v>
      </c>
      <c r="U218" s="18">
        <v>43875</v>
      </c>
      <c r="V218" s="16">
        <v>41335</v>
      </c>
      <c r="W218" s="21">
        <v>0.9</v>
      </c>
      <c r="X218" s="22">
        <f t="shared" si="11"/>
        <v>100</v>
      </c>
      <c r="Y218" s="16">
        <v>149358</v>
      </c>
      <c r="Z218" s="16">
        <v>194109</v>
      </c>
      <c r="AA218" s="16">
        <v>104447</v>
      </c>
      <c r="AB218" s="16">
        <v>80364</v>
      </c>
      <c r="AC218" s="14" t="s">
        <v>35</v>
      </c>
    </row>
    <row r="219" spans="1:29" hidden="1">
      <c r="A219" s="26" t="str">
        <f t="shared" si="9"/>
        <v>Normal</v>
      </c>
      <c r="B219" s="13" t="s">
        <v>261</v>
      </c>
      <c r="C219" s="14" t="s">
        <v>34</v>
      </c>
      <c r="D219" s="15">
        <f>IFERROR(VLOOKUP(B219,#REF!,3,FALSE),0)</f>
        <v>0</v>
      </c>
      <c r="E219" s="25">
        <f t="shared" si="10"/>
        <v>5.333333333333333</v>
      </c>
      <c r="F219" s="15" t="str">
        <f>IFERROR(VLOOKUP(B219,#REF!,6,FALSE),"")</f>
        <v/>
      </c>
      <c r="G219" s="16">
        <v>9000</v>
      </c>
      <c r="H219" s="16">
        <v>0</v>
      </c>
      <c r="I219" s="16" t="str">
        <f>IFERROR(VLOOKUP(B219,#REF!,9,FALSE),"")</f>
        <v/>
      </c>
      <c r="J219" s="16">
        <v>12000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17" t="str">
        <f>IFERROR(VLOOKUP(B219,#REF!,12,FALSE),"")</f>
        <v/>
      </c>
      <c r="O219" s="16">
        <v>0</v>
      </c>
      <c r="P219" s="16">
        <v>12000</v>
      </c>
      <c r="Q219" s="16">
        <v>0</v>
      </c>
      <c r="R219" s="18">
        <v>21000</v>
      </c>
      <c r="S219" s="19">
        <v>9.3000000000000007</v>
      </c>
      <c r="T219" s="20">
        <v>31.5</v>
      </c>
      <c r="U219" s="18">
        <v>2250</v>
      </c>
      <c r="V219" s="16">
        <v>667</v>
      </c>
      <c r="W219" s="21">
        <v>0.3</v>
      </c>
      <c r="X219" s="22">
        <f t="shared" si="11"/>
        <v>50</v>
      </c>
      <c r="Y219" s="16">
        <v>2894</v>
      </c>
      <c r="Z219" s="16">
        <v>2036</v>
      </c>
      <c r="AA219" s="16">
        <v>1598</v>
      </c>
      <c r="AB219" s="16">
        <v>0</v>
      </c>
      <c r="AC219" s="14" t="s">
        <v>35</v>
      </c>
    </row>
    <row r="220" spans="1:29">
      <c r="A220" s="26" t="str">
        <f t="shared" si="9"/>
        <v>OverStock</v>
      </c>
      <c r="B220" s="13" t="s">
        <v>262</v>
      </c>
      <c r="C220" s="14" t="s">
        <v>34</v>
      </c>
      <c r="D220" s="15">
        <f>IFERROR(VLOOKUP(B220,#REF!,3,FALSE),0)</f>
        <v>0</v>
      </c>
      <c r="E220" s="25">
        <f t="shared" si="10"/>
        <v>5.8423247863247862</v>
      </c>
      <c r="F220" s="15" t="str">
        <f>IFERROR(VLOOKUP(B220,#REF!,6,FALSE),"")</f>
        <v/>
      </c>
      <c r="G220" s="16">
        <v>1356000</v>
      </c>
      <c r="H220" s="16">
        <v>450000</v>
      </c>
      <c r="I220" s="16" t="str">
        <f>IFERROR(VLOOKUP(B220,#REF!,9,FALSE),"")</f>
        <v/>
      </c>
      <c r="J220" s="16">
        <v>341776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17" t="str">
        <f>IFERROR(VLOOKUP(B220,#REF!,12,FALSE),"")</f>
        <v/>
      </c>
      <c r="O220" s="16">
        <v>0</v>
      </c>
      <c r="P220" s="16">
        <v>86776</v>
      </c>
      <c r="Q220" s="16">
        <v>255000</v>
      </c>
      <c r="R220" s="18">
        <v>1697776</v>
      </c>
      <c r="S220" s="19">
        <v>29</v>
      </c>
      <c r="T220" s="20">
        <v>39.4</v>
      </c>
      <c r="U220" s="18">
        <v>58500</v>
      </c>
      <c r="V220" s="16">
        <v>43121</v>
      </c>
      <c r="W220" s="21">
        <v>0.7</v>
      </c>
      <c r="X220" s="22">
        <f t="shared" si="11"/>
        <v>100</v>
      </c>
      <c r="Y220" s="16">
        <v>113286</v>
      </c>
      <c r="Z220" s="16">
        <v>208775</v>
      </c>
      <c r="AA220" s="16">
        <v>133861</v>
      </c>
      <c r="AB220" s="16">
        <v>94451</v>
      </c>
      <c r="AC220" s="14" t="s">
        <v>35</v>
      </c>
    </row>
    <row r="221" spans="1:29" hidden="1">
      <c r="A221" s="26" t="str">
        <f t="shared" si="9"/>
        <v>Normal</v>
      </c>
      <c r="B221" s="13" t="s">
        <v>263</v>
      </c>
      <c r="C221" s="14" t="s">
        <v>34</v>
      </c>
      <c r="D221" s="15">
        <f>IFERROR(VLOOKUP(B221,#REF!,3,FALSE),0)</f>
        <v>0</v>
      </c>
      <c r="E221" s="25">
        <f t="shared" si="10"/>
        <v>5.5021097046413505</v>
      </c>
      <c r="F221" s="15" t="str">
        <f>IFERROR(VLOOKUP(B221,#REF!,6,FALSE),"")</f>
        <v/>
      </c>
      <c r="G221" s="16">
        <v>3183000</v>
      </c>
      <c r="H221" s="16">
        <v>1746000</v>
      </c>
      <c r="I221" s="16" t="str">
        <f>IFERROR(VLOOKUP(B221,#REF!,9,FALSE),"")</f>
        <v/>
      </c>
      <c r="J221" s="16">
        <v>978000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17" t="str">
        <f>IFERROR(VLOOKUP(B221,#REF!,12,FALSE),"")</f>
        <v/>
      </c>
      <c r="O221" s="16">
        <v>0</v>
      </c>
      <c r="P221" s="16">
        <v>489000</v>
      </c>
      <c r="Q221" s="16">
        <v>489000</v>
      </c>
      <c r="R221" s="18">
        <v>4161000</v>
      </c>
      <c r="S221" s="19">
        <v>23.4</v>
      </c>
      <c r="T221" s="20">
        <v>32.1</v>
      </c>
      <c r="U221" s="18">
        <v>177750</v>
      </c>
      <c r="V221" s="16">
        <v>129493</v>
      </c>
      <c r="W221" s="21">
        <v>0.7</v>
      </c>
      <c r="X221" s="22">
        <f t="shared" si="11"/>
        <v>100</v>
      </c>
      <c r="Y221" s="16">
        <v>305235</v>
      </c>
      <c r="Z221" s="16">
        <v>329251</v>
      </c>
      <c r="AA221" s="16">
        <v>771368</v>
      </c>
      <c r="AB221" s="16">
        <v>321661</v>
      </c>
      <c r="AC221" s="14" t="s">
        <v>35</v>
      </c>
    </row>
    <row r="222" spans="1:29">
      <c r="A222" s="26" t="str">
        <f t="shared" si="9"/>
        <v>OverStock</v>
      </c>
      <c r="B222" s="13" t="s">
        <v>264</v>
      </c>
      <c r="C222" s="14" t="s">
        <v>34</v>
      </c>
      <c r="D222" s="15">
        <f>IFERROR(VLOOKUP(B222,#REF!,3,FALSE),0)</f>
        <v>0</v>
      </c>
      <c r="E222" s="25">
        <f t="shared" si="10"/>
        <v>3.1360000000000001</v>
      </c>
      <c r="F222" s="15" t="str">
        <f>IFERROR(VLOOKUP(B222,#REF!,6,FALSE),"")</f>
        <v/>
      </c>
      <c r="G222" s="16">
        <v>1659000</v>
      </c>
      <c r="H222" s="16">
        <v>819000</v>
      </c>
      <c r="I222" s="16" t="str">
        <f>IFERROR(VLOOKUP(B222,#REF!,9,FALSE),"")</f>
        <v/>
      </c>
      <c r="J222" s="16">
        <v>147000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17" t="str">
        <f>IFERROR(VLOOKUP(B222,#REF!,12,FALSE),"")</f>
        <v/>
      </c>
      <c r="O222" s="16">
        <v>0</v>
      </c>
      <c r="P222" s="16">
        <v>0</v>
      </c>
      <c r="Q222" s="16">
        <v>147000</v>
      </c>
      <c r="R222" s="18">
        <v>1806000</v>
      </c>
      <c r="S222" s="19">
        <v>38.5</v>
      </c>
      <c r="T222" s="20">
        <v>39.9</v>
      </c>
      <c r="U222" s="18">
        <v>46875</v>
      </c>
      <c r="V222" s="16">
        <v>45260</v>
      </c>
      <c r="W222" s="21">
        <v>1</v>
      </c>
      <c r="X222" s="22">
        <f t="shared" si="11"/>
        <v>100</v>
      </c>
      <c r="Y222" s="16">
        <v>117950</v>
      </c>
      <c r="Z222" s="16">
        <v>162702</v>
      </c>
      <c r="AA222" s="16">
        <v>215042</v>
      </c>
      <c r="AB222" s="16">
        <v>61617</v>
      </c>
      <c r="AC222" s="14" t="s">
        <v>35</v>
      </c>
    </row>
    <row r="223" spans="1:29">
      <c r="A223" s="26" t="str">
        <f t="shared" si="9"/>
        <v>OverStock</v>
      </c>
      <c r="B223" s="13" t="s">
        <v>265</v>
      </c>
      <c r="C223" s="14" t="s">
        <v>34</v>
      </c>
      <c r="D223" s="15">
        <f>IFERROR(VLOOKUP(B223,#REF!,3,FALSE),0)</f>
        <v>0</v>
      </c>
      <c r="E223" s="25">
        <f t="shared" si="10"/>
        <v>1.9022222222222223</v>
      </c>
      <c r="F223" s="15" t="str">
        <f>IFERROR(VLOOKUP(B223,#REF!,6,FALSE),"")</f>
        <v/>
      </c>
      <c r="G223" s="16">
        <v>11652000</v>
      </c>
      <c r="H223" s="16">
        <v>3870000</v>
      </c>
      <c r="I223" s="16" t="str">
        <f>IFERROR(VLOOKUP(B223,#REF!,9,FALSE),"")</f>
        <v/>
      </c>
      <c r="J223" s="16">
        <v>706200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17" t="str">
        <f>IFERROR(VLOOKUP(B223,#REF!,12,FALSE),"")</f>
        <v/>
      </c>
      <c r="O223" s="16">
        <v>0</v>
      </c>
      <c r="P223" s="16">
        <v>52200</v>
      </c>
      <c r="Q223" s="16">
        <v>654000</v>
      </c>
      <c r="R223" s="18">
        <v>12358200</v>
      </c>
      <c r="S223" s="19">
        <v>33.299999999999997</v>
      </c>
      <c r="T223" s="20">
        <v>36.4</v>
      </c>
      <c r="U223" s="18">
        <v>371250</v>
      </c>
      <c r="V223" s="16">
        <v>339419</v>
      </c>
      <c r="W223" s="21">
        <v>0.9</v>
      </c>
      <c r="X223" s="22">
        <f t="shared" si="11"/>
        <v>100</v>
      </c>
      <c r="Y223" s="16">
        <v>1076327</v>
      </c>
      <c r="Z223" s="16">
        <v>1566786</v>
      </c>
      <c r="AA223" s="16">
        <v>599778</v>
      </c>
      <c r="AB223" s="16">
        <v>209205</v>
      </c>
      <c r="AC223" s="14" t="s">
        <v>35</v>
      </c>
    </row>
    <row r="224" spans="1:29">
      <c r="A224" s="26" t="str">
        <f t="shared" si="9"/>
        <v>ZeroZero</v>
      </c>
      <c r="B224" s="13" t="s">
        <v>266</v>
      </c>
      <c r="C224" s="14" t="s">
        <v>34</v>
      </c>
      <c r="D224" s="15">
        <f>IFERROR(VLOOKUP(B224,#REF!,3,FALSE),0)</f>
        <v>0</v>
      </c>
      <c r="E224" s="25">
        <f t="shared" si="10"/>
        <v>0</v>
      </c>
      <c r="F224" s="15" t="str">
        <f>IFERROR(VLOOKUP(B224,#REF!,6,FALSE),"")</f>
        <v/>
      </c>
      <c r="G224" s="16">
        <v>80000</v>
      </c>
      <c r="H224" s="16">
        <v>5000</v>
      </c>
      <c r="I224" s="16" t="str">
        <f>IFERROR(VLOOKUP(B224,#REF!,9,FALSE),"")</f>
        <v/>
      </c>
      <c r="J224" s="16">
        <v>0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17" t="str">
        <f>IFERROR(VLOOKUP(B224,#REF!,12,FALSE),"")</f>
        <v/>
      </c>
      <c r="O224" s="16">
        <v>0</v>
      </c>
      <c r="P224" s="16">
        <v>0</v>
      </c>
      <c r="Q224" s="16">
        <v>0</v>
      </c>
      <c r="R224" s="18">
        <v>80000</v>
      </c>
      <c r="S224" s="19" t="s">
        <v>36</v>
      </c>
      <c r="T224" s="20" t="s">
        <v>36</v>
      </c>
      <c r="U224" s="18">
        <v>0</v>
      </c>
      <c r="V224" s="16" t="s">
        <v>36</v>
      </c>
      <c r="W224" s="21" t="s">
        <v>41</v>
      </c>
      <c r="X224" s="22" t="str">
        <f t="shared" si="11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35</v>
      </c>
    </row>
    <row r="225" spans="1:29" hidden="1">
      <c r="A225" s="26" t="str">
        <f t="shared" si="9"/>
        <v>Normal</v>
      </c>
      <c r="B225" s="13" t="s">
        <v>267</v>
      </c>
      <c r="C225" s="14" t="s">
        <v>34</v>
      </c>
      <c r="D225" s="15">
        <f>IFERROR(VLOOKUP(B225,#REF!,3,FALSE),0)</f>
        <v>0</v>
      </c>
      <c r="E225" s="25">
        <f t="shared" si="10"/>
        <v>17.437908496732025</v>
      </c>
      <c r="F225" s="15" t="str">
        <f>IFERROR(VLOOKUP(B225,#REF!,6,FALSE),"")</f>
        <v/>
      </c>
      <c r="G225" s="16">
        <v>210000</v>
      </c>
      <c r="H225" s="16">
        <v>0</v>
      </c>
      <c r="I225" s="16" t="str">
        <f>IFERROR(VLOOKUP(B225,#REF!,9,FALSE),"")</f>
        <v/>
      </c>
      <c r="J225" s="16">
        <v>2001000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17" t="str">
        <f>IFERROR(VLOOKUP(B225,#REF!,12,FALSE),"")</f>
        <v/>
      </c>
      <c r="O225" s="16">
        <v>0</v>
      </c>
      <c r="P225" s="16">
        <v>1716000</v>
      </c>
      <c r="Q225" s="16">
        <v>285000</v>
      </c>
      <c r="R225" s="18">
        <v>2211000</v>
      </c>
      <c r="S225" s="19">
        <v>19.3</v>
      </c>
      <c r="T225" s="20">
        <v>25.1</v>
      </c>
      <c r="U225" s="18">
        <v>114750</v>
      </c>
      <c r="V225" s="16">
        <v>88148</v>
      </c>
      <c r="W225" s="21">
        <v>0.8</v>
      </c>
      <c r="X225" s="22">
        <f t="shared" si="11"/>
        <v>100</v>
      </c>
      <c r="Y225" s="16">
        <v>230997</v>
      </c>
      <c r="Z225" s="16">
        <v>241273</v>
      </c>
      <c r="AA225" s="16">
        <v>526388</v>
      </c>
      <c r="AB225" s="16">
        <v>181101</v>
      </c>
      <c r="AC225" s="14" t="s">
        <v>35</v>
      </c>
    </row>
    <row r="226" spans="1:29">
      <c r="A226" s="26" t="str">
        <f t="shared" si="9"/>
        <v>OverStock</v>
      </c>
      <c r="B226" s="13" t="s">
        <v>268</v>
      </c>
      <c r="C226" s="14" t="s">
        <v>34</v>
      </c>
      <c r="D226" s="15">
        <f>IFERROR(VLOOKUP(B226,#REF!,3,FALSE),0)</f>
        <v>0</v>
      </c>
      <c r="E226" s="25">
        <f t="shared" si="10"/>
        <v>65.276595744680847</v>
      </c>
      <c r="F226" s="15" t="str">
        <f>IFERROR(VLOOKUP(B226,#REF!,6,FALSE),"")</f>
        <v/>
      </c>
      <c r="G226" s="16">
        <v>0</v>
      </c>
      <c r="H226" s="16">
        <v>0</v>
      </c>
      <c r="I226" s="16" t="str">
        <f>IFERROR(VLOOKUP(B226,#REF!,9,FALSE),"")</f>
        <v/>
      </c>
      <c r="J226" s="16">
        <v>2301000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17" t="str">
        <f>IFERROR(VLOOKUP(B226,#REF!,12,FALSE),"")</f>
        <v/>
      </c>
      <c r="O226" s="16">
        <v>0</v>
      </c>
      <c r="P226" s="16">
        <v>2001000</v>
      </c>
      <c r="Q226" s="16">
        <v>300000</v>
      </c>
      <c r="R226" s="18">
        <v>2301000</v>
      </c>
      <c r="S226" s="19">
        <v>65.3</v>
      </c>
      <c r="T226" s="20">
        <v>41.5</v>
      </c>
      <c r="U226" s="18">
        <v>35250</v>
      </c>
      <c r="V226" s="16">
        <v>55454</v>
      </c>
      <c r="W226" s="21">
        <v>1.6</v>
      </c>
      <c r="X226" s="22">
        <f t="shared" si="11"/>
        <v>100</v>
      </c>
      <c r="Y226" s="16">
        <v>136018</v>
      </c>
      <c r="Z226" s="16">
        <v>253122</v>
      </c>
      <c r="AA226" s="16">
        <v>225251</v>
      </c>
      <c r="AB226" s="16">
        <v>454898</v>
      </c>
      <c r="AC226" s="14" t="s">
        <v>35</v>
      </c>
    </row>
    <row r="227" spans="1:29">
      <c r="A227" s="26" t="str">
        <f t="shared" si="9"/>
        <v>OverStock</v>
      </c>
      <c r="B227" s="13" t="s">
        <v>269</v>
      </c>
      <c r="C227" s="14" t="s">
        <v>34</v>
      </c>
      <c r="D227" s="15">
        <f>IFERROR(VLOOKUP(B227,#REF!,3,FALSE),0)</f>
        <v>0</v>
      </c>
      <c r="E227" s="25">
        <f t="shared" si="10"/>
        <v>18.5</v>
      </c>
      <c r="F227" s="15" t="str">
        <f>IFERROR(VLOOKUP(B227,#REF!,6,FALSE),"")</f>
        <v/>
      </c>
      <c r="G227" s="16">
        <v>513000</v>
      </c>
      <c r="H227" s="16">
        <v>99000</v>
      </c>
      <c r="I227" s="16" t="str">
        <f>IFERROR(VLOOKUP(B227,#REF!,9,FALSE),"")</f>
        <v/>
      </c>
      <c r="J227" s="16">
        <v>222000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17" t="str">
        <f>IFERROR(VLOOKUP(B227,#REF!,12,FALSE),"")</f>
        <v/>
      </c>
      <c r="O227" s="16">
        <v>0</v>
      </c>
      <c r="P227" s="16">
        <v>120000</v>
      </c>
      <c r="Q227" s="16">
        <v>102000</v>
      </c>
      <c r="R227" s="18">
        <v>735000</v>
      </c>
      <c r="S227" s="19">
        <v>61.3</v>
      </c>
      <c r="T227" s="20">
        <v>58.6</v>
      </c>
      <c r="U227" s="18">
        <v>12000</v>
      </c>
      <c r="V227" s="16">
        <v>12539</v>
      </c>
      <c r="W227" s="21">
        <v>1</v>
      </c>
      <c r="X227" s="22">
        <f t="shared" si="11"/>
        <v>100</v>
      </c>
      <c r="Y227" s="16">
        <v>54541</v>
      </c>
      <c r="Z227" s="16">
        <v>40267</v>
      </c>
      <c r="AA227" s="16">
        <v>26155</v>
      </c>
      <c r="AB227" s="16">
        <v>34508</v>
      </c>
      <c r="AC227" s="14" t="s">
        <v>35</v>
      </c>
    </row>
    <row r="228" spans="1:29">
      <c r="A228" s="26" t="str">
        <f t="shared" si="9"/>
        <v>OverStock</v>
      </c>
      <c r="B228" s="13" t="s">
        <v>270</v>
      </c>
      <c r="C228" s="14" t="s">
        <v>34</v>
      </c>
      <c r="D228" s="15">
        <f>IFERROR(VLOOKUP(B228,#REF!,3,FALSE),0)</f>
        <v>0</v>
      </c>
      <c r="E228" s="25">
        <f t="shared" si="10"/>
        <v>27.00709219858156</v>
      </c>
      <c r="F228" s="15" t="str">
        <f>IFERROR(VLOOKUP(B228,#REF!,6,FALSE),"")</f>
        <v/>
      </c>
      <c r="G228" s="16">
        <v>2820000</v>
      </c>
      <c r="H228" s="16">
        <v>0</v>
      </c>
      <c r="I228" s="16" t="str">
        <f>IFERROR(VLOOKUP(B228,#REF!,9,FALSE),"")</f>
        <v/>
      </c>
      <c r="J228" s="16">
        <v>1428000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17" t="str">
        <f>IFERROR(VLOOKUP(B228,#REF!,12,FALSE),"")</f>
        <v/>
      </c>
      <c r="O228" s="16">
        <v>0</v>
      </c>
      <c r="P228" s="16">
        <v>1152000</v>
      </c>
      <c r="Q228" s="16">
        <v>276000</v>
      </c>
      <c r="R228" s="18">
        <v>4248000</v>
      </c>
      <c r="S228" s="19">
        <v>80.3</v>
      </c>
      <c r="T228" s="20">
        <v>65.2</v>
      </c>
      <c r="U228" s="18">
        <v>52875</v>
      </c>
      <c r="V228" s="16">
        <v>65159</v>
      </c>
      <c r="W228" s="21">
        <v>1.2</v>
      </c>
      <c r="X228" s="22">
        <f t="shared" si="11"/>
        <v>100</v>
      </c>
      <c r="Y228" s="16">
        <v>138211</v>
      </c>
      <c r="Z228" s="16">
        <v>291141</v>
      </c>
      <c r="AA228" s="16">
        <v>275774</v>
      </c>
      <c r="AB228" s="16">
        <v>277682</v>
      </c>
      <c r="AC228" s="14" t="s">
        <v>35</v>
      </c>
    </row>
    <row r="229" spans="1:29">
      <c r="A229" s="26" t="str">
        <f t="shared" si="9"/>
        <v>OverStock</v>
      </c>
      <c r="B229" s="13" t="s">
        <v>271</v>
      </c>
      <c r="C229" s="14" t="s">
        <v>34</v>
      </c>
      <c r="D229" s="15">
        <f>IFERROR(VLOOKUP(B229,#REF!,3,FALSE),0)</f>
        <v>0</v>
      </c>
      <c r="E229" s="25">
        <f t="shared" si="10"/>
        <v>4.2594102564102565</v>
      </c>
      <c r="F229" s="15" t="str">
        <f>IFERROR(VLOOKUP(B229,#REF!,6,FALSE),"")</f>
        <v/>
      </c>
      <c r="G229" s="16">
        <v>825000</v>
      </c>
      <c r="H229" s="16">
        <v>450000</v>
      </c>
      <c r="I229" s="16" t="str">
        <f>IFERROR(VLOOKUP(B229,#REF!,9,FALSE),"")</f>
        <v/>
      </c>
      <c r="J229" s="16">
        <v>166117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17" t="str">
        <f>IFERROR(VLOOKUP(B229,#REF!,12,FALSE),"")</f>
        <v/>
      </c>
      <c r="O229" s="16">
        <v>0</v>
      </c>
      <c r="P229" s="16">
        <v>1117</v>
      </c>
      <c r="Q229" s="16">
        <v>165000</v>
      </c>
      <c r="R229" s="18">
        <v>991117</v>
      </c>
      <c r="S229" s="19">
        <v>25.4</v>
      </c>
      <c r="T229" s="20">
        <v>30.7</v>
      </c>
      <c r="U229" s="18">
        <v>39000</v>
      </c>
      <c r="V229" s="16">
        <v>32237</v>
      </c>
      <c r="W229" s="21">
        <v>0.8</v>
      </c>
      <c r="X229" s="22">
        <f t="shared" si="11"/>
        <v>100</v>
      </c>
      <c r="Y229" s="16">
        <v>74725</v>
      </c>
      <c r="Z229" s="16">
        <v>71113</v>
      </c>
      <c r="AA229" s="16">
        <v>223488</v>
      </c>
      <c r="AB229" s="16">
        <v>138608</v>
      </c>
      <c r="AC229" s="14" t="s">
        <v>35</v>
      </c>
    </row>
    <row r="230" spans="1:29">
      <c r="A230" s="26" t="str">
        <f t="shared" si="9"/>
        <v>OverStock</v>
      </c>
      <c r="B230" s="13" t="s">
        <v>272</v>
      </c>
      <c r="C230" s="14" t="s">
        <v>34</v>
      </c>
      <c r="D230" s="15">
        <f>IFERROR(VLOOKUP(B230,#REF!,3,FALSE),0)</f>
        <v>0</v>
      </c>
      <c r="E230" s="25">
        <f t="shared" si="10"/>
        <v>3.2</v>
      </c>
      <c r="F230" s="15" t="str">
        <f>IFERROR(VLOOKUP(B230,#REF!,6,FALSE),"")</f>
        <v/>
      </c>
      <c r="G230" s="16">
        <v>210000</v>
      </c>
      <c r="H230" s="16">
        <v>110000</v>
      </c>
      <c r="I230" s="16" t="str">
        <f>IFERROR(VLOOKUP(B230,#REF!,9,FALSE),"")</f>
        <v/>
      </c>
      <c r="J230" s="16">
        <v>8000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17" t="str">
        <f>IFERROR(VLOOKUP(B230,#REF!,12,FALSE),"")</f>
        <v/>
      </c>
      <c r="O230" s="16">
        <v>0</v>
      </c>
      <c r="P230" s="16">
        <v>0</v>
      </c>
      <c r="Q230" s="16">
        <v>8000</v>
      </c>
      <c r="R230" s="18">
        <v>218000</v>
      </c>
      <c r="S230" s="19">
        <v>87.2</v>
      </c>
      <c r="T230" s="20">
        <v>17</v>
      </c>
      <c r="U230" s="18">
        <v>2500</v>
      </c>
      <c r="V230" s="16">
        <v>12814</v>
      </c>
      <c r="W230" s="21">
        <v>5.0999999999999996</v>
      </c>
      <c r="X230" s="22">
        <f t="shared" si="11"/>
        <v>150</v>
      </c>
      <c r="Y230" s="16">
        <v>22993</v>
      </c>
      <c r="Z230" s="16">
        <v>74332</v>
      </c>
      <c r="AA230" s="16">
        <v>42190</v>
      </c>
      <c r="AB230" s="16">
        <v>0</v>
      </c>
      <c r="AC230" s="14" t="s">
        <v>35</v>
      </c>
    </row>
    <row r="231" spans="1:29">
      <c r="A231" s="26" t="str">
        <f t="shared" si="9"/>
        <v>OverStock</v>
      </c>
      <c r="B231" s="13" t="s">
        <v>273</v>
      </c>
      <c r="C231" s="14" t="s">
        <v>34</v>
      </c>
      <c r="D231" s="15">
        <f>IFERROR(VLOOKUP(B231,#REF!,3,FALSE),0)</f>
        <v>0</v>
      </c>
      <c r="E231" s="25">
        <f t="shared" si="10"/>
        <v>8.1678321678321684</v>
      </c>
      <c r="F231" s="15" t="str">
        <f>IFERROR(VLOOKUP(B231,#REF!,6,FALSE),"")</f>
        <v/>
      </c>
      <c r="G231" s="16">
        <v>1344000</v>
      </c>
      <c r="H231" s="16">
        <v>456000</v>
      </c>
      <c r="I231" s="16" t="str">
        <f>IFERROR(VLOOKUP(B231,#REF!,9,FALSE),"")</f>
        <v/>
      </c>
      <c r="J231" s="16">
        <v>438000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17" t="str">
        <f>IFERROR(VLOOKUP(B231,#REF!,12,FALSE),"")</f>
        <v/>
      </c>
      <c r="O231" s="16">
        <v>0</v>
      </c>
      <c r="P231" s="16">
        <v>0</v>
      </c>
      <c r="Q231" s="16">
        <v>438000</v>
      </c>
      <c r="R231" s="18">
        <v>1782000</v>
      </c>
      <c r="S231" s="19">
        <v>33.200000000000003</v>
      </c>
      <c r="T231" s="20">
        <v>18.899999999999999</v>
      </c>
      <c r="U231" s="18">
        <v>53625</v>
      </c>
      <c r="V231" s="16">
        <v>94248</v>
      </c>
      <c r="W231" s="21">
        <v>1.8</v>
      </c>
      <c r="X231" s="22">
        <f t="shared" si="11"/>
        <v>100</v>
      </c>
      <c r="Y231" s="16">
        <v>302007</v>
      </c>
      <c r="Z231" s="16">
        <v>368213</v>
      </c>
      <c r="AA231" s="16">
        <v>313720</v>
      </c>
      <c r="AB231" s="16">
        <v>134056</v>
      </c>
      <c r="AC231" s="14" t="s">
        <v>35</v>
      </c>
    </row>
    <row r="232" spans="1:29" hidden="1">
      <c r="A232" s="26" t="str">
        <f t="shared" si="9"/>
        <v>Normal</v>
      </c>
      <c r="B232" s="13" t="s">
        <v>274</v>
      </c>
      <c r="C232" s="14" t="s">
        <v>34</v>
      </c>
      <c r="D232" s="15">
        <f>IFERROR(VLOOKUP(B232,#REF!,3,FALSE),0)</f>
        <v>0</v>
      </c>
      <c r="E232" s="25">
        <f t="shared" si="10"/>
        <v>0</v>
      </c>
      <c r="F232" s="15" t="str">
        <f>IFERROR(VLOOKUP(B232,#REF!,6,FALSE),"")</f>
        <v/>
      </c>
      <c r="G232" s="16">
        <v>12000</v>
      </c>
      <c r="H232" s="16">
        <v>0</v>
      </c>
      <c r="I232" s="16" t="str">
        <f>IFERROR(VLOOKUP(B232,#REF!,9,FALSE),"")</f>
        <v/>
      </c>
      <c r="J232" s="16">
        <v>0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17" t="str">
        <f>IFERROR(VLOOKUP(B232,#REF!,12,FALSE),"")</f>
        <v/>
      </c>
      <c r="O232" s="16">
        <v>0</v>
      </c>
      <c r="P232" s="16">
        <v>0</v>
      </c>
      <c r="Q232" s="16">
        <v>0</v>
      </c>
      <c r="R232" s="18">
        <v>12000</v>
      </c>
      <c r="S232" s="19">
        <v>10.7</v>
      </c>
      <c r="T232" s="20" t="s">
        <v>36</v>
      </c>
      <c r="U232" s="18">
        <v>1125</v>
      </c>
      <c r="V232" s="16">
        <v>0</v>
      </c>
      <c r="W232" s="21" t="s">
        <v>41</v>
      </c>
      <c r="X232" s="22" t="str">
        <f t="shared" si="11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35</v>
      </c>
    </row>
    <row r="233" spans="1:29">
      <c r="A233" s="26" t="str">
        <f t="shared" si="9"/>
        <v>ZeroZero</v>
      </c>
      <c r="B233" s="13" t="s">
        <v>275</v>
      </c>
      <c r="C233" s="14" t="s">
        <v>34</v>
      </c>
      <c r="D233" s="15">
        <f>IFERROR(VLOOKUP(B233,#REF!,3,FALSE),0)</f>
        <v>0</v>
      </c>
      <c r="E233" s="25">
        <f t="shared" si="10"/>
        <v>0</v>
      </c>
      <c r="F233" s="15" t="str">
        <f>IFERROR(VLOOKUP(B233,#REF!,6,FALSE),"")</f>
        <v/>
      </c>
      <c r="G233" s="16">
        <v>110000</v>
      </c>
      <c r="H233" s="16">
        <v>0</v>
      </c>
      <c r="I233" s="16" t="str">
        <f>IFERROR(VLOOKUP(B233,#REF!,9,FALSE),"")</f>
        <v/>
      </c>
      <c r="J233" s="16">
        <v>0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17" t="str">
        <f>IFERROR(VLOOKUP(B233,#REF!,12,FALSE),"")</f>
        <v/>
      </c>
      <c r="O233" s="16">
        <v>0</v>
      </c>
      <c r="P233" s="16">
        <v>0</v>
      </c>
      <c r="Q233" s="16">
        <v>0</v>
      </c>
      <c r="R233" s="18">
        <v>110000</v>
      </c>
      <c r="S233" s="19" t="s">
        <v>36</v>
      </c>
      <c r="T233" s="20" t="s">
        <v>36</v>
      </c>
      <c r="U233" s="18">
        <v>0</v>
      </c>
      <c r="V233" s="16">
        <v>0</v>
      </c>
      <c r="W233" s="21" t="s">
        <v>41</v>
      </c>
      <c r="X233" s="22" t="str">
        <f t="shared" si="11"/>
        <v>E</v>
      </c>
      <c r="Y233" s="16">
        <v>0</v>
      </c>
      <c r="Z233" s="16">
        <v>0</v>
      </c>
      <c r="AA233" s="16">
        <v>0</v>
      </c>
      <c r="AB233" s="16">
        <v>0</v>
      </c>
      <c r="AC233" s="14" t="s">
        <v>35</v>
      </c>
    </row>
    <row r="234" spans="1:29">
      <c r="A234" s="26" t="str">
        <f t="shared" si="9"/>
        <v>OverStock</v>
      </c>
      <c r="B234" s="13" t="s">
        <v>276</v>
      </c>
      <c r="C234" s="14" t="s">
        <v>34</v>
      </c>
      <c r="D234" s="15">
        <f>IFERROR(VLOOKUP(B234,#REF!,3,FALSE),0)</f>
        <v>0</v>
      </c>
      <c r="E234" s="25">
        <f t="shared" si="10"/>
        <v>0</v>
      </c>
      <c r="F234" s="15" t="str">
        <f>IFERROR(VLOOKUP(B234,#REF!,6,FALSE),"")</f>
        <v/>
      </c>
      <c r="G234" s="16">
        <v>5040000</v>
      </c>
      <c r="H234" s="16">
        <v>3840000</v>
      </c>
      <c r="I234" s="16" t="str">
        <f>IFERROR(VLOOKUP(B234,#REF!,9,FALSE),"")</f>
        <v/>
      </c>
      <c r="J234" s="16">
        <v>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17" t="str">
        <f>IFERROR(VLOOKUP(B234,#REF!,12,FALSE),"")</f>
        <v/>
      </c>
      <c r="O234" s="16">
        <v>0</v>
      </c>
      <c r="P234" s="16">
        <v>0</v>
      </c>
      <c r="Q234" s="16">
        <v>0</v>
      </c>
      <c r="R234" s="18">
        <v>5040000</v>
      </c>
      <c r="S234" s="19">
        <v>31.5</v>
      </c>
      <c r="T234" s="20">
        <v>41.6</v>
      </c>
      <c r="U234" s="18">
        <v>160000</v>
      </c>
      <c r="V234" s="16">
        <v>121111</v>
      </c>
      <c r="W234" s="21">
        <v>0.8</v>
      </c>
      <c r="X234" s="22">
        <f t="shared" si="11"/>
        <v>100</v>
      </c>
      <c r="Y234" s="16">
        <v>87446</v>
      </c>
      <c r="Z234" s="16">
        <v>920715</v>
      </c>
      <c r="AA234" s="16">
        <v>232287</v>
      </c>
      <c r="AB234" s="16">
        <v>299552</v>
      </c>
      <c r="AC234" s="14" t="s">
        <v>35</v>
      </c>
    </row>
    <row r="235" spans="1:29">
      <c r="A235" s="26" t="str">
        <f t="shared" si="9"/>
        <v>OverStock</v>
      </c>
      <c r="B235" s="13" t="s">
        <v>277</v>
      </c>
      <c r="C235" s="14" t="s">
        <v>34</v>
      </c>
      <c r="D235" s="15">
        <f>IFERROR(VLOOKUP(B235,#REF!,3,FALSE),0)</f>
        <v>0</v>
      </c>
      <c r="E235" s="25">
        <f t="shared" si="10"/>
        <v>8.8000000000000007</v>
      </c>
      <c r="F235" s="15" t="str">
        <f>IFERROR(VLOOKUP(B235,#REF!,6,FALSE),"")</f>
        <v/>
      </c>
      <c r="G235" s="16">
        <v>189000</v>
      </c>
      <c r="H235" s="16">
        <v>21000</v>
      </c>
      <c r="I235" s="16" t="str">
        <f>IFERROR(VLOOKUP(B235,#REF!,9,FALSE),"")</f>
        <v/>
      </c>
      <c r="J235" s="16">
        <v>33000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17" t="str">
        <f>IFERROR(VLOOKUP(B235,#REF!,12,FALSE),"")</f>
        <v/>
      </c>
      <c r="O235" s="16">
        <v>0</v>
      </c>
      <c r="P235" s="16">
        <v>33000</v>
      </c>
      <c r="Q235" s="16">
        <v>0</v>
      </c>
      <c r="R235" s="18">
        <v>222000</v>
      </c>
      <c r="S235" s="19">
        <v>59.2</v>
      </c>
      <c r="T235" s="20">
        <v>41.9</v>
      </c>
      <c r="U235" s="18">
        <v>3750</v>
      </c>
      <c r="V235" s="16">
        <v>5304</v>
      </c>
      <c r="W235" s="21">
        <v>1.4</v>
      </c>
      <c r="X235" s="22">
        <f t="shared" si="11"/>
        <v>100</v>
      </c>
      <c r="Y235" s="16">
        <v>15064</v>
      </c>
      <c r="Z235" s="16">
        <v>26292</v>
      </c>
      <c r="AA235" s="16">
        <v>33292</v>
      </c>
      <c r="AB235" s="16">
        <v>16747</v>
      </c>
      <c r="AC235" s="14" t="s">
        <v>35</v>
      </c>
    </row>
    <row r="236" spans="1:29">
      <c r="A236" s="26" t="str">
        <f t="shared" si="9"/>
        <v>ZeroZero</v>
      </c>
      <c r="B236" s="13" t="s">
        <v>278</v>
      </c>
      <c r="C236" s="14" t="s">
        <v>34</v>
      </c>
      <c r="D236" s="15">
        <f>IFERROR(VLOOKUP(B236,#REF!,3,FALSE),0)</f>
        <v>0</v>
      </c>
      <c r="E236" s="25">
        <f t="shared" si="10"/>
        <v>0</v>
      </c>
      <c r="F236" s="15" t="str">
        <f>IFERROR(VLOOKUP(B236,#REF!,6,FALSE),"")</f>
        <v/>
      </c>
      <c r="G236" s="16">
        <v>0</v>
      </c>
      <c r="H236" s="16">
        <v>0</v>
      </c>
      <c r="I236" s="16" t="str">
        <f>IFERROR(VLOOKUP(B236,#REF!,9,FALSE),"")</f>
        <v/>
      </c>
      <c r="J236" s="16">
        <v>2700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17" t="str">
        <f>IFERROR(VLOOKUP(B236,#REF!,12,FALSE),"")</f>
        <v/>
      </c>
      <c r="O236" s="16">
        <v>0</v>
      </c>
      <c r="P236" s="16">
        <v>2700</v>
      </c>
      <c r="Q236" s="16">
        <v>0</v>
      </c>
      <c r="R236" s="18">
        <v>2700</v>
      </c>
      <c r="S236" s="19" t="s">
        <v>36</v>
      </c>
      <c r="T236" s="20" t="s">
        <v>36</v>
      </c>
      <c r="U236" s="18">
        <v>0</v>
      </c>
      <c r="V236" s="16" t="s">
        <v>36</v>
      </c>
      <c r="W236" s="21" t="s">
        <v>41</v>
      </c>
      <c r="X236" s="22" t="str">
        <f t="shared" si="11"/>
        <v>E</v>
      </c>
      <c r="Y236" s="16">
        <v>0</v>
      </c>
      <c r="Z236" s="16">
        <v>0</v>
      </c>
      <c r="AA236" s="16">
        <v>0</v>
      </c>
      <c r="AB236" s="16">
        <v>0</v>
      </c>
      <c r="AC236" s="14" t="s">
        <v>35</v>
      </c>
    </row>
    <row r="237" spans="1:29" hidden="1">
      <c r="A237" s="26" t="str">
        <f t="shared" si="9"/>
        <v>Normal</v>
      </c>
      <c r="B237" s="13" t="s">
        <v>279</v>
      </c>
      <c r="C237" s="14" t="s">
        <v>280</v>
      </c>
      <c r="D237" s="15">
        <f>IFERROR(VLOOKUP(B237,#REF!,3,FALSE),0)</f>
        <v>0</v>
      </c>
      <c r="E237" s="25">
        <f t="shared" si="10"/>
        <v>12.521739130434783</v>
      </c>
      <c r="F237" s="15" t="str">
        <f>IFERROR(VLOOKUP(B237,#REF!,6,FALSE),"")</f>
        <v/>
      </c>
      <c r="G237" s="16">
        <v>156000</v>
      </c>
      <c r="H237" s="16">
        <v>156000</v>
      </c>
      <c r="I237" s="16" t="str">
        <f>IFERROR(VLOOKUP(B237,#REF!,9,FALSE),"")</f>
        <v/>
      </c>
      <c r="J237" s="16">
        <v>187200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17" t="str">
        <f>IFERROR(VLOOKUP(B237,#REF!,12,FALSE),"")</f>
        <v/>
      </c>
      <c r="O237" s="16">
        <v>0</v>
      </c>
      <c r="P237" s="16">
        <v>0</v>
      </c>
      <c r="Q237" s="16">
        <v>187200</v>
      </c>
      <c r="R237" s="18">
        <v>343200</v>
      </c>
      <c r="S237" s="19">
        <v>23</v>
      </c>
      <c r="T237" s="20">
        <v>7.2</v>
      </c>
      <c r="U237" s="18">
        <v>14950</v>
      </c>
      <c r="V237" s="16">
        <v>47651</v>
      </c>
      <c r="W237" s="21">
        <v>3.2</v>
      </c>
      <c r="X237" s="22">
        <f t="shared" si="11"/>
        <v>150</v>
      </c>
      <c r="Y237" s="16">
        <v>163430</v>
      </c>
      <c r="Z237" s="16">
        <v>215136</v>
      </c>
      <c r="AA237" s="16">
        <v>59638</v>
      </c>
      <c r="AB237" s="16">
        <v>0</v>
      </c>
      <c r="AC237" s="14" t="s">
        <v>35</v>
      </c>
    </row>
    <row r="238" spans="1:29" hidden="1">
      <c r="A238" s="26" t="str">
        <f t="shared" si="9"/>
        <v>FCST</v>
      </c>
      <c r="B238" s="13" t="s">
        <v>281</v>
      </c>
      <c r="C238" s="14" t="s">
        <v>280</v>
      </c>
      <c r="D238" s="15">
        <f>IFERROR(VLOOKUP(B238,#REF!,3,FALSE),0)</f>
        <v>0</v>
      </c>
      <c r="E238" s="25">
        <f t="shared" si="10"/>
        <v>0</v>
      </c>
      <c r="F238" s="15" t="str">
        <f>IFERROR(VLOOKUP(B238,#REF!,6,FALSE),"")</f>
        <v/>
      </c>
      <c r="G238" s="16">
        <v>0</v>
      </c>
      <c r="H238" s="16">
        <v>0</v>
      </c>
      <c r="I238" s="16" t="str">
        <f>IFERROR(VLOOKUP(B238,#REF!,9,FALSE),"")</f>
        <v/>
      </c>
      <c r="J238" s="16">
        <v>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17" t="str">
        <f>IFERROR(VLOOKUP(B238,#REF!,12,FALSE),"")</f>
        <v/>
      </c>
      <c r="O238" s="16">
        <v>0</v>
      </c>
      <c r="P238" s="16">
        <v>0</v>
      </c>
      <c r="Q238" s="16">
        <v>0</v>
      </c>
      <c r="R238" s="18">
        <v>0</v>
      </c>
      <c r="S238" s="19" t="s">
        <v>36</v>
      </c>
      <c r="T238" s="20">
        <v>0</v>
      </c>
      <c r="U238" s="18">
        <v>0</v>
      </c>
      <c r="V238" s="16">
        <v>14</v>
      </c>
      <c r="W238" s="21" t="s">
        <v>46</v>
      </c>
      <c r="X238" s="22" t="str">
        <f t="shared" si="11"/>
        <v>F</v>
      </c>
      <c r="Y238" s="16">
        <v>126</v>
      </c>
      <c r="Z238" s="16">
        <v>0</v>
      </c>
      <c r="AA238" s="16">
        <v>0</v>
      </c>
      <c r="AB238" s="16">
        <v>0</v>
      </c>
      <c r="AC238" s="14" t="s">
        <v>35</v>
      </c>
    </row>
    <row r="239" spans="1:29">
      <c r="A239" s="26" t="str">
        <f t="shared" si="9"/>
        <v>ZeroZero</v>
      </c>
      <c r="B239" s="13" t="s">
        <v>282</v>
      </c>
      <c r="C239" s="14" t="s">
        <v>280</v>
      </c>
      <c r="D239" s="15">
        <f>IFERROR(VLOOKUP(B239,#REF!,3,FALSE),0)</f>
        <v>0</v>
      </c>
      <c r="E239" s="25">
        <f t="shared" si="10"/>
        <v>0</v>
      </c>
      <c r="F239" s="15" t="str">
        <f>IFERROR(VLOOKUP(B239,#REF!,6,FALSE),"")</f>
        <v/>
      </c>
      <c r="G239" s="16">
        <v>0</v>
      </c>
      <c r="H239" s="16">
        <v>0</v>
      </c>
      <c r="I239" s="16" t="str">
        <f>IFERROR(VLOOKUP(B239,#REF!,9,FALSE),"")</f>
        <v/>
      </c>
      <c r="J239" s="16">
        <v>15400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17" t="str">
        <f>IFERROR(VLOOKUP(B239,#REF!,12,FALSE),"")</f>
        <v/>
      </c>
      <c r="O239" s="16">
        <v>0</v>
      </c>
      <c r="P239" s="16">
        <v>15400</v>
      </c>
      <c r="Q239" s="16">
        <v>0</v>
      </c>
      <c r="R239" s="18">
        <v>15400</v>
      </c>
      <c r="S239" s="19" t="s">
        <v>36</v>
      </c>
      <c r="T239" s="20" t="s">
        <v>36</v>
      </c>
      <c r="U239" s="18">
        <v>0</v>
      </c>
      <c r="V239" s="16" t="s">
        <v>36</v>
      </c>
      <c r="W239" s="21" t="s">
        <v>41</v>
      </c>
      <c r="X239" s="22" t="str">
        <f t="shared" si="11"/>
        <v>E</v>
      </c>
      <c r="Y239" s="16">
        <v>0</v>
      </c>
      <c r="Z239" s="16">
        <v>0</v>
      </c>
      <c r="AA239" s="16">
        <v>0</v>
      </c>
      <c r="AB239" s="16">
        <v>0</v>
      </c>
      <c r="AC239" s="14" t="s">
        <v>35</v>
      </c>
    </row>
    <row r="240" spans="1:29">
      <c r="A240" s="26" t="str">
        <f t="shared" si="9"/>
        <v>ZeroZero</v>
      </c>
      <c r="B240" s="13" t="s">
        <v>283</v>
      </c>
      <c r="C240" s="14" t="s">
        <v>280</v>
      </c>
      <c r="D240" s="15">
        <f>IFERROR(VLOOKUP(B240,#REF!,3,FALSE),0)</f>
        <v>0</v>
      </c>
      <c r="E240" s="25">
        <f t="shared" si="10"/>
        <v>0</v>
      </c>
      <c r="F240" s="15" t="str">
        <f>IFERROR(VLOOKUP(B240,#REF!,6,FALSE),"")</f>
        <v/>
      </c>
      <c r="G240" s="16">
        <v>0</v>
      </c>
      <c r="H240" s="16">
        <v>0</v>
      </c>
      <c r="I240" s="16" t="str">
        <f>IFERROR(VLOOKUP(B240,#REF!,9,FALSE),"")</f>
        <v/>
      </c>
      <c r="J240" s="16">
        <v>4950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17" t="str">
        <f>IFERROR(VLOOKUP(B240,#REF!,12,FALSE),"")</f>
        <v/>
      </c>
      <c r="O240" s="16">
        <v>0</v>
      </c>
      <c r="P240" s="16">
        <v>4950</v>
      </c>
      <c r="Q240" s="16">
        <v>0</v>
      </c>
      <c r="R240" s="18">
        <v>4950</v>
      </c>
      <c r="S240" s="19" t="s">
        <v>36</v>
      </c>
      <c r="T240" s="20" t="s">
        <v>36</v>
      </c>
      <c r="U240" s="18">
        <v>0</v>
      </c>
      <c r="V240" s="16" t="s">
        <v>36</v>
      </c>
      <c r="W240" s="21" t="s">
        <v>41</v>
      </c>
      <c r="X240" s="22" t="str">
        <f t="shared" si="11"/>
        <v>E</v>
      </c>
      <c r="Y240" s="16">
        <v>0</v>
      </c>
      <c r="Z240" s="16">
        <v>0</v>
      </c>
      <c r="AA240" s="16">
        <v>0</v>
      </c>
      <c r="AB240" s="16">
        <v>0</v>
      </c>
      <c r="AC240" s="14" t="s">
        <v>35</v>
      </c>
    </row>
    <row r="241" spans="1:29" hidden="1">
      <c r="A241" s="26" t="str">
        <f t="shared" si="9"/>
        <v>FCST</v>
      </c>
      <c r="B241" s="13" t="s">
        <v>284</v>
      </c>
      <c r="C241" s="14" t="s">
        <v>280</v>
      </c>
      <c r="D241" s="15">
        <f>IFERROR(VLOOKUP(B241,#REF!,3,FALSE),0)</f>
        <v>0</v>
      </c>
      <c r="E241" s="25">
        <f t="shared" si="10"/>
        <v>0</v>
      </c>
      <c r="F241" s="15" t="str">
        <f>IFERROR(VLOOKUP(B241,#REF!,6,FALSE),"")</f>
        <v/>
      </c>
      <c r="G241" s="16">
        <v>0</v>
      </c>
      <c r="H241" s="16">
        <v>0</v>
      </c>
      <c r="I241" s="16" t="str">
        <f>IFERROR(VLOOKUP(B241,#REF!,9,FALSE),"")</f>
        <v/>
      </c>
      <c r="J241" s="16">
        <v>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17" t="str">
        <f>IFERROR(VLOOKUP(B241,#REF!,12,FALSE),"")</f>
        <v/>
      </c>
      <c r="O241" s="16">
        <v>0</v>
      </c>
      <c r="P241" s="16">
        <v>0</v>
      </c>
      <c r="Q241" s="16">
        <v>0</v>
      </c>
      <c r="R241" s="18">
        <v>0</v>
      </c>
      <c r="S241" s="19" t="s">
        <v>36</v>
      </c>
      <c r="T241" s="20">
        <v>0</v>
      </c>
      <c r="U241" s="18">
        <v>0</v>
      </c>
      <c r="V241" s="16">
        <v>1090</v>
      </c>
      <c r="W241" s="21" t="s">
        <v>46</v>
      </c>
      <c r="X241" s="22" t="str">
        <f t="shared" si="11"/>
        <v>F</v>
      </c>
      <c r="Y241" s="16">
        <v>5000</v>
      </c>
      <c r="Z241" s="16">
        <v>4812</v>
      </c>
      <c r="AA241" s="16">
        <v>0</v>
      </c>
      <c r="AB241" s="16">
        <v>0</v>
      </c>
      <c r="AC241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2017-03-14T10:39:45Z</dcterms:modified>
</cp:coreProperties>
</file>