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N4" l="1"/>
  <c r="L4"/>
  <c r="K4"/>
  <c r="I4"/>
  <c r="F4"/>
  <c r="D4" l="1"/>
  <c r="E4" l="1"/>
  <c r="X4" l="1"/>
  <c r="X188"/>
  <c r="N188"/>
  <c r="L188"/>
  <c r="K188"/>
  <c r="I188"/>
  <c r="F188"/>
  <c r="E188"/>
  <c r="D188"/>
  <c r="X187"/>
  <c r="N187"/>
  <c r="L187"/>
  <c r="K187"/>
  <c r="I187"/>
  <c r="F187"/>
  <c r="E187"/>
  <c r="D187"/>
  <c r="X186"/>
  <c r="N186"/>
  <c r="L186"/>
  <c r="K186"/>
  <c r="I186"/>
  <c r="F186"/>
  <c r="E186"/>
  <c r="D186"/>
  <c r="X185"/>
  <c r="N185"/>
  <c r="L185"/>
  <c r="K185"/>
  <c r="I185"/>
  <c r="F185"/>
  <c r="E185"/>
  <c r="D185"/>
  <c r="X184"/>
  <c r="N184"/>
  <c r="L184"/>
  <c r="K184"/>
  <c r="I184"/>
  <c r="F184"/>
  <c r="E184"/>
  <c r="D184"/>
  <c r="X183"/>
  <c r="N183"/>
  <c r="L183"/>
  <c r="K183"/>
  <c r="I183"/>
  <c r="F183"/>
  <c r="E183"/>
  <c r="D183"/>
  <c r="X182"/>
  <c r="N182"/>
  <c r="L182"/>
  <c r="K182"/>
  <c r="I182"/>
  <c r="F182"/>
  <c r="E182"/>
  <c r="D182"/>
  <c r="X181"/>
  <c r="N181"/>
  <c r="L181"/>
  <c r="K181"/>
  <c r="I181"/>
  <c r="F181"/>
  <c r="E181"/>
  <c r="D181"/>
  <c r="X180"/>
  <c r="N180"/>
  <c r="L180"/>
  <c r="K180"/>
  <c r="I180"/>
  <c r="F180"/>
  <c r="E180"/>
  <c r="D180"/>
  <c r="X179"/>
  <c r="N179"/>
  <c r="L179"/>
  <c r="K179"/>
  <c r="I179"/>
  <c r="F179"/>
  <c r="E179"/>
  <c r="D179"/>
  <c r="X178"/>
  <c r="N178"/>
  <c r="L178"/>
  <c r="K178"/>
  <c r="I178"/>
  <c r="F178"/>
  <c r="E178"/>
  <c r="D178"/>
  <c r="X177"/>
  <c r="N177"/>
  <c r="L177"/>
  <c r="K177"/>
  <c r="I177"/>
  <c r="F177"/>
  <c r="E177"/>
  <c r="D177"/>
  <c r="X176"/>
  <c r="N176"/>
  <c r="L176"/>
  <c r="K176"/>
  <c r="I176"/>
  <c r="F176"/>
  <c r="E176"/>
  <c r="D176"/>
  <c r="X175"/>
  <c r="N175"/>
  <c r="L175"/>
  <c r="K175"/>
  <c r="I175"/>
  <c r="F175"/>
  <c r="E175"/>
  <c r="D175"/>
  <c r="X174"/>
  <c r="N174"/>
  <c r="L174"/>
  <c r="K174"/>
  <c r="I174"/>
  <c r="F174"/>
  <c r="E174"/>
  <c r="D174"/>
  <c r="X173"/>
  <c r="N173"/>
  <c r="L173"/>
  <c r="K173"/>
  <c r="I173"/>
  <c r="F173"/>
  <c r="E173"/>
  <c r="D173"/>
  <c r="X172"/>
  <c r="N172"/>
  <c r="L172"/>
  <c r="K172"/>
  <c r="I172"/>
  <c r="F172"/>
  <c r="E172"/>
  <c r="D172"/>
  <c r="X171"/>
  <c r="N171"/>
  <c r="L171"/>
  <c r="K171"/>
  <c r="I171"/>
  <c r="F171"/>
  <c r="E171"/>
  <c r="D171"/>
  <c r="X170"/>
  <c r="N170"/>
  <c r="L170"/>
  <c r="K170"/>
  <c r="I170"/>
  <c r="F170"/>
  <c r="E170"/>
  <c r="D170"/>
  <c r="X169"/>
  <c r="N169"/>
  <c r="L169"/>
  <c r="K169"/>
  <c r="I169"/>
  <c r="F169"/>
  <c r="E169"/>
  <c r="D169"/>
  <c r="X168"/>
  <c r="N168"/>
  <c r="L168"/>
  <c r="K168"/>
  <c r="I168"/>
  <c r="F168"/>
  <c r="E168"/>
  <c r="D168"/>
  <c r="X167"/>
  <c r="N167"/>
  <c r="L167"/>
  <c r="K167"/>
  <c r="I167"/>
  <c r="F167"/>
  <c r="E167"/>
  <c r="D167"/>
  <c r="X166"/>
  <c r="N166"/>
  <c r="L166"/>
  <c r="K166"/>
  <c r="I166"/>
  <c r="F166"/>
  <c r="E166"/>
  <c r="D166"/>
  <c r="X165"/>
  <c r="N165"/>
  <c r="L165"/>
  <c r="K165"/>
  <c r="I165"/>
  <c r="F165"/>
  <c r="E165"/>
  <c r="D165"/>
  <c r="X164"/>
  <c r="N164"/>
  <c r="L164"/>
  <c r="K164"/>
  <c r="I164"/>
  <c r="F164"/>
  <c r="E164"/>
  <c r="D164"/>
  <c r="X163"/>
  <c r="N163"/>
  <c r="L163"/>
  <c r="K163"/>
  <c r="I163"/>
  <c r="F163"/>
  <c r="E163"/>
  <c r="D163"/>
  <c r="X162"/>
  <c r="N162"/>
  <c r="L162"/>
  <c r="K162"/>
  <c r="I162"/>
  <c r="F162"/>
  <c r="E162"/>
  <c r="D162"/>
  <c r="X161"/>
  <c r="N161"/>
  <c r="L161"/>
  <c r="K161"/>
  <c r="I161"/>
  <c r="F161"/>
  <c r="E161"/>
  <c r="D161"/>
  <c r="X160"/>
  <c r="N160"/>
  <c r="L160"/>
  <c r="K160"/>
  <c r="I160"/>
  <c r="F160"/>
  <c r="E160"/>
  <c r="D160"/>
  <c r="X159"/>
  <c r="N159"/>
  <c r="L159"/>
  <c r="K159"/>
  <c r="I159"/>
  <c r="F159"/>
  <c r="E159"/>
  <c r="D159"/>
  <c r="X158"/>
  <c r="N158"/>
  <c r="L158"/>
  <c r="K158"/>
  <c r="I158"/>
  <c r="F158"/>
  <c r="E158"/>
  <c r="D158"/>
  <c r="X157"/>
  <c r="N157"/>
  <c r="L157"/>
  <c r="K157"/>
  <c r="I157"/>
  <c r="F157"/>
  <c r="E157"/>
  <c r="D157"/>
  <c r="X156"/>
  <c r="N156"/>
  <c r="L156"/>
  <c r="K156"/>
  <c r="I156"/>
  <c r="F156"/>
  <c r="E156"/>
  <c r="D156"/>
  <c r="X155"/>
  <c r="N155"/>
  <c r="L155"/>
  <c r="K155"/>
  <c r="I155"/>
  <c r="F155"/>
  <c r="E155"/>
  <c r="D155"/>
  <c r="X154"/>
  <c r="N154"/>
  <c r="L154"/>
  <c r="K154"/>
  <c r="I154"/>
  <c r="F154"/>
  <c r="E154"/>
  <c r="D154"/>
  <c r="X153"/>
  <c r="N153"/>
  <c r="L153"/>
  <c r="K153"/>
  <c r="I153"/>
  <c r="F153"/>
  <c r="E153"/>
  <c r="D153"/>
  <c r="X152"/>
  <c r="N152"/>
  <c r="L152"/>
  <c r="K152"/>
  <c r="I152"/>
  <c r="F152"/>
  <c r="E152"/>
  <c r="D152"/>
  <c r="X151"/>
  <c r="N151"/>
  <c r="L151"/>
  <c r="K151"/>
  <c r="I151"/>
  <c r="F151"/>
  <c r="E151"/>
  <c r="D151"/>
  <c r="X150"/>
  <c r="N150"/>
  <c r="L150"/>
  <c r="K150"/>
  <c r="I150"/>
  <c r="F150"/>
  <c r="E150"/>
  <c r="D150"/>
  <c r="X149"/>
  <c r="N149"/>
  <c r="L149"/>
  <c r="K149"/>
  <c r="I149"/>
  <c r="F149"/>
  <c r="E149"/>
  <c r="D149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3"/>
  <c r="N33"/>
  <c r="L33"/>
  <c r="K33"/>
  <c r="I33"/>
  <c r="F33"/>
  <c r="E33"/>
  <c r="D33"/>
  <c r="X32"/>
  <c r="N32"/>
  <c r="L32"/>
  <c r="K32"/>
  <c r="I32"/>
  <c r="F32"/>
  <c r="E32"/>
  <c r="D32"/>
  <c r="X31"/>
  <c r="N31"/>
  <c r="L31"/>
  <c r="K31"/>
  <c r="I31"/>
  <c r="F31"/>
  <c r="E31"/>
  <c r="D31"/>
  <c r="X30"/>
  <c r="N30"/>
  <c r="L30"/>
  <c r="K30"/>
  <c r="I30"/>
  <c r="F30"/>
  <c r="E30"/>
  <c r="D30"/>
  <c r="X29"/>
  <c r="N29"/>
  <c r="L29"/>
  <c r="K29"/>
  <c r="I29"/>
  <c r="F29"/>
  <c r="E29"/>
  <c r="D29"/>
  <c r="X28"/>
  <c r="N28"/>
  <c r="L28"/>
  <c r="K28"/>
  <c r="I28"/>
  <c r="F28"/>
  <c r="E28"/>
  <c r="D28"/>
  <c r="X27"/>
  <c r="N27"/>
  <c r="L27"/>
  <c r="K27"/>
  <c r="I27"/>
  <c r="F27"/>
  <c r="E27"/>
  <c r="D27"/>
  <c r="X26"/>
  <c r="N26"/>
  <c r="L26"/>
  <c r="K26"/>
  <c r="I26"/>
  <c r="F26"/>
  <c r="E26"/>
  <c r="D26"/>
  <c r="X25"/>
  <c r="N25"/>
  <c r="L25"/>
  <c r="K25"/>
  <c r="I25"/>
  <c r="F25"/>
  <c r="E25"/>
  <c r="D25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5"/>
  <c r="N15"/>
  <c r="L15"/>
  <c r="K15"/>
  <c r="I15"/>
  <c r="F15"/>
  <c r="E15"/>
  <c r="D15"/>
  <c r="X14"/>
  <c r="N14"/>
  <c r="L14"/>
  <c r="K14"/>
  <c r="I14"/>
  <c r="F14"/>
  <c r="E14"/>
  <c r="D14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<sst xmlns="http://schemas.openxmlformats.org/spreadsheetml/2006/main" count="705" uniqueCount="233">
  <si>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</si>
  <si>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</si>
  <si>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</si>
  <si>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</si>
  <si>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</si>
  <si>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</si>
  <si>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</si>
  <si>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</si>
  <si>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</si>
  <si>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</si>
  <si>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</si>
  <si>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</si>
  <si>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</si>
  <si>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</si>
  <si>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</si>
  <si>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</si>
  <si>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</si>
  <si>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</si>
  <si>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</si>
  <si>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</si>
  <si>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</si>
  <si>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</si>
  <si>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</si>
  <si>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</si>
  <si>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</si>
  <si>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</si>
  <si>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</si>
  <si>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</si>
  <si>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</si>
  <si>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</si>
  <si>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</si>
  <si>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</si>
  <si>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2016/08/11 00:31</t>
  </si>
  <si>
    <t>19-21/R6C-AL2N1VY/3T</t>
  </si>
  <si>
    <t>EVERLIGHT</t>
  </si>
  <si>
    <t/>
  </si>
  <si>
    <t>E</t>
  </si>
  <si>
    <t>25997</t>
  </si>
  <si>
    <t>204-10SYGD/S530-E2/T2</t>
  </si>
  <si>
    <t>333-2SYGD/S530-E2</t>
  </si>
  <si>
    <t>61-238/RSGCBKC-B02/ET</t>
  </si>
  <si>
    <t>67-21/G6C-FN2P2B/2T</t>
  </si>
  <si>
    <t>F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</si>
  <si>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</si>
  <si>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</si>
  <si>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</si>
  <si>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</si>
  <si>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</si>
  <si>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</si>
  <si>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</si>
  <si>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</si>
  <si>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</si>
  <si>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</si>
  <si>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</si>
  <si>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</si>
  <si>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</si>
  <si>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</si>
  <si>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</si>
  <si>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</si>
  <si>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</si>
  <si>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</si>
  <si>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</si>
  <si>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</si>
  <si>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</si>
  <si>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</si>
  <si>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</si>
  <si>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</si>
  <si>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</si>
  <si>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</si>
  <si>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</si>
  <si>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</si>
  <si>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</si>
  <si>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</si>
  <si>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</si>
  <si>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</si>
  <si>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</si>
  <si>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</si>
  <si>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</si>
  <si>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</si>
  <si>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</si>
  <si>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</si>
  <si>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</si>
  <si>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</si>
  <si>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</si>
  <si>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</si>
  <si>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</si>
  <si>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</si>
  <si>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</si>
  <si>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</si>
  <si>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</si>
  <si>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</si>
  <si>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</si>
  <si>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</si>
  <si>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</si>
  <si>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</si>
  <si>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</si>
  <si>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</si>
  <si>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</si>
  <si>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</si>
  <si>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</si>
  <si>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</si>
  <si>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</si>
  <si>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</si>
  <si>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</si>
  <si>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</si>
  <si>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</si>
  <si>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</si>
  <si>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</si>
  <si>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</si>
  <si>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</si>
  <si>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</si>
  <si>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</si>
  <si>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</si>
  <si>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</si>
  <si>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</si>
  <si>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</si>
  <si>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</si>
  <si>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</si>
  <si>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</si>
  <si>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</si>
  <si>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</si>
  <si>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</si>
  <si>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</si>
  <si>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</si>
  <si>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</si>
  <si>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</si>
  <si>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</si>
  <si>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</si>
  <si>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</si>
  <si>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</si>
  <si>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</si>
  <si>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</si>
  <si>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</si>
  <si>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</si>
  <si>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</si>
  <si>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</si>
  <si>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</si>
  <si>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</si>
  <si>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</si>
  <si>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</si>
  <si>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</si>
  <si>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</si>
  <si>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MP6901DJ-LF-Z</t>
  </si>
  <si>
    <t>MPS</t>
  </si>
  <si>
    <t>MP6902DS-C530-LF-Z</t>
  </si>
  <si>
    <t>MP6907GJ-Z</t>
  </si>
  <si>
    <t>MP6922AGSE-Z</t>
  </si>
  <si>
    <t>MP6922NGS-Z</t>
  </si>
  <si>
    <t>MP6923GS-Z</t>
  </si>
  <si>
    <t>MPM3606GQV-Z</t>
  </si>
  <si>
    <t>MPM3620GQV-Z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</si>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</sst>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88" totalsRowShown="0" headerRowDxfId="31" dataDxfId="30" tableBorderDxfId="29">
  <autoFilter ref="A3:AC188"/>
  <tableColumns count="29">
    <tableColumn id="1" name="Type" dataDxfId="28">
      <calculatedColumnFormula>IF((U4=0)*(V4=0),"ZeroZero",IF(R4=0,"Normal",IF((S4&gt;=24),"OverStock","Normal")))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88"/>
  <sheetViews>
    <sheetView tabSelected="1" zoomScale="70" zoomScaleNormal="70" workbookViewId="0">
      <pane xSplit="5" ySplit="3" topLeftCell="U4" activePane="bottomRight" state="frozen"/>
      <selection pane="topRight" activeCell="F1" sqref="F1"/>
      <selection pane="bottomLeft" activeCell="A4" sqref="A4"/>
      <selection pane="bottomRight" activeCell="AH15" sqref="AH15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4.363281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72.5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35" si="0">IF((U4=0)*(V4=0),"ZeroZero",IF(R4=0,"Normal",IF((S4&gt;=24),"OverStock","Normal")))</f>
        <v>ZeroZero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:E35" si="1">IFERROR(J4/U4,0)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3000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3000</v>
      </c>
      <c r="Q4" s="17">
        <v>0</v>
      </c>
      <c r="R4" s="19">
        <v>3000</v>
      </c>
      <c r="S4" s="20">
        <v>0</v>
      </c>
      <c r="T4" s="21">
        <v>0</v>
      </c>
      <c r="U4" s="19">
        <v>0</v>
      </c>
      <c r="V4" s="17">
        <v>0</v>
      </c>
      <c r="W4" s="22" t="s">
        <v>36</v>
      </c>
      <c r="X4" s="23" t="str">
        <f t="shared" ref="X4:X35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24" t="str">
        <f t="shared" si="0"/>
        <v>Normal</v>
      </c>
      <c r="B5" s="14" t="s">
        <v>38</v>
      </c>
      <c r="C5" s="15" t="s">
        <v>34</v>
      </c>
      <c r="D5" s="16">
        <f>IFERROR(VLOOKUP(B5,#REF!,3,FALSE),0)</f>
        <v>0</v>
      </c>
      <c r="E5" s="16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11020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8000</v>
      </c>
      <c r="Q5" s="17">
        <v>3020</v>
      </c>
      <c r="R5" s="19">
        <v>11020</v>
      </c>
      <c r="S5" s="20">
        <v>0</v>
      </c>
      <c r="T5" s="21">
        <v>0</v>
      </c>
      <c r="U5" s="19">
        <v>0</v>
      </c>
      <c r="V5" s="17" t="s">
        <v>35</v>
      </c>
      <c r="W5" s="22" t="s">
        <v>36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37</v>
      </c>
    </row>
    <row r="6" spans="1:29">
      <c r="A6" s="24" t="str">
        <f t="shared" si="0"/>
        <v>Normal</v>
      </c>
      <c r="B6" s="14" t="s">
        <v>39</v>
      </c>
      <c r="C6" s="15" t="s">
        <v>34</v>
      </c>
      <c r="D6" s="16">
        <f>IFERROR(VLOOKUP(B6,#REF!,3,FALSE),0)</f>
        <v>0</v>
      </c>
      <c r="E6" s="16">
        <f t="shared" si="1"/>
        <v>0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12920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12700</v>
      </c>
      <c r="Q6" s="17">
        <v>220</v>
      </c>
      <c r="R6" s="19">
        <v>12920</v>
      </c>
      <c r="S6" s="20">
        <v>0</v>
      </c>
      <c r="T6" s="21">
        <v>0</v>
      </c>
      <c r="U6" s="19">
        <v>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24" t="str">
        <f t="shared" si="0"/>
        <v>Normal</v>
      </c>
      <c r="B7" s="14" t="s">
        <v>40</v>
      </c>
      <c r="C7" s="15" t="s">
        <v>34</v>
      </c>
      <c r="D7" s="16">
        <f>IFERROR(VLOOKUP(B7,#REF!,3,FALSE),0)</f>
        <v>0</v>
      </c>
      <c r="E7" s="16">
        <f t="shared" si="1"/>
        <v>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800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</v>
      </c>
      <c r="Q7" s="17">
        <v>0</v>
      </c>
      <c r="R7" s="19">
        <v>800</v>
      </c>
      <c r="S7" s="20">
        <v>0</v>
      </c>
      <c r="T7" s="21">
        <v>0</v>
      </c>
      <c r="U7" s="19">
        <v>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24" t="str">
        <f t="shared" si="0"/>
        <v>Normal</v>
      </c>
      <c r="B8" s="14" t="s">
        <v>41</v>
      </c>
      <c r="C8" s="15" t="s">
        <v>34</v>
      </c>
      <c r="D8" s="16">
        <f>IFERROR(VLOOKUP(B8,#REF!,3,FALSE),0)</f>
        <v>0</v>
      </c>
      <c r="E8" s="16">
        <f t="shared" si="1"/>
        <v>0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18000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18000</v>
      </c>
      <c r="Q8" s="17">
        <v>0</v>
      </c>
      <c r="R8" s="19">
        <v>18000</v>
      </c>
      <c r="S8" s="20">
        <v>0</v>
      </c>
      <c r="T8" s="21">
        <v>15.1</v>
      </c>
      <c r="U8" s="19">
        <v>0</v>
      </c>
      <c r="V8" s="17">
        <v>1192</v>
      </c>
      <c r="W8" s="22" t="s">
        <v>42</v>
      </c>
      <c r="X8" s="23" t="str">
        <f t="shared" si="2"/>
        <v>F</v>
      </c>
      <c r="Y8" s="17">
        <v>2156</v>
      </c>
      <c r="Z8" s="17">
        <v>2944</v>
      </c>
      <c r="AA8" s="17">
        <v>5632</v>
      </c>
      <c r="AB8" s="17">
        <v>2856</v>
      </c>
      <c r="AC8" s="15" t="s">
        <v>37</v>
      </c>
    </row>
    <row r="9" spans="1:29">
      <c r="A9" s="24" t="str">
        <f t="shared" si="0"/>
        <v>OverStock</v>
      </c>
      <c r="B9" s="14" t="s">
        <v>43</v>
      </c>
      <c r="C9" s="15" t="s">
        <v>44</v>
      </c>
      <c r="D9" s="16">
        <f>IFERROR(VLOOKUP(B9,#REF!,3,FALSE),0)</f>
        <v>0</v>
      </c>
      <c r="E9" s="16">
        <f t="shared" si="1"/>
        <v>1.0120481927710843</v>
      </c>
      <c r="F9" s="16" t="str">
        <f>IFERROR(VLOOKUP(B9,#REF!,6,FALSE),"")</f>
        <v/>
      </c>
      <c r="G9" s="17">
        <v>1300000</v>
      </c>
      <c r="H9" s="17">
        <v>550000</v>
      </c>
      <c r="I9" s="17" t="str">
        <f>IFERROR(VLOOKUP(B9,#REF!,9,FALSE),"")</f>
        <v/>
      </c>
      <c r="J9" s="17">
        <v>52500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52500</v>
      </c>
      <c r="Q9" s="17">
        <v>0</v>
      </c>
      <c r="R9" s="19">
        <v>1352500</v>
      </c>
      <c r="S9" s="20">
        <v>26.1</v>
      </c>
      <c r="T9" s="21">
        <v>4.3</v>
      </c>
      <c r="U9" s="19">
        <v>51875</v>
      </c>
      <c r="V9" s="17">
        <v>311706</v>
      </c>
      <c r="W9" s="22">
        <v>6</v>
      </c>
      <c r="X9" s="23">
        <f t="shared" si="2"/>
        <v>150</v>
      </c>
      <c r="Y9" s="17">
        <v>1952009</v>
      </c>
      <c r="Z9" s="17">
        <v>258547</v>
      </c>
      <c r="AA9" s="17">
        <v>594800</v>
      </c>
      <c r="AB9" s="17">
        <v>265850</v>
      </c>
      <c r="AC9" s="15" t="s">
        <v>37</v>
      </c>
    </row>
    <row r="10" spans="1:29">
      <c r="A10" s="24" t="str">
        <f t="shared" si="0"/>
        <v>ZeroZero</v>
      </c>
      <c r="B10" s="14" t="s">
        <v>45</v>
      </c>
      <c r="C10" s="15" t="s">
        <v>34</v>
      </c>
      <c r="D10" s="16">
        <f>IFERROR(VLOOKUP(B10,#REF!,3,FALSE),0)</f>
        <v>0</v>
      </c>
      <c r="E10" s="16">
        <f t="shared" si="1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1000</v>
      </c>
      <c r="Q10" s="17">
        <v>0</v>
      </c>
      <c r="R10" s="19">
        <v>1000</v>
      </c>
      <c r="S10" s="20">
        <v>0</v>
      </c>
      <c r="T10" s="21">
        <v>0</v>
      </c>
      <c r="U10" s="19">
        <v>0</v>
      </c>
      <c r="V10" s="17">
        <v>0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24" t="str">
        <f t="shared" si="0"/>
        <v>OverStock</v>
      </c>
      <c r="B11" s="14" t="s">
        <v>46</v>
      </c>
      <c r="C11" s="15" t="s">
        <v>47</v>
      </c>
      <c r="D11" s="16">
        <f>IFERROR(VLOOKUP(B11,#REF!,3,FALSE),0)</f>
        <v>0</v>
      </c>
      <c r="E11" s="16">
        <f t="shared" si="1"/>
        <v>48</v>
      </c>
      <c r="F11" s="16" t="str">
        <f>IFERROR(VLOOKUP(B11,#REF!,6,FALSE),"")</f>
        <v/>
      </c>
      <c r="G11" s="17">
        <v>390000</v>
      </c>
      <c r="H11" s="17">
        <v>0</v>
      </c>
      <c r="I11" s="17" t="str">
        <f>IFERROR(VLOOKUP(B11,#REF!,9,FALSE),"")</f>
        <v/>
      </c>
      <c r="J11" s="17">
        <v>18000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18000</v>
      </c>
      <c r="R11" s="19">
        <v>408000</v>
      </c>
      <c r="S11" s="20">
        <v>1088</v>
      </c>
      <c r="T11" s="21">
        <v>0</v>
      </c>
      <c r="U11" s="19">
        <v>375</v>
      </c>
      <c r="V11" s="17">
        <v>0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24" t="str">
        <f t="shared" si="0"/>
        <v>OverStock</v>
      </c>
      <c r="B12" s="14" t="s">
        <v>48</v>
      </c>
      <c r="C12" s="15" t="s">
        <v>47</v>
      </c>
      <c r="D12" s="16">
        <f>IFERROR(VLOOKUP(B12,#REF!,3,FALSE),0)</f>
        <v>0</v>
      </c>
      <c r="E12" s="16">
        <f t="shared" si="1"/>
        <v>10.666666666666666</v>
      </c>
      <c r="F12" s="16" t="str">
        <f>IFERROR(VLOOKUP(B12,#REF!,6,FALSE),"")</f>
        <v/>
      </c>
      <c r="G12" s="17">
        <v>57000</v>
      </c>
      <c r="H12" s="17">
        <v>24000</v>
      </c>
      <c r="I12" s="17" t="str">
        <f>IFERROR(VLOOKUP(B12,#REF!,9,FALSE),"")</f>
        <v/>
      </c>
      <c r="J12" s="17">
        <v>12000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12000</v>
      </c>
      <c r="Q12" s="17">
        <v>0</v>
      </c>
      <c r="R12" s="19">
        <v>69000</v>
      </c>
      <c r="S12" s="20">
        <v>61.3</v>
      </c>
      <c r="T12" s="21">
        <v>71</v>
      </c>
      <c r="U12" s="19">
        <v>1125</v>
      </c>
      <c r="V12" s="17">
        <v>972</v>
      </c>
      <c r="W12" s="22">
        <v>0.9</v>
      </c>
      <c r="X12" s="23">
        <f t="shared" si="2"/>
        <v>100</v>
      </c>
      <c r="Y12" s="17">
        <v>433</v>
      </c>
      <c r="Z12" s="17">
        <v>8314</v>
      </c>
      <c r="AA12" s="17">
        <v>0</v>
      </c>
      <c r="AB12" s="17">
        <v>0</v>
      </c>
      <c r="AC12" s="15" t="s">
        <v>37</v>
      </c>
    </row>
    <row r="13" spans="1:29">
      <c r="A13" s="24" t="str">
        <f t="shared" si="0"/>
        <v>Normal</v>
      </c>
      <c r="B13" s="14" t="s">
        <v>49</v>
      </c>
      <c r="C13" s="15" t="s">
        <v>47</v>
      </c>
      <c r="D13" s="16">
        <f>IFERROR(VLOOKUP(B13,#REF!,3,FALSE),0)</f>
        <v>0</v>
      </c>
      <c r="E13" s="16">
        <f t="shared" si="1"/>
        <v>1.4375</v>
      </c>
      <c r="F13" s="16" t="str">
        <f>IFERROR(VLOOKUP(B13,#REF!,6,FALSE),"")</f>
        <v/>
      </c>
      <c r="G13" s="17">
        <v>990000</v>
      </c>
      <c r="H13" s="17">
        <v>570000</v>
      </c>
      <c r="I13" s="17" t="str">
        <f>IFERROR(VLOOKUP(B13,#REF!,9,FALSE),"")</f>
        <v/>
      </c>
      <c r="J13" s="17">
        <v>69000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69000</v>
      </c>
      <c r="Q13" s="17">
        <v>0</v>
      </c>
      <c r="R13" s="19">
        <v>1059000</v>
      </c>
      <c r="S13" s="20">
        <v>22.1</v>
      </c>
      <c r="T13" s="21">
        <v>8.9</v>
      </c>
      <c r="U13" s="19">
        <v>48000</v>
      </c>
      <c r="V13" s="17">
        <v>118444</v>
      </c>
      <c r="W13" s="22">
        <v>2.5</v>
      </c>
      <c r="X13" s="23">
        <f t="shared" si="2"/>
        <v>150</v>
      </c>
      <c r="Y13" s="17">
        <v>580000</v>
      </c>
      <c r="Z13" s="17">
        <v>494000</v>
      </c>
      <c r="AA13" s="17">
        <v>42000</v>
      </c>
      <c r="AB13" s="17">
        <v>18000</v>
      </c>
      <c r="AC13" s="15" t="s">
        <v>37</v>
      </c>
    </row>
    <row r="14" spans="1:29">
      <c r="A14" s="24" t="str">
        <f t="shared" si="0"/>
        <v>OverStock</v>
      </c>
      <c r="B14" s="14" t="s">
        <v>50</v>
      </c>
      <c r="C14" s="15" t="s">
        <v>47</v>
      </c>
      <c r="D14" s="16">
        <f>IFERROR(VLOOKUP(B14,#REF!,3,FALSE),0)</f>
        <v>0</v>
      </c>
      <c r="E14" s="16">
        <f t="shared" si="1"/>
        <v>19.264797507788163</v>
      </c>
      <c r="F14" s="16" t="str">
        <f>IFERROR(VLOOKUP(B14,#REF!,6,FALSE),"")</f>
        <v/>
      </c>
      <c r="G14" s="17">
        <v>1779000</v>
      </c>
      <c r="H14" s="17">
        <v>1137000</v>
      </c>
      <c r="I14" s="17" t="str">
        <f>IFERROR(VLOOKUP(B14,#REF!,9,FALSE),"")</f>
        <v/>
      </c>
      <c r="J14" s="17">
        <v>2319000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96000</v>
      </c>
      <c r="P14" s="17">
        <v>1662000</v>
      </c>
      <c r="Q14" s="17">
        <v>561000</v>
      </c>
      <c r="R14" s="19">
        <v>4098000</v>
      </c>
      <c r="S14" s="20">
        <v>34</v>
      </c>
      <c r="T14" s="21">
        <v>12.1</v>
      </c>
      <c r="U14" s="19">
        <v>120375</v>
      </c>
      <c r="V14" s="17">
        <v>338548</v>
      </c>
      <c r="W14" s="22">
        <v>2.8</v>
      </c>
      <c r="X14" s="23">
        <f t="shared" si="2"/>
        <v>150</v>
      </c>
      <c r="Y14" s="17">
        <v>790933</v>
      </c>
      <c r="Z14" s="17">
        <v>1104000</v>
      </c>
      <c r="AA14" s="17">
        <v>1152000</v>
      </c>
      <c r="AB14" s="17">
        <v>0</v>
      </c>
      <c r="AC14" s="15" t="s">
        <v>37</v>
      </c>
    </row>
    <row r="15" spans="1:29">
      <c r="A15" s="24" t="str">
        <f t="shared" si="0"/>
        <v>Normal</v>
      </c>
      <c r="B15" s="14" t="s">
        <v>51</v>
      </c>
      <c r="C15" s="15" t="s">
        <v>47</v>
      </c>
      <c r="D15" s="16">
        <f>IFERROR(VLOOKUP(B15,#REF!,3,FALSE),0)</f>
        <v>0</v>
      </c>
      <c r="E15" s="16">
        <f t="shared" si="1"/>
        <v>0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13626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12000</v>
      </c>
      <c r="Q15" s="17">
        <v>1626</v>
      </c>
      <c r="R15" s="19">
        <v>13626</v>
      </c>
      <c r="S15" s="20">
        <v>0</v>
      </c>
      <c r="T15" s="21">
        <v>0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>
      <c r="A16" s="24" t="str">
        <f t="shared" si="0"/>
        <v>OverStock</v>
      </c>
      <c r="B16" s="14" t="s">
        <v>52</v>
      </c>
      <c r="C16" s="15" t="s">
        <v>47</v>
      </c>
      <c r="D16" s="16">
        <f>IFERROR(VLOOKUP(B16,#REF!,3,FALSE),0)</f>
        <v>0</v>
      </c>
      <c r="E16" s="16">
        <f t="shared" si="1"/>
        <v>17.09090909090909</v>
      </c>
      <c r="F16" s="16" t="str">
        <f>IFERROR(VLOOKUP(B16,#REF!,6,FALSE),"")</f>
        <v/>
      </c>
      <c r="G16" s="17">
        <v>147000</v>
      </c>
      <c r="H16" s="17">
        <v>42000</v>
      </c>
      <c r="I16" s="17" t="str">
        <f>IFERROR(VLOOKUP(B16,#REF!,9,FALSE),"")</f>
        <v/>
      </c>
      <c r="J16" s="17">
        <v>141000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141000</v>
      </c>
      <c r="Q16" s="17">
        <v>0</v>
      </c>
      <c r="R16" s="19">
        <v>288000</v>
      </c>
      <c r="S16" s="20">
        <v>34.9</v>
      </c>
      <c r="T16" s="21">
        <v>6.8</v>
      </c>
      <c r="U16" s="19">
        <v>8250</v>
      </c>
      <c r="V16" s="17">
        <v>42566</v>
      </c>
      <c r="W16" s="22">
        <v>5.2</v>
      </c>
      <c r="X16" s="23">
        <f t="shared" si="2"/>
        <v>150</v>
      </c>
      <c r="Y16" s="17">
        <v>178468</v>
      </c>
      <c r="Z16" s="17">
        <v>116628</v>
      </c>
      <c r="AA16" s="17">
        <v>88000</v>
      </c>
      <c r="AB16" s="17">
        <v>0</v>
      </c>
      <c r="AC16" s="15" t="s">
        <v>37</v>
      </c>
    </row>
    <row r="17" spans="1:29">
      <c r="A17" s="24" t="str">
        <f t="shared" si="0"/>
        <v>OverStock</v>
      </c>
      <c r="B17" s="14" t="s">
        <v>53</v>
      </c>
      <c r="C17" s="15" t="s">
        <v>47</v>
      </c>
      <c r="D17" s="16">
        <f>IFERROR(VLOOKUP(B17,#REF!,3,FALSE),0)</f>
        <v>0</v>
      </c>
      <c r="E17" s="16">
        <f t="shared" si="1"/>
        <v>12.571428571428571</v>
      </c>
      <c r="F17" s="16" t="str">
        <f>IFERROR(VLOOKUP(B17,#REF!,6,FALSE),"")</f>
        <v/>
      </c>
      <c r="G17" s="17">
        <v>33000</v>
      </c>
      <c r="H17" s="17">
        <v>24000</v>
      </c>
      <c r="I17" s="17" t="str">
        <f>IFERROR(VLOOKUP(B17,#REF!,9,FALSE),"")</f>
        <v/>
      </c>
      <c r="J17" s="17">
        <v>33000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3000</v>
      </c>
      <c r="P17" s="17">
        <v>18000</v>
      </c>
      <c r="Q17" s="17">
        <v>12000</v>
      </c>
      <c r="R17" s="19">
        <v>66000</v>
      </c>
      <c r="S17" s="20">
        <v>25.1</v>
      </c>
      <c r="T17" s="21">
        <v>19.100000000000001</v>
      </c>
      <c r="U17" s="19">
        <v>2625</v>
      </c>
      <c r="V17" s="17">
        <v>3463</v>
      </c>
      <c r="W17" s="22">
        <v>1.3</v>
      </c>
      <c r="X17" s="23">
        <f t="shared" si="2"/>
        <v>100</v>
      </c>
      <c r="Y17" s="17">
        <v>13166</v>
      </c>
      <c r="Z17" s="17">
        <v>14000</v>
      </c>
      <c r="AA17" s="17">
        <v>4000</v>
      </c>
      <c r="AB17" s="17">
        <v>0</v>
      </c>
      <c r="AC17" s="15" t="s">
        <v>37</v>
      </c>
    </row>
    <row r="18" spans="1:29">
      <c r="A18" s="24" t="str">
        <f t="shared" si="0"/>
        <v>Normal</v>
      </c>
      <c r="B18" s="14" t="s">
        <v>54</v>
      </c>
      <c r="C18" s="15" t="s">
        <v>47</v>
      </c>
      <c r="D18" s="16">
        <f>IFERROR(VLOOKUP(B18,#REF!,3,FALSE),0)</f>
        <v>0</v>
      </c>
      <c r="E18" s="16">
        <f t="shared" si="1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>
        <v>0</v>
      </c>
      <c r="T18" s="21">
        <v>0</v>
      </c>
      <c r="U18" s="19">
        <v>375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24" t="str">
        <f t="shared" si="0"/>
        <v>OverStock</v>
      </c>
      <c r="B19" s="14" t="s">
        <v>55</v>
      </c>
      <c r="C19" s="15" t="s">
        <v>47</v>
      </c>
      <c r="D19" s="16">
        <f>IFERROR(VLOOKUP(B19,#REF!,3,FALSE),0)</f>
        <v>0</v>
      </c>
      <c r="E19" s="16">
        <f t="shared" si="1"/>
        <v>38.394849785407729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44730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42000</v>
      </c>
      <c r="Q19" s="17">
        <v>2730</v>
      </c>
      <c r="R19" s="19">
        <v>44730</v>
      </c>
      <c r="S19" s="20">
        <v>38.4</v>
      </c>
      <c r="T19" s="21">
        <v>12.4</v>
      </c>
      <c r="U19" s="19">
        <v>1165</v>
      </c>
      <c r="V19" s="17">
        <v>3614</v>
      </c>
      <c r="W19" s="22">
        <v>3.1</v>
      </c>
      <c r="X19" s="23">
        <f t="shared" si="2"/>
        <v>150</v>
      </c>
      <c r="Y19" s="17">
        <v>10022</v>
      </c>
      <c r="Z19" s="17">
        <v>9500</v>
      </c>
      <c r="AA19" s="17">
        <v>13000</v>
      </c>
      <c r="AB19" s="17">
        <v>3000</v>
      </c>
      <c r="AC19" s="15" t="s">
        <v>37</v>
      </c>
    </row>
    <row r="20" spans="1:29">
      <c r="A20" s="24" t="str">
        <f t="shared" si="0"/>
        <v>OverStock</v>
      </c>
      <c r="B20" s="14" t="s">
        <v>56</v>
      </c>
      <c r="C20" s="15" t="s">
        <v>47</v>
      </c>
      <c r="D20" s="16">
        <f>IFERROR(VLOOKUP(B20,#REF!,3,FALSE),0)</f>
        <v>0</v>
      </c>
      <c r="E20" s="16">
        <f t="shared" si="1"/>
        <v>5.5172413793103452</v>
      </c>
      <c r="F20" s="16" t="str">
        <f>IFERROR(VLOOKUP(B20,#REF!,6,FALSE),"")</f>
        <v/>
      </c>
      <c r="G20" s="17">
        <v>2967000</v>
      </c>
      <c r="H20" s="17">
        <v>2067000</v>
      </c>
      <c r="I20" s="17" t="str">
        <f>IFERROR(VLOOKUP(B20,#REF!,9,FALSE),"")</f>
        <v/>
      </c>
      <c r="J20" s="17">
        <v>360000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360000</v>
      </c>
      <c r="Q20" s="17">
        <v>0</v>
      </c>
      <c r="R20" s="19">
        <v>3327000</v>
      </c>
      <c r="S20" s="20">
        <v>51</v>
      </c>
      <c r="T20" s="21">
        <v>25.3</v>
      </c>
      <c r="U20" s="19">
        <v>65250</v>
      </c>
      <c r="V20" s="17">
        <v>131361</v>
      </c>
      <c r="W20" s="22">
        <v>2</v>
      </c>
      <c r="X20" s="23">
        <f t="shared" si="2"/>
        <v>150</v>
      </c>
      <c r="Y20" s="17">
        <v>459904</v>
      </c>
      <c r="Z20" s="17">
        <v>402276</v>
      </c>
      <c r="AA20" s="17">
        <v>320068</v>
      </c>
      <c r="AB20" s="17">
        <v>0</v>
      </c>
      <c r="AC20" s="15" t="s">
        <v>37</v>
      </c>
    </row>
    <row r="21" spans="1:29">
      <c r="A21" s="24" t="str">
        <f t="shared" si="0"/>
        <v>Normal</v>
      </c>
      <c r="B21" s="14" t="s">
        <v>57</v>
      </c>
      <c r="C21" s="15" t="s">
        <v>47</v>
      </c>
      <c r="D21" s="16">
        <f>IFERROR(VLOOKUP(B21,#REF!,3,FALSE),0)</f>
        <v>0</v>
      </c>
      <c r="E21" s="16">
        <f t="shared" si="1"/>
        <v>11.976615384615384</v>
      </c>
      <c r="F21" s="16" t="str">
        <f>IFERROR(VLOOKUP(B21,#REF!,6,FALSE),"")</f>
        <v/>
      </c>
      <c r="G21" s="17">
        <v>24000</v>
      </c>
      <c r="H21" s="17">
        <v>24000</v>
      </c>
      <c r="I21" s="17" t="str">
        <f>IFERROR(VLOOKUP(B21,#REF!,9,FALSE),"")</f>
        <v/>
      </c>
      <c r="J21" s="17">
        <v>58386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57000</v>
      </c>
      <c r="Q21" s="17">
        <v>1386</v>
      </c>
      <c r="R21" s="19">
        <v>82386</v>
      </c>
      <c r="S21" s="20">
        <v>16.899999999999999</v>
      </c>
      <c r="T21" s="21">
        <v>7.7</v>
      </c>
      <c r="U21" s="19">
        <v>4875</v>
      </c>
      <c r="V21" s="17">
        <v>10666</v>
      </c>
      <c r="W21" s="22">
        <v>2.2000000000000002</v>
      </c>
      <c r="X21" s="23">
        <f t="shared" si="2"/>
        <v>150</v>
      </c>
      <c r="Y21" s="17">
        <v>48000</v>
      </c>
      <c r="Z21" s="17">
        <v>30000</v>
      </c>
      <c r="AA21" s="17">
        <v>18000</v>
      </c>
      <c r="AB21" s="17">
        <v>12000</v>
      </c>
      <c r="AC21" s="15" t="s">
        <v>37</v>
      </c>
    </row>
    <row r="22" spans="1:29">
      <c r="A22" s="24" t="str">
        <f t="shared" si="0"/>
        <v>OverStock</v>
      </c>
      <c r="B22" s="14" t="s">
        <v>58</v>
      </c>
      <c r="C22" s="15" t="s">
        <v>47</v>
      </c>
      <c r="D22" s="16">
        <f>IFERROR(VLOOKUP(B22,#REF!,3,FALSE),0)</f>
        <v>0</v>
      </c>
      <c r="E22" s="16">
        <f t="shared" si="1"/>
        <v>16</v>
      </c>
      <c r="F22" s="16" t="str">
        <f>IFERROR(VLOOKUP(B22,#REF!,6,FALSE),"")</f>
        <v/>
      </c>
      <c r="G22" s="17">
        <v>69000</v>
      </c>
      <c r="H22" s="17">
        <v>48000</v>
      </c>
      <c r="I22" s="17" t="str">
        <f>IFERROR(VLOOKUP(B22,#REF!,9,FALSE),"")</f>
        <v/>
      </c>
      <c r="J22" s="17">
        <v>78000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57000</v>
      </c>
      <c r="Q22" s="17">
        <v>21000</v>
      </c>
      <c r="R22" s="19">
        <v>147000</v>
      </c>
      <c r="S22" s="20">
        <v>30.2</v>
      </c>
      <c r="T22" s="21">
        <v>14.5</v>
      </c>
      <c r="U22" s="19">
        <v>4875</v>
      </c>
      <c r="V22" s="17">
        <v>10155</v>
      </c>
      <c r="W22" s="22">
        <v>2.1</v>
      </c>
      <c r="X22" s="23">
        <f t="shared" si="2"/>
        <v>150</v>
      </c>
      <c r="Y22" s="17">
        <v>16390</v>
      </c>
      <c r="Z22" s="17">
        <v>49000</v>
      </c>
      <c r="AA22" s="17">
        <v>26000</v>
      </c>
      <c r="AB22" s="17">
        <v>0</v>
      </c>
      <c r="AC22" s="15" t="s">
        <v>37</v>
      </c>
    </row>
    <row r="23" spans="1:29">
      <c r="A23" s="24" t="str">
        <f t="shared" si="0"/>
        <v>Normal</v>
      </c>
      <c r="B23" s="14" t="s">
        <v>59</v>
      </c>
      <c r="C23" s="15" t="s">
        <v>47</v>
      </c>
      <c r="D23" s="16">
        <f>IFERROR(VLOOKUP(B23,#REF!,3,FALSE),0)</f>
        <v>0</v>
      </c>
      <c r="E23" s="16">
        <f t="shared" si="1"/>
        <v>0</v>
      </c>
      <c r="F23" s="16" t="str">
        <f>IFERROR(VLOOKUP(B23,#REF!,6,FALSE),"")</f>
        <v/>
      </c>
      <c r="G23" s="17">
        <v>339000</v>
      </c>
      <c r="H23" s="17">
        <v>249000</v>
      </c>
      <c r="I23" s="17" t="str">
        <f>IFERROR(VLOOKUP(B23,#REF!,9,FALSE),"")</f>
        <v/>
      </c>
      <c r="J23" s="17">
        <v>24000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24000</v>
      </c>
      <c r="Q23" s="17">
        <v>0</v>
      </c>
      <c r="R23" s="19">
        <v>363000</v>
      </c>
      <c r="S23" s="20">
        <v>0</v>
      </c>
      <c r="T23" s="21">
        <v>0</v>
      </c>
      <c r="U23" s="19">
        <v>0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24" t="str">
        <f t="shared" si="0"/>
        <v>OverStock</v>
      </c>
      <c r="B24" s="14" t="s">
        <v>60</v>
      </c>
      <c r="C24" s="15" t="s">
        <v>47</v>
      </c>
      <c r="D24" s="16">
        <f>IFERROR(VLOOKUP(B24,#REF!,3,FALSE),0)</f>
        <v>0</v>
      </c>
      <c r="E24" s="16">
        <f t="shared" si="1"/>
        <v>0.25</v>
      </c>
      <c r="F24" s="16" t="str">
        <f>IFERROR(VLOOKUP(B24,#REF!,6,FALSE),"")</f>
        <v/>
      </c>
      <c r="G24" s="17">
        <v>1209000</v>
      </c>
      <c r="H24" s="17">
        <v>939000</v>
      </c>
      <c r="I24" s="17" t="str">
        <f>IFERROR(VLOOKUP(B24,#REF!,9,FALSE),"")</f>
        <v/>
      </c>
      <c r="J24" s="17">
        <v>6000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6000</v>
      </c>
      <c r="Q24" s="17">
        <v>0</v>
      </c>
      <c r="R24" s="19">
        <v>1215000</v>
      </c>
      <c r="S24" s="20">
        <v>50.6</v>
      </c>
      <c r="T24" s="21">
        <v>12.6</v>
      </c>
      <c r="U24" s="19">
        <v>24000</v>
      </c>
      <c r="V24" s="17">
        <v>96489</v>
      </c>
      <c r="W24" s="22">
        <v>4</v>
      </c>
      <c r="X24" s="23">
        <f t="shared" si="2"/>
        <v>150</v>
      </c>
      <c r="Y24" s="17">
        <v>868401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24" t="str">
        <f t="shared" si="0"/>
        <v>Normal</v>
      </c>
      <c r="B25" s="14" t="s">
        <v>61</v>
      </c>
      <c r="C25" s="15" t="s">
        <v>47</v>
      </c>
      <c r="D25" s="16">
        <f>IFERROR(VLOOKUP(B25,#REF!,3,FALSE),0)</f>
        <v>0</v>
      </c>
      <c r="E25" s="16">
        <f t="shared" si="1"/>
        <v>15.529411764705882</v>
      </c>
      <c r="F25" s="16" t="str">
        <f>IFERROR(VLOOKUP(B25,#REF!,6,FALSE),"")</f>
        <v/>
      </c>
      <c r="G25" s="17">
        <v>90000</v>
      </c>
      <c r="H25" s="17">
        <v>0</v>
      </c>
      <c r="I25" s="17" t="str">
        <f>IFERROR(VLOOKUP(B25,#REF!,9,FALSE),"")</f>
        <v/>
      </c>
      <c r="J25" s="17">
        <v>198000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6000</v>
      </c>
      <c r="P25" s="17">
        <v>144000</v>
      </c>
      <c r="Q25" s="17">
        <v>48000</v>
      </c>
      <c r="R25" s="19">
        <v>288000</v>
      </c>
      <c r="S25" s="20">
        <v>22.6</v>
      </c>
      <c r="T25" s="21">
        <v>19</v>
      </c>
      <c r="U25" s="19">
        <v>12750</v>
      </c>
      <c r="V25" s="17">
        <v>15140</v>
      </c>
      <c r="W25" s="22">
        <v>1.2</v>
      </c>
      <c r="X25" s="23">
        <f t="shared" si="2"/>
        <v>100</v>
      </c>
      <c r="Y25" s="17">
        <v>34706</v>
      </c>
      <c r="Z25" s="17">
        <v>58654</v>
      </c>
      <c r="AA25" s="17">
        <v>42902</v>
      </c>
      <c r="AB25" s="17">
        <v>0</v>
      </c>
      <c r="AC25" s="15" t="s">
        <v>37</v>
      </c>
    </row>
    <row r="26" spans="1:29">
      <c r="A26" s="24" t="str">
        <f t="shared" si="0"/>
        <v>Normal</v>
      </c>
      <c r="B26" s="14" t="s">
        <v>62</v>
      </c>
      <c r="C26" s="15" t="s">
        <v>47</v>
      </c>
      <c r="D26" s="16">
        <f>IFERROR(VLOOKUP(B26,#REF!,3,FALSE),0)</f>
        <v>0</v>
      </c>
      <c r="E26" s="16">
        <f t="shared" si="1"/>
        <v>15.25</v>
      </c>
      <c r="F26" s="16" t="str">
        <f>IFERROR(VLOOKUP(B26,#REF!,6,FALSE),"")</f>
        <v/>
      </c>
      <c r="G26" s="17">
        <v>60000</v>
      </c>
      <c r="H26" s="17">
        <v>0</v>
      </c>
      <c r="I26" s="17" t="str">
        <f>IFERROR(VLOOKUP(B26,#REF!,9,FALSE),"")</f>
        <v/>
      </c>
      <c r="J26" s="17">
        <v>183000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3000</v>
      </c>
      <c r="P26" s="17">
        <v>177000</v>
      </c>
      <c r="Q26" s="17">
        <v>3000</v>
      </c>
      <c r="R26" s="19">
        <v>243000</v>
      </c>
      <c r="S26" s="20">
        <v>20.3</v>
      </c>
      <c r="T26" s="21">
        <v>12.7</v>
      </c>
      <c r="U26" s="19">
        <v>12000</v>
      </c>
      <c r="V26" s="17">
        <v>19140</v>
      </c>
      <c r="W26" s="22">
        <v>1.6</v>
      </c>
      <c r="X26" s="23">
        <f t="shared" si="2"/>
        <v>100</v>
      </c>
      <c r="Y26" s="17">
        <v>41963</v>
      </c>
      <c r="Z26" s="17">
        <v>75948</v>
      </c>
      <c r="AA26" s="17">
        <v>54350</v>
      </c>
      <c r="AB26" s="17">
        <v>4400</v>
      </c>
      <c r="AC26" s="15" t="s">
        <v>37</v>
      </c>
    </row>
    <row r="27" spans="1:29">
      <c r="A27" s="24" t="str">
        <f t="shared" si="0"/>
        <v>Normal</v>
      </c>
      <c r="B27" s="14" t="s">
        <v>63</v>
      </c>
      <c r="C27" s="15" t="s">
        <v>47</v>
      </c>
      <c r="D27" s="16">
        <f>IFERROR(VLOOKUP(B27,#REF!,3,FALSE),0)</f>
        <v>0</v>
      </c>
      <c r="E27" s="16">
        <f t="shared" si="1"/>
        <v>15.175499565595135</v>
      </c>
      <c r="F27" s="16" t="str">
        <f>IFERROR(VLOOKUP(B27,#REF!,6,FALSE),"")</f>
        <v/>
      </c>
      <c r="G27" s="17">
        <v>6000</v>
      </c>
      <c r="H27" s="17">
        <v>0</v>
      </c>
      <c r="I27" s="17" t="str">
        <f>IFERROR(VLOOKUP(B27,#REF!,9,FALSE),"")</f>
        <v/>
      </c>
      <c r="J27" s="17">
        <v>17467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15000</v>
      </c>
      <c r="Q27" s="17">
        <v>2467</v>
      </c>
      <c r="R27" s="19">
        <v>23467</v>
      </c>
      <c r="S27" s="20">
        <v>20.399999999999999</v>
      </c>
      <c r="T27" s="21">
        <v>11.7</v>
      </c>
      <c r="U27" s="19">
        <v>1151</v>
      </c>
      <c r="V27" s="17">
        <v>2000</v>
      </c>
      <c r="W27" s="22">
        <v>1.7</v>
      </c>
      <c r="X27" s="23">
        <f t="shared" si="2"/>
        <v>100</v>
      </c>
      <c r="Y27" s="17">
        <v>6000</v>
      </c>
      <c r="Z27" s="17">
        <v>6000</v>
      </c>
      <c r="AA27" s="17">
        <v>6000</v>
      </c>
      <c r="AB27" s="17">
        <v>3000</v>
      </c>
      <c r="AC27" s="15" t="s">
        <v>37</v>
      </c>
    </row>
    <row r="28" spans="1:29">
      <c r="A28" s="24" t="str">
        <f t="shared" si="0"/>
        <v>Normal</v>
      </c>
      <c r="B28" s="14" t="s">
        <v>64</v>
      </c>
      <c r="C28" s="15" t="s">
        <v>47</v>
      </c>
      <c r="D28" s="16">
        <f>IFERROR(VLOOKUP(B28,#REF!,3,FALSE),0)</f>
        <v>0</v>
      </c>
      <c r="E28" s="16">
        <f t="shared" si="1"/>
        <v>0</v>
      </c>
      <c r="F28" s="16" t="str">
        <f>IFERROR(VLOOKUP(B28,#REF!,6,FALSE),"")</f>
        <v/>
      </c>
      <c r="G28" s="17">
        <v>120000</v>
      </c>
      <c r="H28" s="17">
        <v>96000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120000</v>
      </c>
      <c r="S28" s="20">
        <v>0</v>
      </c>
      <c r="T28" s="21">
        <v>24</v>
      </c>
      <c r="U28" s="19">
        <v>0</v>
      </c>
      <c r="V28" s="17">
        <v>5006</v>
      </c>
      <c r="W28" s="22" t="s">
        <v>42</v>
      </c>
      <c r="X28" s="23" t="str">
        <f t="shared" si="2"/>
        <v>F</v>
      </c>
      <c r="Y28" s="17">
        <v>22050</v>
      </c>
      <c r="Z28" s="17">
        <v>11500</v>
      </c>
      <c r="AA28" s="17">
        <v>11500</v>
      </c>
      <c r="AB28" s="17">
        <v>0</v>
      </c>
      <c r="AC28" s="15" t="s">
        <v>37</v>
      </c>
    </row>
    <row r="29" spans="1:29">
      <c r="A29" s="24" t="str">
        <f t="shared" si="0"/>
        <v>Normal</v>
      </c>
      <c r="B29" s="14" t="s">
        <v>65</v>
      </c>
      <c r="C29" s="15" t="s">
        <v>47</v>
      </c>
      <c r="D29" s="16">
        <f>IFERROR(VLOOKUP(B29,#REF!,3,FALSE),0)</f>
        <v>0</v>
      </c>
      <c r="E29" s="16">
        <f t="shared" si="1"/>
        <v>0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18000</v>
      </c>
      <c r="Q29" s="17">
        <v>0</v>
      </c>
      <c r="R29" s="19">
        <v>18000</v>
      </c>
      <c r="S29" s="20">
        <v>0</v>
      </c>
      <c r="T29" s="21">
        <v>21.3</v>
      </c>
      <c r="U29" s="19">
        <v>0</v>
      </c>
      <c r="V29" s="17">
        <v>844</v>
      </c>
      <c r="W29" s="22" t="s">
        <v>42</v>
      </c>
      <c r="X29" s="23" t="str">
        <f t="shared" si="2"/>
        <v>F</v>
      </c>
      <c r="Y29" s="17">
        <v>0</v>
      </c>
      <c r="Z29" s="17">
        <v>7600</v>
      </c>
      <c r="AA29" s="17">
        <v>0</v>
      </c>
      <c r="AB29" s="17">
        <v>0</v>
      </c>
      <c r="AC29" s="15" t="s">
        <v>37</v>
      </c>
    </row>
    <row r="30" spans="1:29">
      <c r="A30" s="24" t="str">
        <f t="shared" si="0"/>
        <v>OverStock</v>
      </c>
      <c r="B30" s="14" t="s">
        <v>66</v>
      </c>
      <c r="C30" s="15" t="s">
        <v>47</v>
      </c>
      <c r="D30" s="16">
        <f>IFERROR(VLOOKUP(B30,#REF!,3,FALSE),0)</f>
        <v>0</v>
      </c>
      <c r="E30" s="16">
        <f t="shared" si="1"/>
        <v>19.047619047619047</v>
      </c>
      <c r="F30" s="16" t="str">
        <f>IFERROR(VLOOKUP(B30,#REF!,6,FALSE),"")</f>
        <v/>
      </c>
      <c r="G30" s="17">
        <v>45000</v>
      </c>
      <c r="H30" s="17">
        <v>15000</v>
      </c>
      <c r="I30" s="17" t="str">
        <f>IFERROR(VLOOKUP(B30,#REF!,9,FALSE),"")</f>
        <v/>
      </c>
      <c r="J30" s="17">
        <v>150000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150000</v>
      </c>
      <c r="Q30" s="17">
        <v>0</v>
      </c>
      <c r="R30" s="19">
        <v>195000</v>
      </c>
      <c r="S30" s="20">
        <v>24.8</v>
      </c>
      <c r="T30" s="21">
        <v>23.4</v>
      </c>
      <c r="U30" s="19">
        <v>7875</v>
      </c>
      <c r="V30" s="17">
        <v>8347</v>
      </c>
      <c r="W30" s="22">
        <v>1.1000000000000001</v>
      </c>
      <c r="X30" s="23">
        <f t="shared" si="2"/>
        <v>100</v>
      </c>
      <c r="Y30" s="17">
        <v>17054</v>
      </c>
      <c r="Z30" s="17">
        <v>30366</v>
      </c>
      <c r="AA30" s="17">
        <v>27700</v>
      </c>
      <c r="AB30" s="17">
        <v>27700</v>
      </c>
      <c r="AC30" s="15" t="s">
        <v>37</v>
      </c>
    </row>
    <row r="31" spans="1:29">
      <c r="A31" s="24" t="str">
        <f t="shared" si="0"/>
        <v>OverStock</v>
      </c>
      <c r="B31" s="14" t="s">
        <v>67</v>
      </c>
      <c r="C31" s="15" t="s">
        <v>47</v>
      </c>
      <c r="D31" s="16">
        <f>IFERROR(VLOOKUP(B31,#REF!,3,FALSE),0)</f>
        <v>0</v>
      </c>
      <c r="E31" s="16">
        <f t="shared" si="1"/>
        <v>11.016393442622951</v>
      </c>
      <c r="F31" s="16" t="str">
        <f>IFERROR(VLOOKUP(B31,#REF!,6,FALSE),"")</f>
        <v/>
      </c>
      <c r="G31" s="17">
        <v>732000</v>
      </c>
      <c r="H31" s="17">
        <v>309000</v>
      </c>
      <c r="I31" s="17" t="str">
        <f>IFERROR(VLOOKUP(B31,#REF!,9,FALSE),"")</f>
        <v/>
      </c>
      <c r="J31" s="17">
        <v>504000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504000</v>
      </c>
      <c r="Q31" s="17">
        <v>0</v>
      </c>
      <c r="R31" s="19">
        <v>1236000</v>
      </c>
      <c r="S31" s="20">
        <v>27</v>
      </c>
      <c r="T31" s="21">
        <v>25.1</v>
      </c>
      <c r="U31" s="19">
        <v>45750</v>
      </c>
      <c r="V31" s="17">
        <v>49333</v>
      </c>
      <c r="W31" s="22">
        <v>1.1000000000000001</v>
      </c>
      <c r="X31" s="23">
        <f t="shared" si="2"/>
        <v>100</v>
      </c>
      <c r="Y31" s="17">
        <v>105000</v>
      </c>
      <c r="Z31" s="17">
        <v>168000</v>
      </c>
      <c r="AA31" s="17">
        <v>171000</v>
      </c>
      <c r="AB31" s="17">
        <v>108000</v>
      </c>
      <c r="AC31" s="15" t="s">
        <v>37</v>
      </c>
    </row>
    <row r="32" spans="1:29">
      <c r="A32" s="24" t="str">
        <f t="shared" si="0"/>
        <v>Normal</v>
      </c>
      <c r="B32" s="14" t="s">
        <v>68</v>
      </c>
      <c r="C32" s="15" t="s">
        <v>47</v>
      </c>
      <c r="D32" s="16">
        <f>IFERROR(VLOOKUP(B32,#REF!,3,FALSE),0)</f>
        <v>0</v>
      </c>
      <c r="E32" s="16">
        <f t="shared" si="1"/>
        <v>12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2400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2400</v>
      </c>
      <c r="Q32" s="17">
        <v>0</v>
      </c>
      <c r="R32" s="19">
        <v>2400</v>
      </c>
      <c r="S32" s="20">
        <v>12</v>
      </c>
      <c r="T32" s="21">
        <v>0</v>
      </c>
      <c r="U32" s="19">
        <v>200</v>
      </c>
      <c r="V32" s="17" t="s">
        <v>35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24" t="str">
        <f t="shared" si="0"/>
        <v>Normal</v>
      </c>
      <c r="B33" s="14" t="s">
        <v>69</v>
      </c>
      <c r="C33" s="15" t="s">
        <v>47</v>
      </c>
      <c r="D33" s="16">
        <f>IFERROR(VLOOKUP(B33,#REF!,3,FALSE),0)</f>
        <v>0</v>
      </c>
      <c r="E33" s="16">
        <f t="shared" si="1"/>
        <v>0</v>
      </c>
      <c r="F33" s="16" t="str">
        <f>IFERROR(VLOOKUP(B33,#REF!,6,FALSE),"")</f>
        <v/>
      </c>
      <c r="G33" s="17">
        <v>15000</v>
      </c>
      <c r="H33" s="17">
        <v>10000</v>
      </c>
      <c r="I33" s="17" t="str">
        <f>IFERROR(VLOOKUP(B33,#REF!,9,FALSE),"")</f>
        <v/>
      </c>
      <c r="J33" s="17">
        <v>2500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2500</v>
      </c>
      <c r="Q33" s="17">
        <v>0</v>
      </c>
      <c r="R33" s="19">
        <v>17500</v>
      </c>
      <c r="S33" s="20">
        <v>0</v>
      </c>
      <c r="T33" s="21">
        <v>31.4</v>
      </c>
      <c r="U33" s="19">
        <v>0</v>
      </c>
      <c r="V33" s="17">
        <v>557</v>
      </c>
      <c r="W33" s="22" t="s">
        <v>42</v>
      </c>
      <c r="X33" s="23" t="str">
        <f t="shared" si="2"/>
        <v>F</v>
      </c>
      <c r="Y33" s="17">
        <v>1011</v>
      </c>
      <c r="Z33" s="17">
        <v>2000</v>
      </c>
      <c r="AA33" s="17">
        <v>2000</v>
      </c>
      <c r="AB33" s="17">
        <v>2000</v>
      </c>
      <c r="AC33" s="15" t="s">
        <v>37</v>
      </c>
    </row>
    <row r="34" spans="1:29">
      <c r="A34" s="24" t="str">
        <f t="shared" si="0"/>
        <v>Normal</v>
      </c>
      <c r="B34" s="14" t="s">
        <v>70</v>
      </c>
      <c r="C34" s="15" t="s">
        <v>47</v>
      </c>
      <c r="D34" s="16">
        <f>IFERROR(VLOOKUP(B34,#REF!,3,FALSE),0)</f>
        <v>0</v>
      </c>
      <c r="E34" s="16">
        <f t="shared" si="1"/>
        <v>12</v>
      </c>
      <c r="F34" s="16" t="str">
        <f>IFERROR(VLOOKUP(B34,#REF!,6,FALSE),"")</f>
        <v/>
      </c>
      <c r="G34" s="17">
        <v>15000</v>
      </c>
      <c r="H34" s="17">
        <v>0</v>
      </c>
      <c r="I34" s="17" t="str">
        <f>IFERROR(VLOOKUP(B34,#REF!,9,FALSE),"")</f>
        <v/>
      </c>
      <c r="J34" s="17">
        <v>22500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20000</v>
      </c>
      <c r="Q34" s="17">
        <v>2500</v>
      </c>
      <c r="R34" s="19">
        <v>37500</v>
      </c>
      <c r="S34" s="20">
        <v>20</v>
      </c>
      <c r="T34" s="21">
        <v>0</v>
      </c>
      <c r="U34" s="19">
        <v>1875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24" t="str">
        <f t="shared" si="0"/>
        <v>Normal</v>
      </c>
      <c r="B35" s="14" t="s">
        <v>71</v>
      </c>
      <c r="C35" s="15" t="s">
        <v>47</v>
      </c>
      <c r="D35" s="16">
        <f>IFERROR(VLOOKUP(B35,#REF!,3,FALSE),0)</f>
        <v>0</v>
      </c>
      <c r="E35" s="16">
        <f t="shared" si="1"/>
        <v>0</v>
      </c>
      <c r="F35" s="16" t="str">
        <f>IFERROR(VLOOKUP(B35,#REF!,6,FALSE),"")</f>
        <v/>
      </c>
      <c r="G35" s="17">
        <v>30000</v>
      </c>
      <c r="H35" s="17">
        <v>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30000</v>
      </c>
      <c r="S35" s="20">
        <v>0</v>
      </c>
      <c r="T35" s="21">
        <v>0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24" t="str">
        <f t="shared" ref="A36:A67" si="3">IF((U36=0)*(V36=0),"ZeroZero",IF(R36=0,"Normal",IF((S36&gt;=24),"OverStock","Normal")))</f>
        <v>Normal</v>
      </c>
      <c r="B36" s="14" t="s">
        <v>72</v>
      </c>
      <c r="C36" s="15" t="s">
        <v>47</v>
      </c>
      <c r="D36" s="16">
        <f>IFERROR(VLOOKUP(B36,#REF!,3,FALSE),0)</f>
        <v>0</v>
      </c>
      <c r="E36" s="16">
        <f t="shared" ref="E36:E67" si="4">IFERROR(J36/U36,0)</f>
        <v>0</v>
      </c>
      <c r="F36" s="16" t="str">
        <f>IFERROR(VLOOKUP(B36,#REF!,6,FALSE),"")</f>
        <v/>
      </c>
      <c r="G36" s="17">
        <v>10000</v>
      </c>
      <c r="H36" s="17">
        <v>5000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10000</v>
      </c>
      <c r="S36" s="20">
        <v>0</v>
      </c>
      <c r="T36" s="21">
        <v>555.6</v>
      </c>
      <c r="U36" s="19">
        <v>0</v>
      </c>
      <c r="V36" s="17">
        <v>18</v>
      </c>
      <c r="W36" s="22" t="s">
        <v>42</v>
      </c>
      <c r="X36" s="23" t="str">
        <f t="shared" ref="X36:X67" si="5">IF($W36="E","E",IF($W36="F","F",IF($W36&lt;0.5,50,IF($W36&lt;2,100,150))))</f>
        <v>F</v>
      </c>
      <c r="Y36" s="17">
        <v>164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24" t="str">
        <f t="shared" si="3"/>
        <v>Normal</v>
      </c>
      <c r="B37" s="14" t="s">
        <v>73</v>
      </c>
      <c r="C37" s="15" t="s">
        <v>47</v>
      </c>
      <c r="D37" s="16">
        <f>IFERROR(VLOOKUP(B37,#REF!,3,FALSE),0)</f>
        <v>0</v>
      </c>
      <c r="E37" s="16">
        <f t="shared" si="4"/>
        <v>0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7000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7000</v>
      </c>
      <c r="Q37" s="17">
        <v>0</v>
      </c>
      <c r="R37" s="19">
        <v>7000</v>
      </c>
      <c r="S37" s="20">
        <v>0</v>
      </c>
      <c r="T37" s="21">
        <v>0</v>
      </c>
      <c r="U37" s="19">
        <v>0</v>
      </c>
      <c r="V37" s="17" t="s">
        <v>35</v>
      </c>
      <c r="W37" s="22" t="s">
        <v>36</v>
      </c>
      <c r="X37" s="23" t="str">
        <f t="shared" si="5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24" t="str">
        <f t="shared" si="3"/>
        <v>Normal</v>
      </c>
      <c r="B38" s="14" t="s">
        <v>74</v>
      </c>
      <c r="C38" s="15" t="s">
        <v>47</v>
      </c>
      <c r="D38" s="16">
        <f>IFERROR(VLOOKUP(B38,#REF!,3,FALSE),0)</f>
        <v>0</v>
      </c>
      <c r="E38" s="16">
        <f t="shared" si="4"/>
        <v>16.407407407407408</v>
      </c>
      <c r="F38" s="16" t="str">
        <f>IFERROR(VLOOKUP(B38,#REF!,6,FALSE),"")</f>
        <v/>
      </c>
      <c r="G38" s="17">
        <v>7000</v>
      </c>
      <c r="H38" s="17">
        <v>7000</v>
      </c>
      <c r="I38" s="17" t="str">
        <f>IFERROR(VLOOKUP(B38,#REF!,9,FALSE),"")</f>
        <v/>
      </c>
      <c r="J38" s="17">
        <v>22150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14000</v>
      </c>
      <c r="Q38" s="17">
        <v>8150</v>
      </c>
      <c r="R38" s="19">
        <v>29150</v>
      </c>
      <c r="S38" s="20">
        <v>21.6</v>
      </c>
      <c r="T38" s="21">
        <v>51.9</v>
      </c>
      <c r="U38" s="19">
        <v>1350</v>
      </c>
      <c r="V38" s="17">
        <v>562</v>
      </c>
      <c r="W38" s="22">
        <v>0.4</v>
      </c>
      <c r="X38" s="23">
        <f t="shared" si="5"/>
        <v>50</v>
      </c>
      <c r="Y38" s="17">
        <v>5060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24" t="str">
        <f t="shared" si="3"/>
        <v>Normal</v>
      </c>
      <c r="B39" s="14" t="s">
        <v>75</v>
      </c>
      <c r="C39" s="15" t="s">
        <v>47</v>
      </c>
      <c r="D39" s="16">
        <f>IFERROR(VLOOKUP(B39,#REF!,3,FALSE),0)</f>
        <v>0</v>
      </c>
      <c r="E39" s="16">
        <f t="shared" si="4"/>
        <v>0</v>
      </c>
      <c r="F39" s="16" t="str">
        <f>IFERROR(VLOOKUP(B39,#REF!,6,FALSE),"")</f>
        <v/>
      </c>
      <c r="G39" s="17">
        <v>45500</v>
      </c>
      <c r="H39" s="17">
        <v>3500</v>
      </c>
      <c r="I39" s="17" t="str">
        <f>IFERROR(VLOOKUP(B39,#REF!,9,FALSE),"")</f>
        <v/>
      </c>
      <c r="J39" s="17">
        <v>69200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10100</v>
      </c>
      <c r="P39" s="17">
        <v>42000</v>
      </c>
      <c r="Q39" s="17">
        <v>17100</v>
      </c>
      <c r="R39" s="19">
        <v>114700</v>
      </c>
      <c r="S39" s="20">
        <v>0</v>
      </c>
      <c r="T39" s="21">
        <v>7.8</v>
      </c>
      <c r="U39" s="19">
        <v>0</v>
      </c>
      <c r="V39" s="17">
        <v>14681</v>
      </c>
      <c r="W39" s="22" t="s">
        <v>42</v>
      </c>
      <c r="X39" s="23" t="str">
        <f t="shared" si="5"/>
        <v>F</v>
      </c>
      <c r="Y39" s="17">
        <v>44000</v>
      </c>
      <c r="Z39" s="17">
        <v>16250</v>
      </c>
      <c r="AA39" s="17">
        <v>71875</v>
      </c>
      <c r="AB39" s="17">
        <v>0</v>
      </c>
      <c r="AC39" s="15" t="s">
        <v>37</v>
      </c>
    </row>
    <row r="40" spans="1:29">
      <c r="A40" s="24" t="str">
        <f t="shared" si="3"/>
        <v>Normal</v>
      </c>
      <c r="B40" s="14" t="s">
        <v>76</v>
      </c>
      <c r="C40" s="15" t="s">
        <v>47</v>
      </c>
      <c r="D40" s="16">
        <f>IFERROR(VLOOKUP(B40,#REF!,3,FALSE),0)</f>
        <v>0</v>
      </c>
      <c r="E40" s="16">
        <f t="shared" si="4"/>
        <v>8.8141968754739874</v>
      </c>
      <c r="F40" s="16" t="str">
        <f>IFERROR(VLOOKUP(B40,#REF!,6,FALSE),"")</f>
        <v/>
      </c>
      <c r="G40" s="17">
        <v>49000</v>
      </c>
      <c r="H40" s="17">
        <v>17500</v>
      </c>
      <c r="I40" s="17" t="str">
        <f>IFERROR(VLOOKUP(B40,#REF!,9,FALSE),"")</f>
        <v/>
      </c>
      <c r="J40" s="17">
        <v>58112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34930</v>
      </c>
      <c r="Q40" s="17">
        <v>23182</v>
      </c>
      <c r="R40" s="19">
        <v>107112</v>
      </c>
      <c r="S40" s="20">
        <v>16.2</v>
      </c>
      <c r="T40" s="21">
        <v>50.5</v>
      </c>
      <c r="U40" s="19">
        <v>6593</v>
      </c>
      <c r="V40" s="17">
        <v>2120</v>
      </c>
      <c r="W40" s="22">
        <v>0.3</v>
      </c>
      <c r="X40" s="23">
        <f t="shared" si="5"/>
        <v>50</v>
      </c>
      <c r="Y40" s="17">
        <v>8278</v>
      </c>
      <c r="Z40" s="17">
        <v>10800</v>
      </c>
      <c r="AA40" s="17">
        <v>0</v>
      </c>
      <c r="AB40" s="17">
        <v>0</v>
      </c>
      <c r="AC40" s="15" t="s">
        <v>37</v>
      </c>
    </row>
    <row r="41" spans="1:29">
      <c r="A41" s="24" t="str">
        <f t="shared" si="3"/>
        <v>Normal</v>
      </c>
      <c r="B41" s="14" t="s">
        <v>77</v>
      </c>
      <c r="C41" s="15" t="s">
        <v>47</v>
      </c>
      <c r="D41" s="16">
        <f>IFERROR(VLOOKUP(B41,#REF!,3,FALSE),0)</f>
        <v>0</v>
      </c>
      <c r="E41" s="16">
        <f t="shared" si="4"/>
        <v>0</v>
      </c>
      <c r="F41" s="16" t="str">
        <f>IFERROR(VLOOKUP(B41,#REF!,6,FALSE),"")</f>
        <v/>
      </c>
      <c r="G41" s="17">
        <v>15000</v>
      </c>
      <c r="H41" s="17">
        <v>6000</v>
      </c>
      <c r="I41" s="17" t="str">
        <f>IFERROR(VLOOKUP(B41,#REF!,9,FALSE),"")</f>
        <v/>
      </c>
      <c r="J41" s="17">
        <v>19404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18000</v>
      </c>
      <c r="Q41" s="17">
        <v>1404</v>
      </c>
      <c r="R41" s="19">
        <v>34404</v>
      </c>
      <c r="S41" s="20">
        <v>0</v>
      </c>
      <c r="T41" s="21">
        <v>0</v>
      </c>
      <c r="U41" s="19">
        <v>0</v>
      </c>
      <c r="V41" s="17" t="s">
        <v>35</v>
      </c>
      <c r="W41" s="22" t="s">
        <v>36</v>
      </c>
      <c r="X41" s="23" t="str">
        <f t="shared" si="5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24" t="str">
        <f t="shared" si="3"/>
        <v>OverStock</v>
      </c>
      <c r="B42" s="14" t="s">
        <v>78</v>
      </c>
      <c r="C42" s="15" t="s">
        <v>47</v>
      </c>
      <c r="D42" s="16">
        <f>IFERROR(VLOOKUP(B42,#REF!,3,FALSE),0)</f>
        <v>0</v>
      </c>
      <c r="E42" s="16">
        <f t="shared" si="4"/>
        <v>2.6666666666666665</v>
      </c>
      <c r="F42" s="16" t="str">
        <f>IFERROR(VLOOKUP(B42,#REF!,6,FALSE),"")</f>
        <v/>
      </c>
      <c r="G42" s="17">
        <v>102000</v>
      </c>
      <c r="H42" s="17">
        <v>60000</v>
      </c>
      <c r="I42" s="17" t="str">
        <f>IFERROR(VLOOKUP(B42,#REF!,9,FALSE),"")</f>
        <v/>
      </c>
      <c r="J42" s="17">
        <v>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</v>
      </c>
      <c r="Q42" s="17">
        <v>0</v>
      </c>
      <c r="R42" s="19">
        <v>108000</v>
      </c>
      <c r="S42" s="20">
        <v>48</v>
      </c>
      <c r="T42" s="21">
        <v>71.3</v>
      </c>
      <c r="U42" s="19">
        <v>2250</v>
      </c>
      <c r="V42" s="17">
        <v>1514</v>
      </c>
      <c r="W42" s="22">
        <v>0.7</v>
      </c>
      <c r="X42" s="23">
        <f t="shared" si="5"/>
        <v>100</v>
      </c>
      <c r="Y42" s="17">
        <v>4027</v>
      </c>
      <c r="Z42" s="17">
        <v>0</v>
      </c>
      <c r="AA42" s="17">
        <v>9600</v>
      </c>
      <c r="AB42" s="17">
        <v>4800</v>
      </c>
      <c r="AC42" s="15" t="s">
        <v>37</v>
      </c>
    </row>
    <row r="43" spans="1:29">
      <c r="A43" s="24" t="str">
        <f t="shared" si="3"/>
        <v>Normal</v>
      </c>
      <c r="B43" s="14" t="s">
        <v>79</v>
      </c>
      <c r="C43" s="15" t="s">
        <v>47</v>
      </c>
      <c r="D43" s="16">
        <f>IFERROR(VLOOKUP(B43,#REF!,3,FALSE),0)</f>
        <v>0</v>
      </c>
      <c r="E43" s="16">
        <f t="shared" si="4"/>
        <v>0</v>
      </c>
      <c r="F43" s="16" t="str">
        <f>IFERROR(VLOOKUP(B43,#REF!,6,FALSE),"")</f>
        <v/>
      </c>
      <c r="G43" s="17">
        <v>30000</v>
      </c>
      <c r="H43" s="17">
        <v>0</v>
      </c>
      <c r="I43" s="17" t="str">
        <f>IFERROR(VLOOKUP(B43,#REF!,9,FALSE),"")</f>
        <v/>
      </c>
      <c r="J43" s="17">
        <v>45000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6000</v>
      </c>
      <c r="P43" s="17">
        <v>12000</v>
      </c>
      <c r="Q43" s="17">
        <v>27000</v>
      </c>
      <c r="R43" s="19">
        <v>75000</v>
      </c>
      <c r="S43" s="20">
        <v>0</v>
      </c>
      <c r="T43" s="21">
        <v>67.5</v>
      </c>
      <c r="U43" s="19">
        <v>0</v>
      </c>
      <c r="V43" s="17">
        <v>1111</v>
      </c>
      <c r="W43" s="22" t="s">
        <v>42</v>
      </c>
      <c r="X43" s="23" t="str">
        <f t="shared" si="5"/>
        <v>F</v>
      </c>
      <c r="Y43" s="17">
        <v>10000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24" t="str">
        <f t="shared" si="3"/>
        <v>Normal</v>
      </c>
      <c r="B44" s="14" t="s">
        <v>80</v>
      </c>
      <c r="C44" s="15" t="s">
        <v>47</v>
      </c>
      <c r="D44" s="16">
        <f>IFERROR(VLOOKUP(B44,#REF!,3,FALSE),0)</f>
        <v>0</v>
      </c>
      <c r="E44" s="16">
        <f t="shared" si="4"/>
        <v>2.6666666666666665</v>
      </c>
      <c r="F44" s="16" t="str">
        <f>IFERROR(VLOOKUP(B44,#REF!,6,FALSE),"")</f>
        <v/>
      </c>
      <c r="G44" s="17">
        <v>9000</v>
      </c>
      <c r="H44" s="17">
        <v>6000</v>
      </c>
      <c r="I44" s="17" t="str">
        <f>IFERROR(VLOOKUP(B44,#REF!,9,FALSE),"")</f>
        <v/>
      </c>
      <c r="J44" s="17">
        <v>3000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3000</v>
      </c>
      <c r="Q44" s="17">
        <v>0</v>
      </c>
      <c r="R44" s="19">
        <v>12000</v>
      </c>
      <c r="S44" s="20">
        <v>10.7</v>
      </c>
      <c r="T44" s="21">
        <v>32.4</v>
      </c>
      <c r="U44" s="19">
        <v>1125</v>
      </c>
      <c r="V44" s="17">
        <v>370</v>
      </c>
      <c r="W44" s="22">
        <v>0.3</v>
      </c>
      <c r="X44" s="23">
        <f t="shared" si="5"/>
        <v>50</v>
      </c>
      <c r="Y44" s="17">
        <v>929</v>
      </c>
      <c r="Z44" s="17">
        <v>0</v>
      </c>
      <c r="AA44" s="17">
        <v>2400</v>
      </c>
      <c r="AB44" s="17">
        <v>1200</v>
      </c>
      <c r="AC44" s="15" t="s">
        <v>37</v>
      </c>
    </row>
    <row r="45" spans="1:29">
      <c r="A45" s="24" t="str">
        <f t="shared" si="3"/>
        <v>Normal</v>
      </c>
      <c r="B45" s="14" t="s">
        <v>81</v>
      </c>
      <c r="C45" s="15" t="s">
        <v>47</v>
      </c>
      <c r="D45" s="16">
        <f>IFERROR(VLOOKUP(B45,#REF!,3,FALSE),0)</f>
        <v>0</v>
      </c>
      <c r="E45" s="16">
        <f t="shared" si="4"/>
        <v>0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3000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3000</v>
      </c>
      <c r="Q45" s="17">
        <v>0</v>
      </c>
      <c r="R45" s="19">
        <v>3000</v>
      </c>
      <c r="S45" s="20">
        <v>0</v>
      </c>
      <c r="T45" s="21">
        <v>125</v>
      </c>
      <c r="U45" s="19">
        <v>0</v>
      </c>
      <c r="V45" s="17">
        <v>24</v>
      </c>
      <c r="W45" s="22" t="s">
        <v>42</v>
      </c>
      <c r="X45" s="23" t="str">
        <f t="shared" si="5"/>
        <v>F</v>
      </c>
      <c r="Y45" s="17">
        <v>220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24" t="str">
        <f t="shared" si="3"/>
        <v>ZeroZero</v>
      </c>
      <c r="B46" s="14" t="s">
        <v>82</v>
      </c>
      <c r="C46" s="15" t="s">
        <v>47</v>
      </c>
      <c r="D46" s="16">
        <f>IFERROR(VLOOKUP(B46,#REF!,3,FALSE),0)</f>
        <v>0</v>
      </c>
      <c r="E46" s="16">
        <f t="shared" si="4"/>
        <v>0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226000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226000</v>
      </c>
      <c r="Q46" s="17">
        <v>0</v>
      </c>
      <c r="R46" s="19">
        <v>226000</v>
      </c>
      <c r="S46" s="20">
        <v>0</v>
      </c>
      <c r="T46" s="21">
        <v>0</v>
      </c>
      <c r="U46" s="19">
        <v>0</v>
      </c>
      <c r="V46" s="17">
        <v>0</v>
      </c>
      <c r="W46" s="22" t="s">
        <v>36</v>
      </c>
      <c r="X46" s="23" t="str">
        <f t="shared" si="5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24" t="str">
        <f t="shared" si="3"/>
        <v>Normal</v>
      </c>
      <c r="B47" s="14" t="s">
        <v>83</v>
      </c>
      <c r="C47" s="15" t="s">
        <v>47</v>
      </c>
      <c r="D47" s="16">
        <f>IFERROR(VLOOKUP(B47,#REF!,3,FALSE),0)</f>
        <v>0</v>
      </c>
      <c r="E47" s="16">
        <f t="shared" si="4"/>
        <v>0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>
        <v>0</v>
      </c>
      <c r="T47" s="21">
        <v>0</v>
      </c>
      <c r="U47" s="19">
        <v>361</v>
      </c>
      <c r="V47" s="17" t="s">
        <v>35</v>
      </c>
      <c r="W47" s="22" t="s">
        <v>36</v>
      </c>
      <c r="X47" s="23" t="str">
        <f t="shared" si="5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24" t="str">
        <f t="shared" si="3"/>
        <v>Normal</v>
      </c>
      <c r="B48" s="14" t="s">
        <v>84</v>
      </c>
      <c r="C48" s="15" t="s">
        <v>47</v>
      </c>
      <c r="D48" s="16">
        <f>IFERROR(VLOOKUP(B48,#REF!,3,FALSE),0)</f>
        <v>0</v>
      </c>
      <c r="E48" s="16">
        <f t="shared" si="4"/>
        <v>0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0</v>
      </c>
      <c r="S48" s="20">
        <v>0</v>
      </c>
      <c r="T48" s="21">
        <v>0</v>
      </c>
      <c r="U48" s="19">
        <v>368</v>
      </c>
      <c r="V48" s="17" t="s">
        <v>35</v>
      </c>
      <c r="W48" s="22" t="s">
        <v>36</v>
      </c>
      <c r="X48" s="23" t="str">
        <f t="shared" si="5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24" t="str">
        <f t="shared" si="3"/>
        <v>OverStock</v>
      </c>
      <c r="B49" s="14" t="s">
        <v>85</v>
      </c>
      <c r="C49" s="15" t="s">
        <v>47</v>
      </c>
      <c r="D49" s="16">
        <f>IFERROR(VLOOKUP(B49,#REF!,3,FALSE),0)</f>
        <v>0</v>
      </c>
      <c r="E49" s="16">
        <f t="shared" si="4"/>
        <v>19.272727272727273</v>
      </c>
      <c r="F49" s="16" t="str">
        <f>IFERROR(VLOOKUP(B49,#REF!,6,FALSE),"")</f>
        <v/>
      </c>
      <c r="G49" s="17">
        <v>305000</v>
      </c>
      <c r="H49" s="17">
        <v>255000</v>
      </c>
      <c r="I49" s="17" t="str">
        <f>IFERROR(VLOOKUP(B49,#REF!,9,FALSE),"")</f>
        <v/>
      </c>
      <c r="J49" s="17">
        <v>265000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265000</v>
      </c>
      <c r="Q49" s="17">
        <v>0</v>
      </c>
      <c r="R49" s="19">
        <v>570000</v>
      </c>
      <c r="S49" s="20">
        <v>41.5</v>
      </c>
      <c r="T49" s="21">
        <v>26.2</v>
      </c>
      <c r="U49" s="19">
        <v>13750</v>
      </c>
      <c r="V49" s="17">
        <v>21779</v>
      </c>
      <c r="W49" s="22">
        <v>1.6</v>
      </c>
      <c r="X49" s="23">
        <f t="shared" si="5"/>
        <v>100</v>
      </c>
      <c r="Y49" s="17">
        <v>9664</v>
      </c>
      <c r="Z49" s="17">
        <v>98047</v>
      </c>
      <c r="AA49" s="17">
        <v>88300</v>
      </c>
      <c r="AB49" s="17">
        <v>94650</v>
      </c>
      <c r="AC49" s="15" t="s">
        <v>37</v>
      </c>
    </row>
    <row r="50" spans="1:29">
      <c r="A50" s="24" t="str">
        <f t="shared" si="3"/>
        <v>Normal</v>
      </c>
      <c r="B50" s="14" t="s">
        <v>86</v>
      </c>
      <c r="C50" s="15" t="s">
        <v>47</v>
      </c>
      <c r="D50" s="16">
        <f>IFERROR(VLOOKUP(B50,#REF!,3,FALSE),0)</f>
        <v>0</v>
      </c>
      <c r="E50" s="16">
        <f t="shared" si="4"/>
        <v>16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30000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30000</v>
      </c>
      <c r="R50" s="19">
        <v>30000</v>
      </c>
      <c r="S50" s="20">
        <v>16</v>
      </c>
      <c r="T50" s="21">
        <v>27</v>
      </c>
      <c r="U50" s="19">
        <v>1875</v>
      </c>
      <c r="V50" s="17">
        <v>1111</v>
      </c>
      <c r="W50" s="22">
        <v>0.6</v>
      </c>
      <c r="X50" s="23">
        <f t="shared" si="5"/>
        <v>100</v>
      </c>
      <c r="Y50" s="17">
        <v>10000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24" t="str">
        <f t="shared" si="3"/>
        <v>OverStock</v>
      </c>
      <c r="B51" s="14" t="s">
        <v>87</v>
      </c>
      <c r="C51" s="15" t="s">
        <v>47</v>
      </c>
      <c r="D51" s="16">
        <f>IFERROR(VLOOKUP(B51,#REF!,3,FALSE),0)</f>
        <v>0</v>
      </c>
      <c r="E51" s="16">
        <f t="shared" si="4"/>
        <v>29.240310077519378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3772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2000</v>
      </c>
      <c r="Q51" s="17">
        <v>1772</v>
      </c>
      <c r="R51" s="19">
        <v>3772</v>
      </c>
      <c r="S51" s="20">
        <v>29.2</v>
      </c>
      <c r="T51" s="21">
        <v>0</v>
      </c>
      <c r="U51" s="19">
        <v>129</v>
      </c>
      <c r="V51" s="17" t="s">
        <v>35</v>
      </c>
      <c r="W51" s="22" t="s">
        <v>36</v>
      </c>
      <c r="X51" s="23" t="str">
        <f t="shared" si="5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24" t="str">
        <f t="shared" si="3"/>
        <v>OverStock</v>
      </c>
      <c r="B52" s="14" t="s">
        <v>88</v>
      </c>
      <c r="C52" s="15" t="s">
        <v>47</v>
      </c>
      <c r="D52" s="16">
        <f>IFERROR(VLOOKUP(B52,#REF!,3,FALSE),0)</f>
        <v>0</v>
      </c>
      <c r="E52" s="16">
        <f t="shared" si="4"/>
        <v>41.997280391623605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154424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134800</v>
      </c>
      <c r="Q52" s="17">
        <v>19624</v>
      </c>
      <c r="R52" s="19">
        <v>154424</v>
      </c>
      <c r="S52" s="20">
        <v>42</v>
      </c>
      <c r="T52" s="21">
        <v>98.1</v>
      </c>
      <c r="U52" s="19">
        <v>3677</v>
      </c>
      <c r="V52" s="17">
        <v>1574</v>
      </c>
      <c r="W52" s="22">
        <v>0.4</v>
      </c>
      <c r="X52" s="23">
        <f t="shared" si="5"/>
        <v>50</v>
      </c>
      <c r="Y52" s="17">
        <v>0</v>
      </c>
      <c r="Z52" s="17">
        <v>6167</v>
      </c>
      <c r="AA52" s="17">
        <v>8000</v>
      </c>
      <c r="AB52" s="17">
        <v>0</v>
      </c>
      <c r="AC52" s="15" t="s">
        <v>37</v>
      </c>
    </row>
    <row r="53" spans="1:29">
      <c r="A53" s="24" t="str">
        <f t="shared" si="3"/>
        <v>ZeroZero</v>
      </c>
      <c r="B53" s="14" t="s">
        <v>89</v>
      </c>
      <c r="C53" s="15" t="s">
        <v>47</v>
      </c>
      <c r="D53" s="16">
        <f>IFERROR(VLOOKUP(B53,#REF!,3,FALSE),0)</f>
        <v>0</v>
      </c>
      <c r="E53" s="16">
        <f t="shared" si="4"/>
        <v>0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6691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6691</v>
      </c>
      <c r="R53" s="19">
        <v>6691</v>
      </c>
      <c r="S53" s="20">
        <v>0</v>
      </c>
      <c r="T53" s="21">
        <v>0</v>
      </c>
      <c r="U53" s="19">
        <v>0</v>
      </c>
      <c r="V53" s="17">
        <v>0</v>
      </c>
      <c r="W53" s="22" t="s">
        <v>36</v>
      </c>
      <c r="X53" s="23" t="str">
        <f t="shared" si="5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24" t="str">
        <f t="shared" si="3"/>
        <v>OverStock</v>
      </c>
      <c r="B54" s="14" t="s">
        <v>90</v>
      </c>
      <c r="C54" s="15" t="s">
        <v>47</v>
      </c>
      <c r="D54" s="16">
        <f>IFERROR(VLOOKUP(B54,#REF!,3,FALSE),0)</f>
        <v>0</v>
      </c>
      <c r="E54" s="16">
        <f t="shared" si="4"/>
        <v>45.114680089253284</v>
      </c>
      <c r="F54" s="16" t="str">
        <f>IFERROR(VLOOKUP(B54,#REF!,6,FALSE),"")</f>
        <v/>
      </c>
      <c r="G54" s="17">
        <v>2598000</v>
      </c>
      <c r="H54" s="17">
        <v>2586000</v>
      </c>
      <c r="I54" s="17" t="str">
        <f>IFERROR(VLOOKUP(B54,#REF!,9,FALSE),"")</f>
        <v/>
      </c>
      <c r="J54" s="17">
        <v>869405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785695</v>
      </c>
      <c r="Q54" s="17">
        <v>83710</v>
      </c>
      <c r="R54" s="19">
        <v>3467405</v>
      </c>
      <c r="S54" s="20">
        <v>179.9</v>
      </c>
      <c r="T54" s="21">
        <v>0</v>
      </c>
      <c r="U54" s="19">
        <v>19271</v>
      </c>
      <c r="V54" s="17">
        <v>0</v>
      </c>
      <c r="W54" s="22" t="s">
        <v>36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24" t="str">
        <f t="shared" si="3"/>
        <v>OverStock</v>
      </c>
      <c r="B55" s="14" t="s">
        <v>91</v>
      </c>
      <c r="C55" s="15" t="s">
        <v>47</v>
      </c>
      <c r="D55" s="16">
        <f>IFERROR(VLOOKUP(B55,#REF!,3,FALSE),0)</f>
        <v>0</v>
      </c>
      <c r="E55" s="16">
        <f t="shared" si="4"/>
        <v>44.736842105263158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850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850</v>
      </c>
      <c r="R55" s="19">
        <v>850</v>
      </c>
      <c r="S55" s="20">
        <v>44.7</v>
      </c>
      <c r="T55" s="21">
        <v>0</v>
      </c>
      <c r="U55" s="19">
        <v>19</v>
      </c>
      <c r="V55" s="17">
        <v>0</v>
      </c>
      <c r="W55" s="22" t="s">
        <v>36</v>
      </c>
      <c r="X55" s="23" t="str">
        <f t="shared" si="5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24" t="str">
        <f t="shared" si="3"/>
        <v>OverStock</v>
      </c>
      <c r="B56" s="14" t="s">
        <v>92</v>
      </c>
      <c r="C56" s="15" t="s">
        <v>47</v>
      </c>
      <c r="D56" s="16">
        <f>IFERROR(VLOOKUP(B56,#REF!,3,FALSE),0)</f>
        <v>0</v>
      </c>
      <c r="E56" s="16">
        <f t="shared" si="4"/>
        <v>60.505600000000001</v>
      </c>
      <c r="F56" s="16" t="str">
        <f>IFERROR(VLOOKUP(B56,#REF!,6,FALSE),"")</f>
        <v/>
      </c>
      <c r="G56" s="17">
        <v>351000</v>
      </c>
      <c r="H56" s="17">
        <v>225000</v>
      </c>
      <c r="I56" s="17" t="str">
        <f>IFERROR(VLOOKUP(B56,#REF!,9,FALSE),"")</f>
        <v/>
      </c>
      <c r="J56" s="17">
        <v>491608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401600</v>
      </c>
      <c r="Q56" s="17">
        <v>90008</v>
      </c>
      <c r="R56" s="19">
        <v>842608</v>
      </c>
      <c r="S56" s="20">
        <v>103.7</v>
      </c>
      <c r="T56" s="21">
        <v>24.7</v>
      </c>
      <c r="U56" s="19">
        <v>8125</v>
      </c>
      <c r="V56" s="17">
        <v>34081</v>
      </c>
      <c r="W56" s="22">
        <v>4.2</v>
      </c>
      <c r="X56" s="23">
        <f t="shared" si="5"/>
        <v>150</v>
      </c>
      <c r="Y56" s="17">
        <v>18726</v>
      </c>
      <c r="Z56" s="17">
        <v>198000</v>
      </c>
      <c r="AA56" s="17">
        <v>90000</v>
      </c>
      <c r="AB56" s="17">
        <v>0</v>
      </c>
      <c r="AC56" s="15" t="s">
        <v>37</v>
      </c>
    </row>
    <row r="57" spans="1:29">
      <c r="A57" s="24" t="str">
        <f t="shared" si="3"/>
        <v>OverStock</v>
      </c>
      <c r="B57" s="14" t="s">
        <v>93</v>
      </c>
      <c r="C57" s="15" t="s">
        <v>47</v>
      </c>
      <c r="D57" s="16">
        <f>IFERROR(VLOOKUP(B57,#REF!,3,FALSE),0)</f>
        <v>0</v>
      </c>
      <c r="E57" s="16">
        <f t="shared" si="4"/>
        <v>23.036000000000001</v>
      </c>
      <c r="F57" s="16" t="str">
        <f>IFERROR(VLOOKUP(B57,#REF!,6,FALSE),"")</f>
        <v/>
      </c>
      <c r="G57" s="17">
        <v>67000</v>
      </c>
      <c r="H57" s="17">
        <v>32000</v>
      </c>
      <c r="I57" s="17" t="str">
        <f>IFERROR(VLOOKUP(B57,#REF!,9,FALSE),"")</f>
        <v/>
      </c>
      <c r="J57" s="17">
        <v>143975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119000</v>
      </c>
      <c r="Q57" s="17">
        <v>24975</v>
      </c>
      <c r="R57" s="19">
        <v>210975</v>
      </c>
      <c r="S57" s="20">
        <v>33.799999999999997</v>
      </c>
      <c r="T57" s="21">
        <v>4.7</v>
      </c>
      <c r="U57" s="19">
        <v>6250</v>
      </c>
      <c r="V57" s="17">
        <v>44806</v>
      </c>
      <c r="W57" s="22">
        <v>7.2</v>
      </c>
      <c r="X57" s="23">
        <f t="shared" si="5"/>
        <v>150</v>
      </c>
      <c r="Y57" s="17">
        <v>16025</v>
      </c>
      <c r="Z57" s="17">
        <v>194726</v>
      </c>
      <c r="AA57" s="17">
        <v>192500</v>
      </c>
      <c r="AB57" s="17">
        <v>0</v>
      </c>
      <c r="AC57" s="15" t="s">
        <v>37</v>
      </c>
    </row>
    <row r="58" spans="1:29">
      <c r="A58" s="24" t="str">
        <f t="shared" si="3"/>
        <v>OverStock</v>
      </c>
      <c r="B58" s="14" t="s">
        <v>94</v>
      </c>
      <c r="C58" s="15" t="s">
        <v>47</v>
      </c>
      <c r="D58" s="16">
        <f>IFERROR(VLOOKUP(B58,#REF!,3,FALSE),0)</f>
        <v>0</v>
      </c>
      <c r="E58" s="16">
        <f t="shared" si="4"/>
        <v>37.008149010477297</v>
      </c>
      <c r="F58" s="16" t="str">
        <f>IFERROR(VLOOKUP(B58,#REF!,6,FALSE),"")</f>
        <v/>
      </c>
      <c r="G58" s="17">
        <v>35000</v>
      </c>
      <c r="H58" s="17">
        <v>35000</v>
      </c>
      <c r="I58" s="17" t="str">
        <f>IFERROR(VLOOKUP(B58,#REF!,9,FALSE),"")</f>
        <v/>
      </c>
      <c r="J58" s="17">
        <v>63580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42000</v>
      </c>
      <c r="Q58" s="17">
        <v>21580</v>
      </c>
      <c r="R58" s="19">
        <v>98580</v>
      </c>
      <c r="S58" s="20">
        <v>57.4</v>
      </c>
      <c r="T58" s="21">
        <v>108.8</v>
      </c>
      <c r="U58" s="19">
        <v>1718</v>
      </c>
      <c r="V58" s="17">
        <v>906</v>
      </c>
      <c r="W58" s="22">
        <v>0.5</v>
      </c>
      <c r="X58" s="23">
        <f t="shared" si="5"/>
        <v>100</v>
      </c>
      <c r="Y58" s="17">
        <v>8156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24" t="str">
        <f t="shared" si="3"/>
        <v>ZeroZero</v>
      </c>
      <c r="B59" s="14" t="s">
        <v>95</v>
      </c>
      <c r="C59" s="15" t="s">
        <v>47</v>
      </c>
      <c r="D59" s="16">
        <f>IFERROR(VLOOKUP(B59,#REF!,3,FALSE),0)</f>
        <v>0</v>
      </c>
      <c r="E59" s="16">
        <f t="shared" si="4"/>
        <v>0</v>
      </c>
      <c r="F59" s="16" t="str">
        <f>IFERROR(VLOOKUP(B59,#REF!,6,FALSE),"")</f>
        <v/>
      </c>
      <c r="G59" s="17">
        <v>9000</v>
      </c>
      <c r="H59" s="17">
        <v>9000</v>
      </c>
      <c r="I59" s="17" t="str">
        <f>IFERROR(VLOOKUP(B59,#REF!,9,FALSE),"")</f>
        <v/>
      </c>
      <c r="J59" s="17">
        <v>1000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900</v>
      </c>
      <c r="Q59" s="17">
        <v>100</v>
      </c>
      <c r="R59" s="19">
        <v>10000</v>
      </c>
      <c r="S59" s="20">
        <v>0</v>
      </c>
      <c r="T59" s="21">
        <v>0</v>
      </c>
      <c r="U59" s="19">
        <v>0</v>
      </c>
      <c r="V59" s="17">
        <v>0</v>
      </c>
      <c r="W59" s="22" t="s">
        <v>36</v>
      </c>
      <c r="X59" s="23" t="str">
        <f t="shared" si="5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24" t="str">
        <f t="shared" si="3"/>
        <v>ZeroZero</v>
      </c>
      <c r="B60" s="14" t="s">
        <v>96</v>
      </c>
      <c r="C60" s="15" t="s">
        <v>47</v>
      </c>
      <c r="D60" s="16">
        <f>IFERROR(VLOOKUP(B60,#REF!,3,FALSE),0)</f>
        <v>0</v>
      </c>
      <c r="E60" s="16">
        <f t="shared" si="4"/>
        <v>0</v>
      </c>
      <c r="F60" s="16" t="str">
        <f>IFERROR(VLOOKUP(B60,#REF!,6,FALSE),"")</f>
        <v/>
      </c>
      <c r="G60" s="17">
        <v>3000</v>
      </c>
      <c r="H60" s="17">
        <v>0</v>
      </c>
      <c r="I60" s="17" t="str">
        <f>IFERROR(VLOOKUP(B60,#REF!,9,FALSE),"")</f>
        <v/>
      </c>
      <c r="J60" s="17">
        <v>1000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1000</v>
      </c>
      <c r="R60" s="19">
        <v>4000</v>
      </c>
      <c r="S60" s="20">
        <v>0</v>
      </c>
      <c r="T60" s="21">
        <v>0</v>
      </c>
      <c r="U60" s="19">
        <v>0</v>
      </c>
      <c r="V60" s="17">
        <v>0</v>
      </c>
      <c r="W60" s="22" t="s">
        <v>36</v>
      </c>
      <c r="X60" s="23" t="str">
        <f t="shared" si="5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24" t="str">
        <f t="shared" si="3"/>
        <v>OverStock</v>
      </c>
      <c r="B61" s="14" t="s">
        <v>97</v>
      </c>
      <c r="C61" s="15" t="s">
        <v>47</v>
      </c>
      <c r="D61" s="16">
        <f>IFERROR(VLOOKUP(B61,#REF!,3,FALSE),0)</f>
        <v>0</v>
      </c>
      <c r="E61" s="16">
        <f t="shared" si="4"/>
        <v>14.193548387096774</v>
      </c>
      <c r="F61" s="16" t="str">
        <f>IFERROR(VLOOKUP(B61,#REF!,6,FALSE),"")</f>
        <v/>
      </c>
      <c r="G61" s="17">
        <v>67000</v>
      </c>
      <c r="H61" s="17">
        <v>47000</v>
      </c>
      <c r="I61" s="17" t="str">
        <f>IFERROR(VLOOKUP(B61,#REF!,9,FALSE),"")</f>
        <v/>
      </c>
      <c r="J61" s="17">
        <v>55000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7000</v>
      </c>
      <c r="P61" s="17">
        <v>36000</v>
      </c>
      <c r="Q61" s="17">
        <v>12000</v>
      </c>
      <c r="R61" s="19">
        <v>122000</v>
      </c>
      <c r="S61" s="20">
        <v>31.5</v>
      </c>
      <c r="T61" s="21">
        <v>28.7</v>
      </c>
      <c r="U61" s="19">
        <v>3875</v>
      </c>
      <c r="V61" s="17">
        <v>4246</v>
      </c>
      <c r="W61" s="22">
        <v>1.1000000000000001</v>
      </c>
      <c r="X61" s="23">
        <f t="shared" si="5"/>
        <v>100</v>
      </c>
      <c r="Y61" s="17">
        <v>8000</v>
      </c>
      <c r="Z61" s="17">
        <v>16305</v>
      </c>
      <c r="AA61" s="17">
        <v>13910</v>
      </c>
      <c r="AB61" s="17">
        <v>0</v>
      </c>
      <c r="AC61" s="15" t="s">
        <v>37</v>
      </c>
    </row>
    <row r="62" spans="1:29">
      <c r="A62" s="24" t="str">
        <f t="shared" si="3"/>
        <v>OverStock</v>
      </c>
      <c r="B62" s="14" t="s">
        <v>98</v>
      </c>
      <c r="C62" s="15" t="s">
        <v>47</v>
      </c>
      <c r="D62" s="16">
        <f>IFERROR(VLOOKUP(B62,#REF!,3,FALSE),0)</f>
        <v>0</v>
      </c>
      <c r="E62" s="16">
        <f t="shared" si="4"/>
        <v>33.302166666666665</v>
      </c>
      <c r="F62" s="16" t="str">
        <f>IFERROR(VLOOKUP(B62,#REF!,6,FALSE),"")</f>
        <v/>
      </c>
      <c r="G62" s="17">
        <v>85000</v>
      </c>
      <c r="H62" s="17">
        <v>25000</v>
      </c>
      <c r="I62" s="17" t="str">
        <f>IFERROR(VLOOKUP(B62,#REF!,9,FALSE),"")</f>
        <v/>
      </c>
      <c r="J62" s="17">
        <v>199813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147000</v>
      </c>
      <c r="Q62" s="17">
        <v>52813</v>
      </c>
      <c r="R62" s="19">
        <v>284813</v>
      </c>
      <c r="S62" s="20">
        <v>47.5</v>
      </c>
      <c r="T62" s="21">
        <v>36.4</v>
      </c>
      <c r="U62" s="19">
        <v>6000</v>
      </c>
      <c r="V62" s="17">
        <v>7821</v>
      </c>
      <c r="W62" s="22">
        <v>1.3</v>
      </c>
      <c r="X62" s="23">
        <f t="shared" si="5"/>
        <v>100</v>
      </c>
      <c r="Y62" s="17">
        <v>19187</v>
      </c>
      <c r="Z62" s="17">
        <v>48000</v>
      </c>
      <c r="AA62" s="17">
        <v>3200</v>
      </c>
      <c r="AB62" s="17">
        <v>0</v>
      </c>
      <c r="AC62" s="15" t="s">
        <v>37</v>
      </c>
    </row>
    <row r="63" spans="1:29">
      <c r="A63" s="24" t="str">
        <f t="shared" si="3"/>
        <v>Normal</v>
      </c>
      <c r="B63" s="14" t="s">
        <v>99</v>
      </c>
      <c r="C63" s="15" t="s">
        <v>47</v>
      </c>
      <c r="D63" s="16">
        <f>IFERROR(VLOOKUP(B63,#REF!,3,FALSE),0)</f>
        <v>0</v>
      </c>
      <c r="E63" s="16">
        <f t="shared" si="4"/>
        <v>0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>
        <v>0</v>
      </c>
      <c r="T63" s="21">
        <v>0</v>
      </c>
      <c r="U63" s="19">
        <v>6250</v>
      </c>
      <c r="V63" s="17" t="s">
        <v>35</v>
      </c>
      <c r="W63" s="22" t="s">
        <v>36</v>
      </c>
      <c r="X63" s="23" t="str">
        <f t="shared" si="5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24" t="str">
        <f t="shared" si="3"/>
        <v>OverStock</v>
      </c>
      <c r="B64" s="14" t="s">
        <v>100</v>
      </c>
      <c r="C64" s="15" t="s">
        <v>47</v>
      </c>
      <c r="D64" s="16">
        <f>IFERROR(VLOOKUP(B64,#REF!,3,FALSE),0)</f>
        <v>0</v>
      </c>
      <c r="E64" s="16">
        <f t="shared" si="4"/>
        <v>5.77390014246095</v>
      </c>
      <c r="F64" s="16" t="str">
        <f>IFERROR(VLOOKUP(B64,#REF!,6,FALSE),"")</f>
        <v/>
      </c>
      <c r="G64" s="17">
        <v>3006000</v>
      </c>
      <c r="H64" s="17">
        <v>1809000</v>
      </c>
      <c r="I64" s="17" t="str">
        <f>IFERROR(VLOOKUP(B64,#REF!,9,FALSE),"")</f>
        <v/>
      </c>
      <c r="J64" s="17">
        <v>684952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402000</v>
      </c>
      <c r="Q64" s="17">
        <v>282952</v>
      </c>
      <c r="R64" s="19">
        <v>3690952</v>
      </c>
      <c r="S64" s="20">
        <v>31.1</v>
      </c>
      <c r="T64" s="21">
        <v>45.9</v>
      </c>
      <c r="U64" s="19">
        <v>118629</v>
      </c>
      <c r="V64" s="17">
        <v>80427</v>
      </c>
      <c r="W64" s="22">
        <v>0.7</v>
      </c>
      <c r="X64" s="23">
        <f t="shared" si="5"/>
        <v>100</v>
      </c>
      <c r="Y64" s="17">
        <v>273838</v>
      </c>
      <c r="Z64" s="17">
        <v>200000</v>
      </c>
      <c r="AA64" s="17">
        <v>250000</v>
      </c>
      <c r="AB64" s="17">
        <v>0</v>
      </c>
      <c r="AC64" s="15" t="s">
        <v>37</v>
      </c>
    </row>
    <row r="65" spans="1:29">
      <c r="A65" s="24" t="str">
        <f t="shared" si="3"/>
        <v>Normal</v>
      </c>
      <c r="B65" s="14" t="s">
        <v>101</v>
      </c>
      <c r="C65" s="15" t="s">
        <v>47</v>
      </c>
      <c r="D65" s="16">
        <f>IFERROR(VLOOKUP(B65,#REF!,3,FALSE),0)</f>
        <v>0</v>
      </c>
      <c r="E65" s="16">
        <f t="shared" si="4"/>
        <v>10.254842722587524</v>
      </c>
      <c r="F65" s="16" t="str">
        <f>IFERROR(VLOOKUP(B65,#REF!,6,FALSE),"")</f>
        <v/>
      </c>
      <c r="G65" s="17">
        <v>91000</v>
      </c>
      <c r="H65" s="17">
        <v>38000</v>
      </c>
      <c r="I65" s="17" t="str">
        <f>IFERROR(VLOOKUP(B65,#REF!,9,FALSE),"")</f>
        <v/>
      </c>
      <c r="J65" s="17">
        <v>115408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87000</v>
      </c>
      <c r="Q65" s="17">
        <v>28408</v>
      </c>
      <c r="R65" s="19">
        <v>206408</v>
      </c>
      <c r="S65" s="20">
        <v>18.3</v>
      </c>
      <c r="T65" s="21">
        <v>9.1</v>
      </c>
      <c r="U65" s="19">
        <v>11254</v>
      </c>
      <c r="V65" s="17">
        <v>22802</v>
      </c>
      <c r="W65" s="22">
        <v>2</v>
      </c>
      <c r="X65" s="23">
        <f t="shared" si="5"/>
        <v>150</v>
      </c>
      <c r="Y65" s="17">
        <v>94828</v>
      </c>
      <c r="Z65" s="17">
        <v>91652</v>
      </c>
      <c r="AA65" s="17">
        <v>18732</v>
      </c>
      <c r="AB65" s="17">
        <v>0</v>
      </c>
      <c r="AC65" s="15" t="s">
        <v>37</v>
      </c>
    </row>
    <row r="66" spans="1:29">
      <c r="A66" s="24" t="str">
        <f t="shared" si="3"/>
        <v>Normal</v>
      </c>
      <c r="B66" s="14" t="s">
        <v>102</v>
      </c>
      <c r="C66" s="15" t="s">
        <v>47</v>
      </c>
      <c r="D66" s="16">
        <f>IFERROR(VLOOKUP(B66,#REF!,3,FALSE),0)</f>
        <v>0</v>
      </c>
      <c r="E66" s="16">
        <f t="shared" si="4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849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849</v>
      </c>
      <c r="Q66" s="17">
        <v>0</v>
      </c>
      <c r="R66" s="19">
        <v>849</v>
      </c>
      <c r="S66" s="20">
        <v>0</v>
      </c>
      <c r="T66" s="21">
        <v>0</v>
      </c>
      <c r="U66" s="19">
        <v>0</v>
      </c>
      <c r="V66" s="17" t="s">
        <v>35</v>
      </c>
      <c r="W66" s="22" t="s">
        <v>36</v>
      </c>
      <c r="X66" s="23" t="str">
        <f t="shared" si="5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24" t="str">
        <f t="shared" si="3"/>
        <v>OverStock</v>
      </c>
      <c r="B67" s="14" t="s">
        <v>103</v>
      </c>
      <c r="C67" s="15" t="s">
        <v>47</v>
      </c>
      <c r="D67" s="16">
        <f>IFERROR(VLOOKUP(B67,#REF!,3,FALSE),0)</f>
        <v>0</v>
      </c>
      <c r="E67" s="16">
        <f t="shared" si="4"/>
        <v>13.06737393221273</v>
      </c>
      <c r="F67" s="16" t="str">
        <f>IFERROR(VLOOKUP(B67,#REF!,6,FALSE),"")</f>
        <v/>
      </c>
      <c r="G67" s="17">
        <v>137000</v>
      </c>
      <c r="H67" s="17">
        <v>21000</v>
      </c>
      <c r="I67" s="17" t="str">
        <f>IFERROR(VLOOKUP(B67,#REF!,9,FALSE),"")</f>
        <v/>
      </c>
      <c r="J67" s="17">
        <v>94843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79000</v>
      </c>
      <c r="Q67" s="17">
        <v>15843</v>
      </c>
      <c r="R67" s="19">
        <v>231843</v>
      </c>
      <c r="S67" s="20">
        <v>31.9</v>
      </c>
      <c r="T67" s="21">
        <v>333.1</v>
      </c>
      <c r="U67" s="19">
        <v>7258</v>
      </c>
      <c r="V67" s="17">
        <v>696</v>
      </c>
      <c r="W67" s="22">
        <v>0.1</v>
      </c>
      <c r="X67" s="23">
        <f t="shared" si="5"/>
        <v>50</v>
      </c>
      <c r="Y67" s="17">
        <v>1367</v>
      </c>
      <c r="Z67" s="17">
        <v>1900</v>
      </c>
      <c r="AA67" s="17">
        <v>3000</v>
      </c>
      <c r="AB67" s="17">
        <v>0</v>
      </c>
      <c r="AC67" s="15" t="s">
        <v>37</v>
      </c>
    </row>
    <row r="68" spans="1:29">
      <c r="A68" s="24" t="str">
        <f t="shared" ref="A68:A99" si="6">IF((U68=0)*(V68=0),"ZeroZero",IF(R68=0,"Normal",IF((S68&gt;=24),"OverStock","Normal")))</f>
        <v>Normal</v>
      </c>
      <c r="B68" s="14" t="s">
        <v>104</v>
      </c>
      <c r="C68" s="15" t="s">
        <v>47</v>
      </c>
      <c r="D68" s="16">
        <f>IFERROR(VLOOKUP(B68,#REF!,3,FALSE),0)</f>
        <v>0</v>
      </c>
      <c r="E68" s="16">
        <f t="shared" ref="E68:E99" si="7">IFERROR(J68/U68,0)</f>
        <v>14.689330702686295</v>
      </c>
      <c r="F68" s="16" t="str">
        <f>IFERROR(VLOOKUP(B68,#REF!,6,FALSE),"")</f>
        <v/>
      </c>
      <c r="G68" s="17">
        <v>90000</v>
      </c>
      <c r="H68" s="17">
        <v>42000</v>
      </c>
      <c r="I68" s="17" t="str">
        <f>IFERROR(VLOOKUP(B68,#REF!,9,FALSE),"")</f>
        <v/>
      </c>
      <c r="J68" s="17">
        <v>193576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91000</v>
      </c>
      <c r="Q68" s="17">
        <v>102576</v>
      </c>
      <c r="R68" s="19">
        <v>283576</v>
      </c>
      <c r="S68" s="20">
        <v>21.5</v>
      </c>
      <c r="T68" s="21">
        <v>28.9</v>
      </c>
      <c r="U68" s="19">
        <v>13178</v>
      </c>
      <c r="V68" s="17">
        <v>9806</v>
      </c>
      <c r="W68" s="22">
        <v>0.7</v>
      </c>
      <c r="X68" s="23">
        <f t="shared" ref="X68:X99" si="8">IF($W68="E","E",IF($W68="F","F",IF($W68&lt;0.5,50,IF($W68&lt;2,100,150))))</f>
        <v>100</v>
      </c>
      <c r="Y68" s="17">
        <v>32252</v>
      </c>
      <c r="Z68" s="17">
        <v>43000</v>
      </c>
      <c r="AA68" s="17">
        <v>13000</v>
      </c>
      <c r="AB68" s="17">
        <v>0</v>
      </c>
      <c r="AC68" s="15" t="s">
        <v>37</v>
      </c>
    </row>
    <row r="69" spans="1:29">
      <c r="A69" s="24" t="str">
        <f t="shared" si="6"/>
        <v>Normal</v>
      </c>
      <c r="B69" s="14" t="s">
        <v>105</v>
      </c>
      <c r="C69" s="15" t="s">
        <v>47</v>
      </c>
      <c r="D69" s="16">
        <f>IFERROR(VLOOKUP(B69,#REF!,3,FALSE),0)</f>
        <v>0</v>
      </c>
      <c r="E69" s="16">
        <f t="shared" si="7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1756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1756</v>
      </c>
      <c r="Q69" s="17">
        <v>0</v>
      </c>
      <c r="R69" s="19">
        <v>1756</v>
      </c>
      <c r="S69" s="20">
        <v>0</v>
      </c>
      <c r="T69" s="21">
        <v>0</v>
      </c>
      <c r="U69" s="19">
        <v>0</v>
      </c>
      <c r="V69" s="17" t="s">
        <v>35</v>
      </c>
      <c r="W69" s="22" t="s">
        <v>36</v>
      </c>
      <c r="X69" s="23" t="str">
        <f t="shared" si="8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24" t="str">
        <f t="shared" si="6"/>
        <v>OverStock</v>
      </c>
      <c r="B70" s="14" t="s">
        <v>106</v>
      </c>
      <c r="C70" s="15" t="s">
        <v>47</v>
      </c>
      <c r="D70" s="16">
        <f>IFERROR(VLOOKUP(B70,#REF!,3,FALSE),0)</f>
        <v>0</v>
      </c>
      <c r="E70" s="16">
        <f t="shared" si="7"/>
        <v>8.3220903879482737</v>
      </c>
      <c r="F70" s="16" t="str">
        <f>IFERROR(VLOOKUP(B70,#REF!,6,FALSE),"")</f>
        <v/>
      </c>
      <c r="G70" s="17">
        <v>166000</v>
      </c>
      <c r="H70" s="17">
        <v>166000</v>
      </c>
      <c r="I70" s="17" t="str">
        <f>IFERROR(VLOOKUP(B70,#REF!,9,FALSE),"")</f>
        <v/>
      </c>
      <c r="J70" s="17">
        <v>62424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9000</v>
      </c>
      <c r="Q70" s="17">
        <v>53424</v>
      </c>
      <c r="R70" s="19">
        <v>228424</v>
      </c>
      <c r="S70" s="20">
        <v>30.5</v>
      </c>
      <c r="T70" s="21">
        <v>225.7</v>
      </c>
      <c r="U70" s="19">
        <v>7501</v>
      </c>
      <c r="V70" s="17">
        <v>1012</v>
      </c>
      <c r="W70" s="22">
        <v>0.1</v>
      </c>
      <c r="X70" s="23">
        <f t="shared" si="8"/>
        <v>50</v>
      </c>
      <c r="Y70" s="17">
        <v>0</v>
      </c>
      <c r="Z70" s="17">
        <v>9106</v>
      </c>
      <c r="AA70" s="17">
        <v>0</v>
      </c>
      <c r="AB70" s="17">
        <v>0</v>
      </c>
      <c r="AC70" s="15" t="s">
        <v>37</v>
      </c>
    </row>
    <row r="71" spans="1:29">
      <c r="A71" s="24" t="str">
        <f t="shared" si="6"/>
        <v>ZeroZero</v>
      </c>
      <c r="B71" s="14" t="s">
        <v>107</v>
      </c>
      <c r="C71" s="15" t="s">
        <v>47</v>
      </c>
      <c r="D71" s="16">
        <f>IFERROR(VLOOKUP(B71,#REF!,3,FALSE),0)</f>
        <v>0</v>
      </c>
      <c r="E71" s="16">
        <f t="shared" si="7"/>
        <v>0</v>
      </c>
      <c r="F71" s="16" t="str">
        <f>IFERROR(VLOOKUP(B71,#REF!,6,FALSE),"")</f>
        <v/>
      </c>
      <c r="G71" s="17">
        <v>84000</v>
      </c>
      <c r="H71" s="17">
        <v>24000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90000</v>
      </c>
      <c r="S71" s="20">
        <v>0</v>
      </c>
      <c r="T71" s="21">
        <v>0</v>
      </c>
      <c r="U71" s="19">
        <v>0</v>
      </c>
      <c r="V71" s="17">
        <v>0</v>
      </c>
      <c r="W71" s="22" t="s">
        <v>36</v>
      </c>
      <c r="X71" s="23" t="str">
        <f t="shared" si="8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24" t="str">
        <f t="shared" si="6"/>
        <v>Normal</v>
      </c>
      <c r="B72" s="14" t="s">
        <v>108</v>
      </c>
      <c r="C72" s="15" t="s">
        <v>47</v>
      </c>
      <c r="D72" s="16">
        <f>IFERROR(VLOOKUP(B72,#REF!,3,FALSE),0)</f>
        <v>0</v>
      </c>
      <c r="E72" s="16">
        <f t="shared" si="7"/>
        <v>7.7917633674630258</v>
      </c>
      <c r="F72" s="16" t="str">
        <f>IFERROR(VLOOKUP(B72,#REF!,6,FALSE),"")</f>
        <v/>
      </c>
      <c r="G72" s="17">
        <v>220000</v>
      </c>
      <c r="H72" s="17">
        <v>120000</v>
      </c>
      <c r="I72" s="17" t="str">
        <f>IFERROR(VLOOKUP(B72,#REF!,9,FALSE),"")</f>
        <v/>
      </c>
      <c r="J72" s="17">
        <v>171224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105000</v>
      </c>
      <c r="Q72" s="17">
        <v>66224</v>
      </c>
      <c r="R72" s="19">
        <v>391224</v>
      </c>
      <c r="S72" s="20">
        <v>17.8</v>
      </c>
      <c r="T72" s="21">
        <v>50.3</v>
      </c>
      <c r="U72" s="19">
        <v>21975</v>
      </c>
      <c r="V72" s="17">
        <v>7775</v>
      </c>
      <c r="W72" s="22">
        <v>0.4</v>
      </c>
      <c r="X72" s="23">
        <f t="shared" si="8"/>
        <v>50</v>
      </c>
      <c r="Y72" s="17">
        <v>33976</v>
      </c>
      <c r="Z72" s="17">
        <v>36000</v>
      </c>
      <c r="AA72" s="17">
        <v>0</v>
      </c>
      <c r="AB72" s="17">
        <v>0</v>
      </c>
      <c r="AC72" s="15" t="s">
        <v>37</v>
      </c>
    </row>
    <row r="73" spans="1:29">
      <c r="A73" s="24" t="str">
        <f t="shared" si="6"/>
        <v>ZeroZero</v>
      </c>
      <c r="B73" s="14" t="s">
        <v>109</v>
      </c>
      <c r="C73" s="15" t="s">
        <v>47</v>
      </c>
      <c r="D73" s="16">
        <f>IFERROR(VLOOKUP(B73,#REF!,3,FALSE),0)</f>
        <v>0</v>
      </c>
      <c r="E73" s="16">
        <f t="shared" si="7"/>
        <v>0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3150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3150</v>
      </c>
      <c r="R73" s="19">
        <v>3150</v>
      </c>
      <c r="S73" s="20">
        <v>0</v>
      </c>
      <c r="T73" s="21">
        <v>0</v>
      </c>
      <c r="U73" s="19">
        <v>0</v>
      </c>
      <c r="V73" s="17">
        <v>0</v>
      </c>
      <c r="W73" s="22" t="s">
        <v>36</v>
      </c>
      <c r="X73" s="23" t="str">
        <f t="shared" si="8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24" t="str">
        <f t="shared" si="6"/>
        <v>Normal</v>
      </c>
      <c r="B74" s="14" t="s">
        <v>110</v>
      </c>
      <c r="C74" s="15" t="s">
        <v>47</v>
      </c>
      <c r="D74" s="16">
        <f>IFERROR(VLOOKUP(B74,#REF!,3,FALSE),0)</f>
        <v>0</v>
      </c>
      <c r="E74" s="16">
        <f t="shared" si="7"/>
        <v>2</v>
      </c>
      <c r="F74" s="16" t="str">
        <f>IFERROR(VLOOKUP(B74,#REF!,6,FALSE),"")</f>
        <v/>
      </c>
      <c r="G74" s="17">
        <v>15000</v>
      </c>
      <c r="H74" s="17">
        <v>6000</v>
      </c>
      <c r="I74" s="17" t="str">
        <f>IFERROR(VLOOKUP(B74,#REF!,9,FALSE),"")</f>
        <v/>
      </c>
      <c r="J74" s="17">
        <v>6000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6000</v>
      </c>
      <c r="Q74" s="17">
        <v>0</v>
      </c>
      <c r="R74" s="19">
        <v>21000</v>
      </c>
      <c r="S74" s="20">
        <v>7</v>
      </c>
      <c r="T74" s="21">
        <v>16.100000000000001</v>
      </c>
      <c r="U74" s="19">
        <v>3000</v>
      </c>
      <c r="V74" s="17">
        <v>1301</v>
      </c>
      <c r="W74" s="22">
        <v>0.4</v>
      </c>
      <c r="X74" s="23">
        <f t="shared" si="8"/>
        <v>50</v>
      </c>
      <c r="Y74" s="17">
        <v>5042</v>
      </c>
      <c r="Z74" s="17">
        <v>3583</v>
      </c>
      <c r="AA74" s="17">
        <v>3080</v>
      </c>
      <c r="AB74" s="17">
        <v>3080</v>
      </c>
      <c r="AC74" s="15" t="s">
        <v>37</v>
      </c>
    </row>
    <row r="75" spans="1:29">
      <c r="A75" s="24" t="str">
        <f t="shared" si="6"/>
        <v>Normal</v>
      </c>
      <c r="B75" s="14" t="s">
        <v>111</v>
      </c>
      <c r="C75" s="15" t="s">
        <v>47</v>
      </c>
      <c r="D75" s="16">
        <f>IFERROR(VLOOKUP(B75,#REF!,3,FALSE),0)</f>
        <v>0</v>
      </c>
      <c r="E75" s="16">
        <f t="shared" si="7"/>
        <v>0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84000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84000</v>
      </c>
      <c r="Q75" s="17">
        <v>0</v>
      </c>
      <c r="R75" s="19">
        <v>84000</v>
      </c>
      <c r="S75" s="20">
        <v>0</v>
      </c>
      <c r="T75" s="21">
        <v>0</v>
      </c>
      <c r="U75" s="19">
        <v>0</v>
      </c>
      <c r="V75" s="17" t="s">
        <v>35</v>
      </c>
      <c r="W75" s="22" t="s">
        <v>36</v>
      </c>
      <c r="X75" s="23" t="str">
        <f t="shared" si="8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24" t="str">
        <f t="shared" si="6"/>
        <v>OverStock</v>
      </c>
      <c r="B76" s="14" t="s">
        <v>112</v>
      </c>
      <c r="C76" s="15" t="s">
        <v>47</v>
      </c>
      <c r="D76" s="16">
        <f>IFERROR(VLOOKUP(B76,#REF!,3,FALSE),0)</f>
        <v>0</v>
      </c>
      <c r="E76" s="16">
        <f t="shared" si="7"/>
        <v>20.363636363636363</v>
      </c>
      <c r="F76" s="16" t="str">
        <f>IFERROR(VLOOKUP(B76,#REF!,6,FALSE),"")</f>
        <v/>
      </c>
      <c r="G76" s="17">
        <v>33000</v>
      </c>
      <c r="H76" s="17">
        <v>3000</v>
      </c>
      <c r="I76" s="17" t="str">
        <f>IFERROR(VLOOKUP(B76,#REF!,9,FALSE),"")</f>
        <v/>
      </c>
      <c r="J76" s="17">
        <v>84000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84000</v>
      </c>
      <c r="Q76" s="17">
        <v>0</v>
      </c>
      <c r="R76" s="19">
        <v>117000</v>
      </c>
      <c r="S76" s="20">
        <v>28.4</v>
      </c>
      <c r="T76" s="21">
        <v>50.2</v>
      </c>
      <c r="U76" s="19">
        <v>4125</v>
      </c>
      <c r="V76" s="17">
        <v>2333</v>
      </c>
      <c r="W76" s="22">
        <v>0.6</v>
      </c>
      <c r="X76" s="23">
        <f t="shared" si="8"/>
        <v>100</v>
      </c>
      <c r="Y76" s="17">
        <v>3000</v>
      </c>
      <c r="Z76" s="17">
        <v>6000</v>
      </c>
      <c r="AA76" s="17">
        <v>12000</v>
      </c>
      <c r="AB76" s="17">
        <v>9000</v>
      </c>
      <c r="AC76" s="15" t="s">
        <v>37</v>
      </c>
    </row>
    <row r="77" spans="1:29">
      <c r="A77" s="24" t="str">
        <f t="shared" si="6"/>
        <v>OverStock</v>
      </c>
      <c r="B77" s="14" t="s">
        <v>113</v>
      </c>
      <c r="C77" s="15" t="s">
        <v>47</v>
      </c>
      <c r="D77" s="16">
        <f>IFERROR(VLOOKUP(B77,#REF!,3,FALSE),0)</f>
        <v>0</v>
      </c>
      <c r="E77" s="16">
        <f t="shared" si="7"/>
        <v>32</v>
      </c>
      <c r="F77" s="16" t="str">
        <f>IFERROR(VLOOKUP(B77,#REF!,6,FALSE),"")</f>
        <v/>
      </c>
      <c r="G77" s="17">
        <v>12000</v>
      </c>
      <c r="H77" s="17">
        <v>3000</v>
      </c>
      <c r="I77" s="17" t="str">
        <f>IFERROR(VLOOKUP(B77,#REF!,9,FALSE),"")</f>
        <v/>
      </c>
      <c r="J77" s="17">
        <v>12000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</v>
      </c>
      <c r="Q77" s="17">
        <v>0</v>
      </c>
      <c r="R77" s="19">
        <v>24000</v>
      </c>
      <c r="S77" s="20">
        <v>64</v>
      </c>
      <c r="T77" s="21">
        <v>42</v>
      </c>
      <c r="U77" s="19">
        <v>375</v>
      </c>
      <c r="V77" s="17">
        <v>572</v>
      </c>
      <c r="W77" s="22">
        <v>1.5</v>
      </c>
      <c r="X77" s="23">
        <f t="shared" si="8"/>
        <v>100</v>
      </c>
      <c r="Y77" s="17">
        <v>5149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24" t="str">
        <f t="shared" si="6"/>
        <v>ZeroZero</v>
      </c>
      <c r="B78" s="14" t="s">
        <v>114</v>
      </c>
      <c r="C78" s="15" t="s">
        <v>47</v>
      </c>
      <c r="D78" s="16">
        <f>IFERROR(VLOOKUP(B78,#REF!,3,FALSE),0)</f>
        <v>0</v>
      </c>
      <c r="E78" s="16">
        <f t="shared" si="7"/>
        <v>0</v>
      </c>
      <c r="F78" s="16" t="str">
        <f>IFERROR(VLOOKUP(B78,#REF!,6,FALSE),"")</f>
        <v/>
      </c>
      <c r="G78" s="17">
        <v>3000</v>
      </c>
      <c r="H78" s="17">
        <v>3000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3000</v>
      </c>
      <c r="S78" s="20">
        <v>0</v>
      </c>
      <c r="T78" s="21">
        <v>0</v>
      </c>
      <c r="U78" s="19">
        <v>0</v>
      </c>
      <c r="V78" s="17">
        <v>0</v>
      </c>
      <c r="W78" s="22" t="s">
        <v>36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24" t="str">
        <f t="shared" si="6"/>
        <v>Normal</v>
      </c>
      <c r="B79" s="14" t="s">
        <v>115</v>
      </c>
      <c r="C79" s="15" t="s">
        <v>47</v>
      </c>
      <c r="D79" s="16">
        <f>IFERROR(VLOOKUP(B79,#REF!,3,FALSE),0)</f>
        <v>0</v>
      </c>
      <c r="E79" s="16">
        <f t="shared" si="7"/>
        <v>0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21000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21000</v>
      </c>
      <c r="Q79" s="17">
        <v>0</v>
      </c>
      <c r="R79" s="19">
        <v>21000</v>
      </c>
      <c r="S79" s="20">
        <v>0</v>
      </c>
      <c r="T79" s="21">
        <v>0</v>
      </c>
      <c r="U79" s="19">
        <v>0</v>
      </c>
      <c r="V79" s="17" t="s">
        <v>35</v>
      </c>
      <c r="W79" s="22" t="s">
        <v>36</v>
      </c>
      <c r="X79" s="23" t="str">
        <f t="shared" si="8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24" t="str">
        <f t="shared" si="6"/>
        <v>OverStock</v>
      </c>
      <c r="B80" s="14" t="s">
        <v>116</v>
      </c>
      <c r="C80" s="15" t="s">
        <v>47</v>
      </c>
      <c r="D80" s="16">
        <f>IFERROR(VLOOKUP(B80,#REF!,3,FALSE),0)</f>
        <v>0</v>
      </c>
      <c r="E80" s="16">
        <f t="shared" si="7"/>
        <v>18.90909090909091</v>
      </c>
      <c r="F80" s="16" t="str">
        <f>IFERROR(VLOOKUP(B80,#REF!,6,FALSE),"")</f>
        <v/>
      </c>
      <c r="G80" s="17">
        <v>111000</v>
      </c>
      <c r="H80" s="17">
        <v>0</v>
      </c>
      <c r="I80" s="17" t="str">
        <f>IFERROR(VLOOKUP(B80,#REF!,9,FALSE),"")</f>
        <v/>
      </c>
      <c r="J80" s="17">
        <v>312000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312000</v>
      </c>
      <c r="Q80" s="17">
        <v>0</v>
      </c>
      <c r="R80" s="19">
        <v>423000</v>
      </c>
      <c r="S80" s="20">
        <v>25.6</v>
      </c>
      <c r="T80" s="21">
        <v>25.2</v>
      </c>
      <c r="U80" s="19">
        <v>16500</v>
      </c>
      <c r="V80" s="17">
        <v>16802</v>
      </c>
      <c r="W80" s="22">
        <v>1</v>
      </c>
      <c r="X80" s="23">
        <f t="shared" si="8"/>
        <v>100</v>
      </c>
      <c r="Y80" s="17">
        <v>15153</v>
      </c>
      <c r="Z80" s="17">
        <v>74061</v>
      </c>
      <c r="AA80" s="17">
        <v>62000</v>
      </c>
      <c r="AB80" s="17">
        <v>64800</v>
      </c>
      <c r="AC80" s="15" t="s">
        <v>37</v>
      </c>
    </row>
    <row r="81" spans="1:29">
      <c r="A81" s="24" t="str">
        <f t="shared" si="6"/>
        <v>Normal</v>
      </c>
      <c r="B81" s="14" t="s">
        <v>117</v>
      </c>
      <c r="C81" s="15" t="s">
        <v>47</v>
      </c>
      <c r="D81" s="16">
        <f>IFERROR(VLOOKUP(B81,#REF!,3,FALSE),0)</f>
        <v>0</v>
      </c>
      <c r="E81" s="16">
        <f t="shared" si="7"/>
        <v>21.136986301369863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41661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39000</v>
      </c>
      <c r="Q81" s="17">
        <v>2661</v>
      </c>
      <c r="R81" s="19">
        <v>41661</v>
      </c>
      <c r="S81" s="20">
        <v>21.1</v>
      </c>
      <c r="T81" s="21">
        <v>12.5</v>
      </c>
      <c r="U81" s="19">
        <v>1971</v>
      </c>
      <c r="V81" s="17">
        <v>3334</v>
      </c>
      <c r="W81" s="22">
        <v>1.7</v>
      </c>
      <c r="X81" s="23">
        <f t="shared" si="8"/>
        <v>100</v>
      </c>
      <c r="Y81" s="17">
        <v>6000</v>
      </c>
      <c r="Z81" s="17">
        <v>9000</v>
      </c>
      <c r="AA81" s="17">
        <v>15000</v>
      </c>
      <c r="AB81" s="17">
        <v>0</v>
      </c>
      <c r="AC81" s="15" t="s">
        <v>37</v>
      </c>
    </row>
    <row r="82" spans="1:29">
      <c r="A82" s="24" t="str">
        <f t="shared" si="6"/>
        <v>Normal</v>
      </c>
      <c r="B82" s="14" t="s">
        <v>118</v>
      </c>
      <c r="C82" s="15" t="s">
        <v>47</v>
      </c>
      <c r="D82" s="16">
        <f>IFERROR(VLOOKUP(B82,#REF!,3,FALSE),0)</f>
        <v>0</v>
      </c>
      <c r="E82" s="16">
        <f t="shared" si="7"/>
        <v>0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>
        <v>0</v>
      </c>
      <c r="T82" s="21">
        <v>0</v>
      </c>
      <c r="U82" s="19">
        <v>222</v>
      </c>
      <c r="V82" s="17" t="s">
        <v>35</v>
      </c>
      <c r="W82" s="22" t="s">
        <v>36</v>
      </c>
      <c r="X82" s="23" t="str">
        <f t="shared" si="8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24" t="str">
        <f t="shared" si="6"/>
        <v>OverStock</v>
      </c>
      <c r="B83" s="14" t="s">
        <v>119</v>
      </c>
      <c r="C83" s="15" t="s">
        <v>47</v>
      </c>
      <c r="D83" s="16">
        <f>IFERROR(VLOOKUP(B83,#REF!,3,FALSE),0)</f>
        <v>0</v>
      </c>
      <c r="E83" s="16">
        <f t="shared" si="7"/>
        <v>8.7226517357222839</v>
      </c>
      <c r="F83" s="16" t="str">
        <f>IFERROR(VLOOKUP(B83,#REF!,6,FALSE),"")</f>
        <v/>
      </c>
      <c r="G83" s="17">
        <v>9876000</v>
      </c>
      <c r="H83" s="17">
        <v>7527000</v>
      </c>
      <c r="I83" s="17" t="str">
        <f>IFERROR(VLOOKUP(B83,#REF!,9,FALSE),"")</f>
        <v/>
      </c>
      <c r="J83" s="17">
        <v>2920998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2911998</v>
      </c>
      <c r="Q83" s="17">
        <v>9000</v>
      </c>
      <c r="R83" s="19">
        <v>12796998</v>
      </c>
      <c r="S83" s="20">
        <v>38.200000000000003</v>
      </c>
      <c r="T83" s="21">
        <v>20.100000000000001</v>
      </c>
      <c r="U83" s="19">
        <v>334875</v>
      </c>
      <c r="V83" s="17">
        <v>635107</v>
      </c>
      <c r="W83" s="22">
        <v>1.9</v>
      </c>
      <c r="X83" s="23">
        <f t="shared" si="8"/>
        <v>100</v>
      </c>
      <c r="Y83" s="17">
        <v>2321230</v>
      </c>
      <c r="Z83" s="17">
        <v>1933744</v>
      </c>
      <c r="AA83" s="17">
        <v>1460988</v>
      </c>
      <c r="AB83" s="17">
        <v>1411980</v>
      </c>
      <c r="AC83" s="15" t="s">
        <v>37</v>
      </c>
    </row>
    <row r="84" spans="1:29">
      <c r="A84" s="24" t="str">
        <f t="shared" si="6"/>
        <v>Normal</v>
      </c>
      <c r="B84" s="14" t="s">
        <v>120</v>
      </c>
      <c r="C84" s="15" t="s">
        <v>47</v>
      </c>
      <c r="D84" s="16">
        <f>IFERROR(VLOOKUP(B84,#REF!,3,FALSE),0)</f>
        <v>0</v>
      </c>
      <c r="E84" s="16">
        <f t="shared" si="7"/>
        <v>8</v>
      </c>
      <c r="F84" s="16" t="str">
        <f>IFERROR(VLOOKUP(B84,#REF!,6,FALSE),"")</f>
        <v/>
      </c>
      <c r="G84" s="17">
        <v>10000</v>
      </c>
      <c r="H84" s="17">
        <v>0</v>
      </c>
      <c r="I84" s="17" t="str">
        <f>IFERROR(VLOOKUP(B84,#REF!,9,FALSE),"")</f>
        <v/>
      </c>
      <c r="J84" s="17">
        <v>10000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10000</v>
      </c>
      <c r="Q84" s="17">
        <v>0</v>
      </c>
      <c r="R84" s="19">
        <v>20000</v>
      </c>
      <c r="S84" s="20">
        <v>16</v>
      </c>
      <c r="T84" s="21">
        <v>0</v>
      </c>
      <c r="U84" s="19">
        <v>1250</v>
      </c>
      <c r="V84" s="17">
        <v>0</v>
      </c>
      <c r="W84" s="22" t="s">
        <v>36</v>
      </c>
      <c r="X84" s="23" t="str">
        <f t="shared" si="8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24" t="str">
        <f t="shared" si="6"/>
        <v>Normal</v>
      </c>
      <c r="B85" s="14" t="s">
        <v>121</v>
      </c>
      <c r="C85" s="15" t="s">
        <v>47</v>
      </c>
      <c r="D85" s="16">
        <f>IFERROR(VLOOKUP(B85,#REF!,3,FALSE),0)</f>
        <v>0</v>
      </c>
      <c r="E85" s="16">
        <f t="shared" si="7"/>
        <v>0</v>
      </c>
      <c r="F85" s="16" t="str">
        <f>IFERROR(VLOOKUP(B85,#REF!,6,FALSE),"")</f>
        <v/>
      </c>
      <c r="G85" s="17">
        <v>600000</v>
      </c>
      <c r="H85" s="17">
        <v>600000</v>
      </c>
      <c r="I85" s="17" t="str">
        <f>IFERROR(VLOOKUP(B85,#REF!,9,FALSE),"")</f>
        <v/>
      </c>
      <c r="J85" s="17">
        <v>9500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9500</v>
      </c>
      <c r="Q85" s="17">
        <v>0</v>
      </c>
      <c r="R85" s="19">
        <v>609500</v>
      </c>
      <c r="S85" s="20">
        <v>0</v>
      </c>
      <c r="T85" s="21">
        <v>0</v>
      </c>
      <c r="U85" s="19">
        <v>0</v>
      </c>
      <c r="V85" s="17" t="s">
        <v>35</v>
      </c>
      <c r="W85" s="22" t="s">
        <v>36</v>
      </c>
      <c r="X85" s="23" t="str">
        <f t="shared" si="8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24" t="str">
        <f t="shared" si="6"/>
        <v>OverStock</v>
      </c>
      <c r="B86" s="14" t="s">
        <v>122</v>
      </c>
      <c r="C86" s="15" t="s">
        <v>47</v>
      </c>
      <c r="D86" s="16">
        <f>IFERROR(VLOOKUP(B86,#REF!,3,FALSE),0)</f>
        <v>0</v>
      </c>
      <c r="E86" s="16">
        <f t="shared" si="7"/>
        <v>7.3170731707317076</v>
      </c>
      <c r="F86" s="16" t="str">
        <f>IFERROR(VLOOKUP(B86,#REF!,6,FALSE),"")</f>
        <v/>
      </c>
      <c r="G86" s="17">
        <v>693000</v>
      </c>
      <c r="H86" s="17">
        <v>0</v>
      </c>
      <c r="I86" s="17" t="str">
        <f>IFERROR(VLOOKUP(B86,#REF!,9,FALSE),"")</f>
        <v/>
      </c>
      <c r="J86" s="17">
        <v>225000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225000</v>
      </c>
      <c r="Q86" s="17">
        <v>0</v>
      </c>
      <c r="R86" s="19">
        <v>918000</v>
      </c>
      <c r="S86" s="20">
        <v>29.9</v>
      </c>
      <c r="T86" s="21">
        <v>20.3</v>
      </c>
      <c r="U86" s="19">
        <v>30750</v>
      </c>
      <c r="V86" s="17">
        <v>45289</v>
      </c>
      <c r="W86" s="22">
        <v>1.5</v>
      </c>
      <c r="X86" s="23">
        <f t="shared" si="8"/>
        <v>100</v>
      </c>
      <c r="Y86" s="17">
        <v>78524</v>
      </c>
      <c r="Z86" s="17">
        <v>149776</v>
      </c>
      <c r="AA86" s="17">
        <v>179300</v>
      </c>
      <c r="AB86" s="17">
        <v>117650</v>
      </c>
      <c r="AC86" s="15" t="s">
        <v>37</v>
      </c>
    </row>
    <row r="87" spans="1:29">
      <c r="A87" s="24" t="str">
        <f t="shared" si="6"/>
        <v>Normal</v>
      </c>
      <c r="B87" s="14" t="s">
        <v>123</v>
      </c>
      <c r="C87" s="15" t="s">
        <v>47</v>
      </c>
      <c r="D87" s="16">
        <f>IFERROR(VLOOKUP(B87,#REF!,3,FALSE),0)</f>
        <v>0</v>
      </c>
      <c r="E87" s="16">
        <f t="shared" si="7"/>
        <v>8.2750444576170725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27920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24000</v>
      </c>
      <c r="Q87" s="17">
        <v>3920</v>
      </c>
      <c r="R87" s="19">
        <v>27920</v>
      </c>
      <c r="S87" s="20">
        <v>8.3000000000000007</v>
      </c>
      <c r="T87" s="21">
        <v>0</v>
      </c>
      <c r="U87" s="19">
        <v>3374</v>
      </c>
      <c r="V87" s="17" t="s">
        <v>35</v>
      </c>
      <c r="W87" s="22" t="s">
        <v>36</v>
      </c>
      <c r="X87" s="23" t="str">
        <f t="shared" si="8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24" t="str">
        <f t="shared" si="6"/>
        <v>ZeroZero</v>
      </c>
      <c r="B88" s="14" t="s">
        <v>124</v>
      </c>
      <c r="C88" s="15" t="s">
        <v>47</v>
      </c>
      <c r="D88" s="16">
        <f>IFERROR(VLOOKUP(B88,#REF!,3,FALSE),0)</f>
        <v>0</v>
      </c>
      <c r="E88" s="16">
        <f t="shared" si="7"/>
        <v>0</v>
      </c>
      <c r="F88" s="16" t="str">
        <f>IFERROR(VLOOKUP(B88,#REF!,6,FALSE),"")</f>
        <v/>
      </c>
      <c r="G88" s="17">
        <v>180000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180000</v>
      </c>
      <c r="S88" s="20">
        <v>0</v>
      </c>
      <c r="T88" s="21">
        <v>0</v>
      </c>
      <c r="U88" s="19">
        <v>0</v>
      </c>
      <c r="V88" s="17">
        <v>0</v>
      </c>
      <c r="W88" s="22" t="s">
        <v>36</v>
      </c>
      <c r="X88" s="23" t="str">
        <f t="shared" si="8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>
      <c r="A89" s="24" t="str">
        <f t="shared" si="6"/>
        <v>Normal</v>
      </c>
      <c r="B89" s="14" t="s">
        <v>125</v>
      </c>
      <c r="C89" s="15" t="s">
        <v>47</v>
      </c>
      <c r="D89" s="16">
        <f>IFERROR(VLOOKUP(B89,#REF!,3,FALSE),0)</f>
        <v>0</v>
      </c>
      <c r="E89" s="16">
        <f t="shared" si="7"/>
        <v>0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0</v>
      </c>
      <c r="S89" s="20">
        <v>0</v>
      </c>
      <c r="T89" s="21">
        <v>0</v>
      </c>
      <c r="U89" s="19">
        <v>12</v>
      </c>
      <c r="V89" s="17">
        <v>0</v>
      </c>
      <c r="W89" s="22" t="s">
        <v>36</v>
      </c>
      <c r="X89" s="23" t="str">
        <f t="shared" si="8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24" t="str">
        <f t="shared" si="6"/>
        <v>Normal</v>
      </c>
      <c r="B90" s="14" t="s">
        <v>126</v>
      </c>
      <c r="C90" s="15" t="s">
        <v>47</v>
      </c>
      <c r="D90" s="16">
        <f>IFERROR(VLOOKUP(B90,#REF!,3,FALSE),0)</f>
        <v>0</v>
      </c>
      <c r="E90" s="16">
        <f t="shared" si="7"/>
        <v>5.333333333333333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6000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6000</v>
      </c>
      <c r="Q90" s="17">
        <v>0</v>
      </c>
      <c r="R90" s="19">
        <v>6000</v>
      </c>
      <c r="S90" s="20">
        <v>5.3</v>
      </c>
      <c r="T90" s="21">
        <v>35.9</v>
      </c>
      <c r="U90" s="19">
        <v>1125</v>
      </c>
      <c r="V90" s="17">
        <v>167</v>
      </c>
      <c r="W90" s="22">
        <v>0.1</v>
      </c>
      <c r="X90" s="23">
        <f t="shared" si="8"/>
        <v>50</v>
      </c>
      <c r="Y90" s="17">
        <v>0</v>
      </c>
      <c r="Z90" s="17">
        <v>502</v>
      </c>
      <c r="AA90" s="17">
        <v>1000</v>
      </c>
      <c r="AB90" s="17">
        <v>1000</v>
      </c>
      <c r="AC90" s="15" t="s">
        <v>37</v>
      </c>
    </row>
    <row r="91" spans="1:29">
      <c r="A91" s="24" t="str">
        <f t="shared" si="6"/>
        <v>Normal</v>
      </c>
      <c r="B91" s="14" t="s">
        <v>127</v>
      </c>
      <c r="C91" s="15" t="s">
        <v>47</v>
      </c>
      <c r="D91" s="16">
        <f>IFERROR(VLOOKUP(B91,#REF!,3,FALSE),0)</f>
        <v>0</v>
      </c>
      <c r="E91" s="16">
        <f t="shared" si="7"/>
        <v>16.144671127348357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1179901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984000</v>
      </c>
      <c r="Q91" s="17">
        <v>195901</v>
      </c>
      <c r="R91" s="19">
        <v>1179901</v>
      </c>
      <c r="S91" s="20">
        <v>16.100000000000001</v>
      </c>
      <c r="T91" s="21">
        <v>19.8</v>
      </c>
      <c r="U91" s="19">
        <v>73083</v>
      </c>
      <c r="V91" s="17">
        <v>59667</v>
      </c>
      <c r="W91" s="22">
        <v>0.8</v>
      </c>
      <c r="X91" s="23">
        <f t="shared" si="8"/>
        <v>100</v>
      </c>
      <c r="Y91" s="17">
        <v>231000</v>
      </c>
      <c r="Z91" s="17">
        <v>273000</v>
      </c>
      <c r="AA91" s="17">
        <v>33000</v>
      </c>
      <c r="AB91" s="17">
        <v>0</v>
      </c>
      <c r="AC91" s="15" t="s">
        <v>37</v>
      </c>
    </row>
    <row r="92" spans="1:29">
      <c r="A92" s="24" t="str">
        <f t="shared" si="6"/>
        <v>ZeroZero</v>
      </c>
      <c r="B92" s="14" t="s">
        <v>128</v>
      </c>
      <c r="C92" s="15" t="s">
        <v>129</v>
      </c>
      <c r="D92" s="16">
        <f>IFERROR(VLOOKUP(B92,#REF!,3,FALSE),0)</f>
        <v>0</v>
      </c>
      <c r="E92" s="16">
        <f t="shared" si="7"/>
        <v>0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7500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7500</v>
      </c>
      <c r="Q92" s="17">
        <v>0</v>
      </c>
      <c r="R92" s="19">
        <v>7500</v>
      </c>
      <c r="S92" s="20">
        <v>0</v>
      </c>
      <c r="T92" s="21">
        <v>0</v>
      </c>
      <c r="U92" s="19">
        <v>0</v>
      </c>
      <c r="V92" s="17">
        <v>0</v>
      </c>
      <c r="W92" s="22" t="s">
        <v>36</v>
      </c>
      <c r="X92" s="23" t="str">
        <f t="shared" si="8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24" t="str">
        <f t="shared" si="6"/>
        <v>OverStock</v>
      </c>
      <c r="B93" s="14" t="s">
        <v>130</v>
      </c>
      <c r="C93" s="15" t="s">
        <v>34</v>
      </c>
      <c r="D93" s="16">
        <f>IFERROR(VLOOKUP(B93,#REF!,3,FALSE),0)</f>
        <v>0</v>
      </c>
      <c r="E93" s="16">
        <f t="shared" si="7"/>
        <v>11.197163120567376</v>
      </c>
      <c r="F93" s="16" t="str">
        <f>IFERROR(VLOOKUP(B93,#REF!,6,FALSE),"")</f>
        <v/>
      </c>
      <c r="G93" s="17">
        <v>1467000</v>
      </c>
      <c r="H93" s="17">
        <v>948000</v>
      </c>
      <c r="I93" s="17" t="str">
        <f>IFERROR(VLOOKUP(B93,#REF!,9,FALSE),"")</f>
        <v/>
      </c>
      <c r="J93" s="17">
        <v>394700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19700</v>
      </c>
      <c r="Q93" s="17">
        <v>375000</v>
      </c>
      <c r="R93" s="19">
        <v>1861700</v>
      </c>
      <c r="S93" s="20">
        <v>52.8</v>
      </c>
      <c r="T93" s="21">
        <v>18</v>
      </c>
      <c r="U93" s="19">
        <v>35250</v>
      </c>
      <c r="V93" s="17">
        <v>103270</v>
      </c>
      <c r="W93" s="22">
        <v>2.9</v>
      </c>
      <c r="X93" s="23">
        <f t="shared" si="8"/>
        <v>150</v>
      </c>
      <c r="Y93" s="17">
        <v>170360</v>
      </c>
      <c r="Z93" s="17">
        <v>309625</v>
      </c>
      <c r="AA93" s="17">
        <v>449450</v>
      </c>
      <c r="AB93" s="17">
        <v>18000</v>
      </c>
      <c r="AC93" s="15" t="s">
        <v>37</v>
      </c>
    </row>
    <row r="94" spans="1:29">
      <c r="A94" s="24" t="str">
        <f t="shared" si="6"/>
        <v>OverStock</v>
      </c>
      <c r="B94" s="14" t="s">
        <v>131</v>
      </c>
      <c r="C94" s="15" t="s">
        <v>34</v>
      </c>
      <c r="D94" s="16">
        <f>IFERROR(VLOOKUP(B94,#REF!,3,FALSE),0)</f>
        <v>0</v>
      </c>
      <c r="E94" s="16">
        <f t="shared" si="7"/>
        <v>8.4869565217391312</v>
      </c>
      <c r="F94" s="16" t="str">
        <f>IFERROR(VLOOKUP(B94,#REF!,6,FALSE),"")</f>
        <v/>
      </c>
      <c r="G94" s="17">
        <v>477000</v>
      </c>
      <c r="H94" s="17">
        <v>180000</v>
      </c>
      <c r="I94" s="17" t="str">
        <f>IFERROR(VLOOKUP(B94,#REF!,9,FALSE),"")</f>
        <v/>
      </c>
      <c r="J94" s="17">
        <v>146400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23400</v>
      </c>
      <c r="Q94" s="17">
        <v>123000</v>
      </c>
      <c r="R94" s="19">
        <v>623400</v>
      </c>
      <c r="S94" s="20">
        <v>36.1</v>
      </c>
      <c r="T94" s="21">
        <v>16.2</v>
      </c>
      <c r="U94" s="19">
        <v>17250</v>
      </c>
      <c r="V94" s="17">
        <v>38422</v>
      </c>
      <c r="W94" s="22">
        <v>2.2000000000000002</v>
      </c>
      <c r="X94" s="23">
        <f t="shared" si="8"/>
        <v>150</v>
      </c>
      <c r="Y94" s="17">
        <v>208799</v>
      </c>
      <c r="Z94" s="17">
        <v>68500</v>
      </c>
      <c r="AA94" s="17">
        <v>68500</v>
      </c>
      <c r="AB94" s="17">
        <v>0</v>
      </c>
      <c r="AC94" s="15" t="s">
        <v>37</v>
      </c>
    </row>
    <row r="95" spans="1:29">
      <c r="A95" s="24" t="str">
        <f t="shared" si="6"/>
        <v>ZeroZero</v>
      </c>
      <c r="B95" s="14" t="s">
        <v>132</v>
      </c>
      <c r="C95" s="15" t="s">
        <v>34</v>
      </c>
      <c r="D95" s="16">
        <f>IFERROR(VLOOKUP(B95,#REF!,3,FALSE),0)</f>
        <v>0</v>
      </c>
      <c r="E95" s="16">
        <f t="shared" si="7"/>
        <v>0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70000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70000</v>
      </c>
      <c r="Q95" s="17">
        <v>0</v>
      </c>
      <c r="R95" s="19">
        <v>70000</v>
      </c>
      <c r="S95" s="20">
        <v>0</v>
      </c>
      <c r="T95" s="21">
        <v>0</v>
      </c>
      <c r="U95" s="19">
        <v>0</v>
      </c>
      <c r="V95" s="17">
        <v>0</v>
      </c>
      <c r="W95" s="22" t="s">
        <v>36</v>
      </c>
      <c r="X95" s="23" t="str">
        <f t="shared" si="8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24" t="str">
        <f t="shared" si="6"/>
        <v>OverStock</v>
      </c>
      <c r="B96" s="14" t="s">
        <v>133</v>
      </c>
      <c r="C96" s="15" t="s">
        <v>34</v>
      </c>
      <c r="D96" s="16">
        <f>IFERROR(VLOOKUP(B96,#REF!,3,FALSE),0)</f>
        <v>0</v>
      </c>
      <c r="E96" s="16">
        <f t="shared" si="7"/>
        <v>24.604138148889124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467331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417500</v>
      </c>
      <c r="Q96" s="17">
        <v>49831</v>
      </c>
      <c r="R96" s="19">
        <v>467331</v>
      </c>
      <c r="S96" s="20">
        <v>24.6</v>
      </c>
      <c r="T96" s="21">
        <v>18.7</v>
      </c>
      <c r="U96" s="19">
        <v>18994</v>
      </c>
      <c r="V96" s="17">
        <v>25055</v>
      </c>
      <c r="W96" s="22">
        <v>1.3</v>
      </c>
      <c r="X96" s="23">
        <f t="shared" si="8"/>
        <v>100</v>
      </c>
      <c r="Y96" s="17">
        <v>51935</v>
      </c>
      <c r="Z96" s="17">
        <v>133554</v>
      </c>
      <c r="AA96" s="17">
        <v>40000</v>
      </c>
      <c r="AB96" s="17">
        <v>0</v>
      </c>
      <c r="AC96" s="15" t="s">
        <v>37</v>
      </c>
    </row>
    <row r="97" spans="1:29">
      <c r="A97" s="24" t="str">
        <f t="shared" si="6"/>
        <v>ZeroZero</v>
      </c>
      <c r="B97" s="14" t="s">
        <v>134</v>
      </c>
      <c r="C97" s="15" t="s">
        <v>34</v>
      </c>
      <c r="D97" s="16">
        <f>IFERROR(VLOOKUP(B97,#REF!,3,FALSE),0)</f>
        <v>0</v>
      </c>
      <c r="E97" s="16">
        <f t="shared" si="7"/>
        <v>0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6000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</v>
      </c>
      <c r="Q97" s="17">
        <v>0</v>
      </c>
      <c r="R97" s="19">
        <v>6000</v>
      </c>
      <c r="S97" s="20">
        <v>0</v>
      </c>
      <c r="T97" s="21">
        <v>0</v>
      </c>
      <c r="U97" s="19">
        <v>0</v>
      </c>
      <c r="V97" s="17">
        <v>0</v>
      </c>
      <c r="W97" s="22" t="s">
        <v>36</v>
      </c>
      <c r="X97" s="23" t="str">
        <f t="shared" si="8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24" t="str">
        <f t="shared" si="6"/>
        <v>Normal</v>
      </c>
      <c r="B98" s="14" t="s">
        <v>135</v>
      </c>
      <c r="C98" s="15" t="s">
        <v>34</v>
      </c>
      <c r="D98" s="16">
        <f>IFERROR(VLOOKUP(B98,#REF!,3,FALSE),0)</f>
        <v>0</v>
      </c>
      <c r="E98" s="16">
        <f t="shared" si="7"/>
        <v>3.1111111111111112</v>
      </c>
      <c r="F98" s="16" t="str">
        <f>IFERROR(VLOOKUP(B98,#REF!,6,FALSE),"")</f>
        <v/>
      </c>
      <c r="G98" s="17">
        <v>300000</v>
      </c>
      <c r="H98" s="17">
        <v>300000</v>
      </c>
      <c r="I98" s="17" t="str">
        <f>IFERROR(VLOOKUP(B98,#REF!,9,FALSE),"")</f>
        <v/>
      </c>
      <c r="J98" s="17">
        <v>84700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59700</v>
      </c>
      <c r="Q98" s="17">
        <v>25000</v>
      </c>
      <c r="R98" s="19">
        <v>384700</v>
      </c>
      <c r="S98" s="20">
        <v>14.1</v>
      </c>
      <c r="T98" s="21">
        <v>11.4</v>
      </c>
      <c r="U98" s="19">
        <v>27225</v>
      </c>
      <c r="V98" s="17">
        <v>33611</v>
      </c>
      <c r="W98" s="22">
        <v>1.2</v>
      </c>
      <c r="X98" s="23">
        <f t="shared" si="8"/>
        <v>100</v>
      </c>
      <c r="Y98" s="17">
        <v>90000</v>
      </c>
      <c r="Z98" s="17">
        <v>105000</v>
      </c>
      <c r="AA98" s="17">
        <v>107500</v>
      </c>
      <c r="AB98" s="17">
        <v>0</v>
      </c>
      <c r="AC98" s="15" t="s">
        <v>37</v>
      </c>
    </row>
    <row r="99" spans="1:29">
      <c r="A99" s="24" t="str">
        <f t="shared" si="6"/>
        <v>OverStock</v>
      </c>
      <c r="B99" s="14" t="s">
        <v>136</v>
      </c>
      <c r="C99" s="15" t="s">
        <v>34</v>
      </c>
      <c r="D99" s="16">
        <f>IFERROR(VLOOKUP(B99,#REF!,3,FALSE),0)</f>
        <v>0</v>
      </c>
      <c r="E99" s="16">
        <f t="shared" si="7"/>
        <v>232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58000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57000</v>
      </c>
      <c r="Q99" s="17">
        <v>1000</v>
      </c>
      <c r="R99" s="19">
        <v>58000</v>
      </c>
      <c r="S99" s="20">
        <v>232</v>
      </c>
      <c r="T99" s="21">
        <v>0</v>
      </c>
      <c r="U99" s="19">
        <v>250</v>
      </c>
      <c r="V99" s="17">
        <v>0</v>
      </c>
      <c r="W99" s="22" t="s">
        <v>36</v>
      </c>
      <c r="X99" s="23" t="str">
        <f t="shared" si="8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24" t="str">
        <f t="shared" ref="A100:A131" si="9">IF((U100=0)*(V100=0),"ZeroZero",IF(R100=0,"Normal",IF((S100&gt;=24),"OverStock","Normal")))</f>
        <v>Normal</v>
      </c>
      <c r="B100" s="14" t="s">
        <v>137</v>
      </c>
      <c r="C100" s="15" t="s">
        <v>34</v>
      </c>
      <c r="D100" s="16">
        <f>IFERROR(VLOOKUP(B100,#REF!,3,FALSE),0)</f>
        <v>0</v>
      </c>
      <c r="E100" s="16">
        <f t="shared" ref="E100:E131" si="10">IFERROR(J100/U100,0)</f>
        <v>3.104895104895105</v>
      </c>
      <c r="F100" s="16" t="str">
        <f>IFERROR(VLOOKUP(B100,#REF!,6,FALSE),"")</f>
        <v/>
      </c>
      <c r="G100" s="17">
        <v>650000</v>
      </c>
      <c r="H100" s="17">
        <v>650000</v>
      </c>
      <c r="I100" s="17" t="str">
        <f>IFERROR(VLOOKUP(B100,#REF!,9,FALSE),"")</f>
        <v/>
      </c>
      <c r="J100" s="17">
        <v>222000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222000</v>
      </c>
      <c r="Q100" s="17">
        <v>0</v>
      </c>
      <c r="R100" s="19">
        <v>872000</v>
      </c>
      <c r="S100" s="20">
        <v>12.2</v>
      </c>
      <c r="T100" s="21">
        <v>6.6</v>
      </c>
      <c r="U100" s="19">
        <v>71500</v>
      </c>
      <c r="V100" s="17">
        <v>131583</v>
      </c>
      <c r="W100" s="22">
        <v>1.8</v>
      </c>
      <c r="X100" s="23">
        <f t="shared" ref="X100:X131" si="11">IF($W100="E","E",IF($W100="F","F",IF($W100&lt;0.5,50,IF($W100&lt;2,100,150))))</f>
        <v>100</v>
      </c>
      <c r="Y100" s="17">
        <v>461904</v>
      </c>
      <c r="Z100" s="17">
        <v>402276</v>
      </c>
      <c r="AA100" s="17">
        <v>320068</v>
      </c>
      <c r="AB100" s="17">
        <v>0</v>
      </c>
      <c r="AC100" s="15" t="s">
        <v>37</v>
      </c>
    </row>
    <row r="101" spans="1:29">
      <c r="A101" s="24" t="str">
        <f t="shared" si="9"/>
        <v>Normal</v>
      </c>
      <c r="B101" s="14" t="s">
        <v>138</v>
      </c>
      <c r="C101" s="15" t="s">
        <v>34</v>
      </c>
      <c r="D101" s="16">
        <f>IFERROR(VLOOKUP(B101,#REF!,3,FALSE),0)</f>
        <v>0</v>
      </c>
      <c r="E101" s="16">
        <f t="shared" si="10"/>
        <v>0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>
        <v>0</v>
      </c>
      <c r="T101" s="21">
        <v>0</v>
      </c>
      <c r="U101" s="19">
        <v>3750</v>
      </c>
      <c r="V101" s="17">
        <v>0</v>
      </c>
      <c r="W101" s="22" t="s">
        <v>36</v>
      </c>
      <c r="X101" s="23" t="str">
        <f t="shared" si="11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24" t="str">
        <f t="shared" si="9"/>
        <v>Normal</v>
      </c>
      <c r="B102" s="14" t="s">
        <v>139</v>
      </c>
      <c r="C102" s="15" t="s">
        <v>44</v>
      </c>
      <c r="D102" s="16">
        <f>IFERROR(VLOOKUP(B102,#REF!,3,FALSE),0)</f>
        <v>0</v>
      </c>
      <c r="E102" s="16">
        <f t="shared" si="10"/>
        <v>0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>
        <v>0</v>
      </c>
      <c r="T102" s="21">
        <v>0</v>
      </c>
      <c r="U102" s="19">
        <v>0</v>
      </c>
      <c r="V102" s="17">
        <v>3666</v>
      </c>
      <c r="W102" s="22" t="s">
        <v>42</v>
      </c>
      <c r="X102" s="23" t="str">
        <f t="shared" si="11"/>
        <v>F</v>
      </c>
      <c r="Y102" s="17">
        <v>22993</v>
      </c>
      <c r="Z102" s="17">
        <v>10000</v>
      </c>
      <c r="AA102" s="17">
        <v>0</v>
      </c>
      <c r="AB102" s="17">
        <v>0</v>
      </c>
      <c r="AC102" s="15" t="s">
        <v>37</v>
      </c>
    </row>
    <row r="103" spans="1:29">
      <c r="A103" s="24" t="str">
        <f t="shared" si="9"/>
        <v>Normal</v>
      </c>
      <c r="B103" s="14" t="s">
        <v>140</v>
      </c>
      <c r="C103" s="15" t="s">
        <v>141</v>
      </c>
      <c r="D103" s="16">
        <f>IFERROR(VLOOKUP(B103,#REF!,3,FALSE),0)</f>
        <v>0</v>
      </c>
      <c r="E103" s="16">
        <f t="shared" si="10"/>
        <v>0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11000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11000</v>
      </c>
      <c r="Q103" s="17">
        <v>0</v>
      </c>
      <c r="R103" s="19">
        <v>11000</v>
      </c>
      <c r="S103" s="20">
        <v>0</v>
      </c>
      <c r="T103" s="21">
        <v>11.2</v>
      </c>
      <c r="U103" s="19">
        <v>0</v>
      </c>
      <c r="V103" s="17">
        <v>982</v>
      </c>
      <c r="W103" s="22" t="s">
        <v>42</v>
      </c>
      <c r="X103" s="23" t="str">
        <f t="shared" si="11"/>
        <v>F</v>
      </c>
      <c r="Y103" s="17">
        <v>1085</v>
      </c>
      <c r="Z103" s="17">
        <v>1292</v>
      </c>
      <c r="AA103" s="17">
        <v>6460</v>
      </c>
      <c r="AB103" s="17">
        <v>1564</v>
      </c>
      <c r="AC103" s="15" t="s">
        <v>37</v>
      </c>
    </row>
    <row r="104" spans="1:29">
      <c r="A104" s="24" t="str">
        <f t="shared" si="9"/>
        <v>Normal</v>
      </c>
      <c r="B104" s="14" t="s">
        <v>142</v>
      </c>
      <c r="C104" s="15" t="s">
        <v>143</v>
      </c>
      <c r="D104" s="16">
        <f>IFERROR(VLOOKUP(B104,#REF!,3,FALSE),0)</f>
        <v>0</v>
      </c>
      <c r="E104" s="16">
        <f t="shared" si="10"/>
        <v>10.358974358974359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50500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2500</v>
      </c>
      <c r="Q104" s="17">
        <v>48000</v>
      </c>
      <c r="R104" s="19">
        <v>50500</v>
      </c>
      <c r="S104" s="20">
        <v>10.4</v>
      </c>
      <c r="T104" s="21">
        <v>10.7</v>
      </c>
      <c r="U104" s="19">
        <v>4875</v>
      </c>
      <c r="V104" s="17">
        <v>4716</v>
      </c>
      <c r="W104" s="22">
        <v>1</v>
      </c>
      <c r="X104" s="23">
        <f t="shared" si="11"/>
        <v>100</v>
      </c>
      <c r="Y104" s="17">
        <v>26045</v>
      </c>
      <c r="Z104" s="17">
        <v>16400</v>
      </c>
      <c r="AA104" s="17">
        <v>0</v>
      </c>
      <c r="AB104" s="17">
        <v>0</v>
      </c>
      <c r="AC104" s="15" t="s">
        <v>37</v>
      </c>
    </row>
    <row r="105" spans="1:29">
      <c r="A105" s="24" t="str">
        <f t="shared" si="9"/>
        <v>ZeroZero</v>
      </c>
      <c r="B105" s="14" t="s">
        <v>144</v>
      </c>
      <c r="C105" s="15" t="s">
        <v>143</v>
      </c>
      <c r="D105" s="16">
        <f>IFERROR(VLOOKUP(B105,#REF!,3,FALSE),0)</f>
        <v>0</v>
      </c>
      <c r="E105" s="16">
        <f t="shared" si="10"/>
        <v>0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350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350</v>
      </c>
      <c r="R105" s="19">
        <v>350</v>
      </c>
      <c r="S105" s="20">
        <v>0</v>
      </c>
      <c r="T105" s="21">
        <v>0</v>
      </c>
      <c r="U105" s="19">
        <v>0</v>
      </c>
      <c r="V105" s="17">
        <v>0</v>
      </c>
      <c r="W105" s="22" t="s">
        <v>36</v>
      </c>
      <c r="X105" s="23" t="str">
        <f t="shared" si="11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24" t="str">
        <f t="shared" si="9"/>
        <v>Normal</v>
      </c>
      <c r="B106" s="14" t="s">
        <v>145</v>
      </c>
      <c r="C106" s="15" t="s">
        <v>143</v>
      </c>
      <c r="D106" s="16">
        <f>IFERROR(VLOOKUP(B106,#REF!,3,FALSE),0)</f>
        <v>0</v>
      </c>
      <c r="E106" s="16">
        <f t="shared" si="10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>
        <v>0</v>
      </c>
      <c r="T106" s="21">
        <v>0</v>
      </c>
      <c r="U106" s="19">
        <v>375</v>
      </c>
      <c r="V106" s="17">
        <v>957</v>
      </c>
      <c r="W106" s="22">
        <v>2.6</v>
      </c>
      <c r="X106" s="23">
        <f t="shared" si="11"/>
        <v>150</v>
      </c>
      <c r="Y106" s="17">
        <v>3610</v>
      </c>
      <c r="Z106" s="17">
        <v>2000</v>
      </c>
      <c r="AA106" s="17">
        <v>3000</v>
      </c>
      <c r="AB106" s="17">
        <v>0</v>
      </c>
      <c r="AC106" s="15" t="s">
        <v>37</v>
      </c>
    </row>
    <row r="107" spans="1:29">
      <c r="A107" s="24" t="str">
        <f t="shared" si="9"/>
        <v>Normal</v>
      </c>
      <c r="B107" s="14" t="s">
        <v>146</v>
      </c>
      <c r="C107" s="15" t="s">
        <v>143</v>
      </c>
      <c r="D107" s="16">
        <f>IFERROR(VLOOKUP(B107,#REF!,3,FALSE),0)</f>
        <v>0</v>
      </c>
      <c r="E107" s="16">
        <f t="shared" si="10"/>
        <v>6.2211162460007108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17500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2500</v>
      </c>
      <c r="Q107" s="17">
        <v>15000</v>
      </c>
      <c r="R107" s="19">
        <v>17500</v>
      </c>
      <c r="S107" s="20">
        <v>6.2</v>
      </c>
      <c r="T107" s="21">
        <v>2</v>
      </c>
      <c r="U107" s="19">
        <v>2813</v>
      </c>
      <c r="V107" s="17">
        <v>8835</v>
      </c>
      <c r="W107" s="22">
        <v>3.1</v>
      </c>
      <c r="X107" s="23">
        <f t="shared" si="11"/>
        <v>150</v>
      </c>
      <c r="Y107" s="17">
        <v>33272</v>
      </c>
      <c r="Z107" s="17">
        <v>31240</v>
      </c>
      <c r="AA107" s="17">
        <v>15000</v>
      </c>
      <c r="AB107" s="17">
        <v>0</v>
      </c>
      <c r="AC107" s="15" t="s">
        <v>37</v>
      </c>
    </row>
    <row r="108" spans="1:29">
      <c r="A108" s="24" t="str">
        <f t="shared" si="9"/>
        <v>Normal</v>
      </c>
      <c r="B108" s="14" t="s">
        <v>147</v>
      </c>
      <c r="C108" s="15" t="s">
        <v>143</v>
      </c>
      <c r="D108" s="16">
        <f>IFERROR(VLOOKUP(B108,#REF!,3,FALSE),0)</f>
        <v>0</v>
      </c>
      <c r="E108" s="16">
        <f t="shared" si="10"/>
        <v>0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>
        <v>0</v>
      </c>
      <c r="T108" s="21">
        <v>0</v>
      </c>
      <c r="U108" s="19">
        <v>50</v>
      </c>
      <c r="V108" s="17">
        <v>114</v>
      </c>
      <c r="W108" s="22">
        <v>2.2999999999999998</v>
      </c>
      <c r="X108" s="23">
        <f t="shared" si="11"/>
        <v>150</v>
      </c>
      <c r="Y108" s="17">
        <v>1025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24" t="str">
        <f t="shared" si="9"/>
        <v>Normal</v>
      </c>
      <c r="B109" s="14" t="s">
        <v>148</v>
      </c>
      <c r="C109" s="15" t="s">
        <v>143</v>
      </c>
      <c r="D109" s="16">
        <f>IFERROR(VLOOKUP(B109,#REF!,3,FALSE),0)</f>
        <v>0</v>
      </c>
      <c r="E109" s="16">
        <f t="shared" si="10"/>
        <v>0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>
        <v>0</v>
      </c>
      <c r="T109" s="21">
        <v>0</v>
      </c>
      <c r="U109" s="19">
        <v>938</v>
      </c>
      <c r="V109" s="17">
        <v>670</v>
      </c>
      <c r="W109" s="22">
        <v>0.7</v>
      </c>
      <c r="X109" s="23">
        <f t="shared" si="11"/>
        <v>100</v>
      </c>
      <c r="Y109" s="17">
        <v>1997</v>
      </c>
      <c r="Z109" s="17">
        <v>2030</v>
      </c>
      <c r="AA109" s="17">
        <v>2000</v>
      </c>
      <c r="AB109" s="17">
        <v>0</v>
      </c>
      <c r="AC109" s="15" t="s">
        <v>37</v>
      </c>
    </row>
    <row r="110" spans="1:29">
      <c r="A110" s="24" t="str">
        <f t="shared" si="9"/>
        <v>ZeroZero</v>
      </c>
      <c r="B110" s="14" t="s">
        <v>149</v>
      </c>
      <c r="C110" s="15" t="s">
        <v>143</v>
      </c>
      <c r="D110" s="16">
        <f>IFERROR(VLOOKUP(B110,#REF!,3,FALSE),0)</f>
        <v>0</v>
      </c>
      <c r="E110" s="16">
        <f t="shared" si="10"/>
        <v>0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30000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30000</v>
      </c>
      <c r="Q110" s="17">
        <v>0</v>
      </c>
      <c r="R110" s="19">
        <v>30000</v>
      </c>
      <c r="S110" s="20">
        <v>0</v>
      </c>
      <c r="T110" s="21">
        <v>0</v>
      </c>
      <c r="U110" s="19">
        <v>0</v>
      </c>
      <c r="V110" s="17">
        <v>0</v>
      </c>
      <c r="W110" s="22" t="s">
        <v>36</v>
      </c>
      <c r="X110" s="23" t="str">
        <f t="shared" si="11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24" t="str">
        <f t="shared" si="9"/>
        <v>Normal</v>
      </c>
      <c r="B111" s="14" t="s">
        <v>150</v>
      </c>
      <c r="C111" s="15" t="s">
        <v>143</v>
      </c>
      <c r="D111" s="16">
        <f>IFERROR(VLOOKUP(B111,#REF!,3,FALSE),0)</f>
        <v>0</v>
      </c>
      <c r="E111" s="16">
        <f t="shared" si="10"/>
        <v>0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20000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20000</v>
      </c>
      <c r="R111" s="19">
        <v>20000</v>
      </c>
      <c r="S111" s="20">
        <v>0</v>
      </c>
      <c r="T111" s="21">
        <v>113</v>
      </c>
      <c r="U111" s="19">
        <v>0</v>
      </c>
      <c r="V111" s="17">
        <v>177</v>
      </c>
      <c r="W111" s="22" t="s">
        <v>42</v>
      </c>
      <c r="X111" s="23" t="str">
        <f t="shared" si="11"/>
        <v>F</v>
      </c>
      <c r="Y111" s="17">
        <v>0</v>
      </c>
      <c r="Z111" s="17">
        <v>1590</v>
      </c>
      <c r="AA111" s="17">
        <v>0</v>
      </c>
      <c r="AB111" s="17">
        <v>0</v>
      </c>
      <c r="AC111" s="15" t="s">
        <v>37</v>
      </c>
    </row>
    <row r="112" spans="1:29">
      <c r="A112" s="24" t="str">
        <f t="shared" si="9"/>
        <v>Normal</v>
      </c>
      <c r="B112" s="14" t="s">
        <v>151</v>
      </c>
      <c r="C112" s="15" t="s">
        <v>152</v>
      </c>
      <c r="D112" s="16">
        <f>IFERROR(VLOOKUP(B112,#REF!,3,FALSE),0)</f>
        <v>0</v>
      </c>
      <c r="E112" s="16">
        <f t="shared" si="10"/>
        <v>1.6606026151222286</v>
      </c>
      <c r="F112" s="16" t="str">
        <f>IFERROR(VLOOKUP(B112,#REF!,6,FALSE),"")</f>
        <v/>
      </c>
      <c r="G112" s="17">
        <v>480000</v>
      </c>
      <c r="H112" s="17">
        <v>160000</v>
      </c>
      <c r="I112" s="17" t="str">
        <f>IFERROR(VLOOKUP(B112,#REF!,9,FALSE),"")</f>
        <v/>
      </c>
      <c r="J112" s="17">
        <v>40894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20000</v>
      </c>
      <c r="P112" s="17">
        <v>0</v>
      </c>
      <c r="Q112" s="17">
        <v>20894</v>
      </c>
      <c r="R112" s="19">
        <v>520894</v>
      </c>
      <c r="S112" s="20">
        <v>21.2</v>
      </c>
      <c r="T112" s="21">
        <v>33.5</v>
      </c>
      <c r="U112" s="19">
        <v>24626</v>
      </c>
      <c r="V112" s="17">
        <v>15556</v>
      </c>
      <c r="W112" s="22">
        <v>0.6</v>
      </c>
      <c r="X112" s="23">
        <f t="shared" si="11"/>
        <v>100</v>
      </c>
      <c r="Y112" s="17">
        <v>48000</v>
      </c>
      <c r="Z112" s="17">
        <v>56000</v>
      </c>
      <c r="AA112" s="17">
        <v>36000</v>
      </c>
      <c r="AB112" s="17">
        <v>20000</v>
      </c>
      <c r="AC112" s="15" t="s">
        <v>37</v>
      </c>
    </row>
    <row r="113" spans="1:29">
      <c r="A113" s="24" t="str">
        <f t="shared" si="9"/>
        <v>Normal</v>
      </c>
      <c r="B113" s="14" t="s">
        <v>153</v>
      </c>
      <c r="C113" s="15" t="s">
        <v>152</v>
      </c>
      <c r="D113" s="16">
        <f>IFERROR(VLOOKUP(B113,#REF!,3,FALSE),0)</f>
        <v>0</v>
      </c>
      <c r="E113" s="16">
        <f t="shared" si="10"/>
        <v>1.4375669595028926</v>
      </c>
      <c r="F113" s="16" t="str">
        <f>IFERROR(VLOOKUP(B113,#REF!,6,FALSE),"")</f>
        <v/>
      </c>
      <c r="G113" s="17">
        <v>320000</v>
      </c>
      <c r="H113" s="17">
        <v>220000</v>
      </c>
      <c r="I113" s="17" t="str">
        <f>IFERROR(VLOOKUP(B113,#REF!,9,FALSE),"")</f>
        <v/>
      </c>
      <c r="J113" s="17">
        <v>53673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53673</v>
      </c>
      <c r="R113" s="19">
        <v>373673</v>
      </c>
      <c r="S113" s="20">
        <v>10</v>
      </c>
      <c r="T113" s="21">
        <v>9.8000000000000007</v>
      </c>
      <c r="U113" s="19">
        <v>37336</v>
      </c>
      <c r="V113" s="17">
        <v>38056</v>
      </c>
      <c r="W113" s="22">
        <v>1</v>
      </c>
      <c r="X113" s="23">
        <f t="shared" si="11"/>
        <v>100</v>
      </c>
      <c r="Y113" s="17">
        <v>112500</v>
      </c>
      <c r="Z113" s="17">
        <v>137500</v>
      </c>
      <c r="AA113" s="17">
        <v>92500</v>
      </c>
      <c r="AB113" s="17">
        <v>52500</v>
      </c>
      <c r="AC113" s="15" t="s">
        <v>37</v>
      </c>
    </row>
    <row r="114" spans="1:29">
      <c r="A114" s="24" t="str">
        <f t="shared" si="9"/>
        <v>Normal</v>
      </c>
      <c r="B114" s="14" t="s">
        <v>154</v>
      </c>
      <c r="C114" s="15" t="s">
        <v>152</v>
      </c>
      <c r="D114" s="16">
        <f>IFERROR(VLOOKUP(B114,#REF!,3,FALSE),0)</f>
        <v>0</v>
      </c>
      <c r="E114" s="16">
        <f t="shared" si="10"/>
        <v>4.1531797597952353</v>
      </c>
      <c r="F114" s="16" t="str">
        <f>IFERROR(VLOOKUP(B114,#REF!,6,FALSE),"")</f>
        <v/>
      </c>
      <c r="G114" s="17">
        <v>75000</v>
      </c>
      <c r="H114" s="17">
        <v>45000</v>
      </c>
      <c r="I114" s="17" t="str">
        <f>IFERROR(VLOOKUP(B114,#REF!,9,FALSE),"")</f>
        <v/>
      </c>
      <c r="J114" s="17">
        <v>21094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7500</v>
      </c>
      <c r="P114" s="17">
        <v>0</v>
      </c>
      <c r="Q114" s="17">
        <v>13594</v>
      </c>
      <c r="R114" s="19">
        <v>96094</v>
      </c>
      <c r="S114" s="20">
        <v>18.899999999999999</v>
      </c>
      <c r="T114" s="21">
        <v>11.5</v>
      </c>
      <c r="U114" s="19">
        <v>5079</v>
      </c>
      <c r="V114" s="17">
        <v>8333</v>
      </c>
      <c r="W114" s="22">
        <v>1.6</v>
      </c>
      <c r="X114" s="23">
        <f t="shared" si="11"/>
        <v>100</v>
      </c>
      <c r="Y114" s="17">
        <v>22500</v>
      </c>
      <c r="Z114" s="17">
        <v>30000</v>
      </c>
      <c r="AA114" s="17">
        <v>22500</v>
      </c>
      <c r="AB114" s="17">
        <v>30000</v>
      </c>
      <c r="AC114" s="15" t="s">
        <v>37</v>
      </c>
    </row>
    <row r="115" spans="1:29">
      <c r="A115" s="24" t="str">
        <f t="shared" si="9"/>
        <v>Normal</v>
      </c>
      <c r="B115" s="14" t="s">
        <v>155</v>
      </c>
      <c r="C115" s="15" t="s">
        <v>152</v>
      </c>
      <c r="D115" s="16">
        <f>IFERROR(VLOOKUP(B115,#REF!,3,FALSE),0)</f>
        <v>0</v>
      </c>
      <c r="E115" s="16">
        <f t="shared" si="10"/>
        <v>4.3608562691131496</v>
      </c>
      <c r="F115" s="16" t="str">
        <f>IFERROR(VLOOKUP(B115,#REF!,6,FALSE),"")</f>
        <v/>
      </c>
      <c r="G115" s="17">
        <v>12000</v>
      </c>
      <c r="H115" s="17">
        <v>12000</v>
      </c>
      <c r="I115" s="17" t="str">
        <f>IFERROR(VLOOKUP(B115,#REF!,9,FALSE),"")</f>
        <v/>
      </c>
      <c r="J115" s="17">
        <v>5704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1900</v>
      </c>
      <c r="Q115" s="17">
        <v>3804</v>
      </c>
      <c r="R115" s="19">
        <v>17704</v>
      </c>
      <c r="S115" s="20">
        <v>13.5</v>
      </c>
      <c r="T115" s="21">
        <v>11.4</v>
      </c>
      <c r="U115" s="19">
        <v>1308</v>
      </c>
      <c r="V115" s="17">
        <v>1556</v>
      </c>
      <c r="W115" s="22">
        <v>1.2</v>
      </c>
      <c r="X115" s="23">
        <f t="shared" si="11"/>
        <v>100</v>
      </c>
      <c r="Y115" s="17">
        <v>2000</v>
      </c>
      <c r="Z115" s="17">
        <v>6000</v>
      </c>
      <c r="AA115" s="17">
        <v>6000</v>
      </c>
      <c r="AB115" s="17">
        <v>4000</v>
      </c>
      <c r="AC115" s="15" t="s">
        <v>37</v>
      </c>
    </row>
    <row r="116" spans="1:29">
      <c r="A116" s="24" t="str">
        <f t="shared" si="9"/>
        <v>Normal</v>
      </c>
      <c r="B116" s="14" t="s">
        <v>156</v>
      </c>
      <c r="C116" s="15" t="s">
        <v>152</v>
      </c>
      <c r="D116" s="16">
        <f>IFERROR(VLOOKUP(B116,#REF!,3,FALSE),0)</f>
        <v>0</v>
      </c>
      <c r="E116" s="16">
        <f t="shared" si="10"/>
        <v>11.92039068771742</v>
      </c>
      <c r="F116" s="16" t="str">
        <f>IFERROR(VLOOKUP(B116,#REF!,6,FALSE),"")</f>
        <v/>
      </c>
      <c r="G116" s="17">
        <v>22500</v>
      </c>
      <c r="H116" s="17">
        <v>22500</v>
      </c>
      <c r="I116" s="17" t="str">
        <f>IFERROR(VLOOKUP(B116,#REF!,9,FALSE),"")</f>
        <v/>
      </c>
      <c r="J116" s="17">
        <v>89093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20000</v>
      </c>
      <c r="P116" s="17">
        <v>32500</v>
      </c>
      <c r="Q116" s="17">
        <v>36593</v>
      </c>
      <c r="R116" s="19">
        <v>111593</v>
      </c>
      <c r="S116" s="20">
        <v>14.9</v>
      </c>
      <c r="T116" s="21">
        <v>16.100000000000001</v>
      </c>
      <c r="U116" s="19">
        <v>7474</v>
      </c>
      <c r="V116" s="17">
        <v>6944</v>
      </c>
      <c r="W116" s="22">
        <v>0.9</v>
      </c>
      <c r="X116" s="23">
        <f t="shared" si="11"/>
        <v>100</v>
      </c>
      <c r="Y116" s="17">
        <v>25000</v>
      </c>
      <c r="Z116" s="17">
        <v>22500</v>
      </c>
      <c r="AA116" s="17">
        <v>15000</v>
      </c>
      <c r="AB116" s="17">
        <v>7500</v>
      </c>
      <c r="AC116" s="15" t="s">
        <v>37</v>
      </c>
    </row>
    <row r="117" spans="1:29">
      <c r="A117" s="24" t="str">
        <f t="shared" si="9"/>
        <v>ZeroZero</v>
      </c>
      <c r="B117" s="14" t="s">
        <v>157</v>
      </c>
      <c r="C117" s="15" t="s">
        <v>152</v>
      </c>
      <c r="D117" s="16">
        <f>IFERROR(VLOOKUP(B117,#REF!,3,FALSE),0)</f>
        <v>0</v>
      </c>
      <c r="E117" s="16">
        <f t="shared" si="10"/>
        <v>0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2000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2000</v>
      </c>
      <c r="R117" s="19">
        <v>2000</v>
      </c>
      <c r="S117" s="20">
        <v>0</v>
      </c>
      <c r="T117" s="21">
        <v>0</v>
      </c>
      <c r="U117" s="19">
        <v>0</v>
      </c>
      <c r="V117" s="17">
        <v>0</v>
      </c>
      <c r="W117" s="22" t="s">
        <v>36</v>
      </c>
      <c r="X117" s="23" t="str">
        <f t="shared" si="11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24" t="str">
        <f t="shared" si="9"/>
        <v>Normal</v>
      </c>
      <c r="B118" s="14" t="s">
        <v>158</v>
      </c>
      <c r="C118" s="15" t="s">
        <v>152</v>
      </c>
      <c r="D118" s="16">
        <f>IFERROR(VLOOKUP(B118,#REF!,3,FALSE),0)</f>
        <v>0</v>
      </c>
      <c r="E118" s="16">
        <f t="shared" si="10"/>
        <v>0.72693333333333332</v>
      </c>
      <c r="F118" s="16" t="str">
        <f>IFERROR(VLOOKUP(B118,#REF!,6,FALSE),"")</f>
        <v/>
      </c>
      <c r="G118" s="17">
        <v>18000</v>
      </c>
      <c r="H118" s="17">
        <v>0</v>
      </c>
      <c r="I118" s="17" t="str">
        <f>IFERROR(VLOOKUP(B118,#REF!,9,FALSE),"")</f>
        <v/>
      </c>
      <c r="J118" s="17">
        <v>1363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1363</v>
      </c>
      <c r="R118" s="19">
        <v>19363</v>
      </c>
      <c r="S118" s="20">
        <v>10.3</v>
      </c>
      <c r="T118" s="21">
        <v>10.9</v>
      </c>
      <c r="U118" s="19">
        <v>1875</v>
      </c>
      <c r="V118" s="17">
        <v>1778</v>
      </c>
      <c r="W118" s="22">
        <v>0.9</v>
      </c>
      <c r="X118" s="23">
        <f t="shared" si="11"/>
        <v>100</v>
      </c>
      <c r="Y118" s="17">
        <v>4000</v>
      </c>
      <c r="Z118" s="17">
        <v>8000</v>
      </c>
      <c r="AA118" s="17">
        <v>4000</v>
      </c>
      <c r="AB118" s="17">
        <v>4000</v>
      </c>
      <c r="AC118" s="15" t="s">
        <v>37</v>
      </c>
    </row>
    <row r="119" spans="1:29">
      <c r="A119" s="24" t="str">
        <f t="shared" si="9"/>
        <v>OverStock</v>
      </c>
      <c r="B119" s="14" t="s">
        <v>159</v>
      </c>
      <c r="C119" s="15" t="s">
        <v>152</v>
      </c>
      <c r="D119" s="16">
        <f>IFERROR(VLOOKUP(B119,#REF!,3,FALSE),0)</f>
        <v>0</v>
      </c>
      <c r="E119" s="16">
        <f t="shared" si="10"/>
        <v>541.08000000000004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108216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108000</v>
      </c>
      <c r="Q119" s="17">
        <v>216</v>
      </c>
      <c r="R119" s="19">
        <v>108216</v>
      </c>
      <c r="S119" s="20">
        <v>541.1</v>
      </c>
      <c r="T119" s="21">
        <v>0</v>
      </c>
      <c r="U119" s="19">
        <v>200</v>
      </c>
      <c r="V119" s="17">
        <v>0</v>
      </c>
      <c r="W119" s="22" t="s">
        <v>36</v>
      </c>
      <c r="X119" s="23" t="str">
        <f t="shared" si="11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24" t="str">
        <f t="shared" si="9"/>
        <v>Normal</v>
      </c>
      <c r="B120" s="14" t="s">
        <v>160</v>
      </c>
      <c r="C120" s="15" t="s">
        <v>152</v>
      </c>
      <c r="D120" s="16">
        <f>IFERROR(VLOOKUP(B120,#REF!,3,FALSE),0)</f>
        <v>0</v>
      </c>
      <c r="E120" s="16">
        <f t="shared" si="10"/>
        <v>7.9061884115096568</v>
      </c>
      <c r="F120" s="16" t="str">
        <f>IFERROR(VLOOKUP(B120,#REF!,6,FALSE),"")</f>
        <v/>
      </c>
      <c r="G120" s="17">
        <v>4000</v>
      </c>
      <c r="H120" s="17">
        <v>0</v>
      </c>
      <c r="I120" s="17" t="str">
        <f>IFERROR(VLOOKUP(B120,#REF!,9,FALSE),"")</f>
        <v/>
      </c>
      <c r="J120" s="17">
        <v>20058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12000</v>
      </c>
      <c r="Q120" s="17">
        <v>8058</v>
      </c>
      <c r="R120" s="19">
        <v>24058</v>
      </c>
      <c r="S120" s="20">
        <v>9.5</v>
      </c>
      <c r="T120" s="21">
        <v>9.8000000000000007</v>
      </c>
      <c r="U120" s="19">
        <v>2537</v>
      </c>
      <c r="V120" s="17">
        <v>2444</v>
      </c>
      <c r="W120" s="22">
        <v>1</v>
      </c>
      <c r="X120" s="23">
        <f t="shared" si="11"/>
        <v>100</v>
      </c>
      <c r="Y120" s="17">
        <v>12000</v>
      </c>
      <c r="Z120" s="17">
        <v>6000</v>
      </c>
      <c r="AA120" s="17">
        <v>4000</v>
      </c>
      <c r="AB120" s="17">
        <v>0</v>
      </c>
      <c r="AC120" s="15" t="s">
        <v>37</v>
      </c>
    </row>
    <row r="121" spans="1:29">
      <c r="A121" s="24" t="str">
        <f t="shared" si="9"/>
        <v>ZeroZero</v>
      </c>
      <c r="B121" s="14" t="s">
        <v>161</v>
      </c>
      <c r="C121" s="15" t="s">
        <v>152</v>
      </c>
      <c r="D121" s="16">
        <f>IFERROR(VLOOKUP(B121,#REF!,3,FALSE),0)</f>
        <v>0</v>
      </c>
      <c r="E121" s="16">
        <f t="shared" si="10"/>
        <v>0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2276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2276</v>
      </c>
      <c r="R121" s="19">
        <v>2276</v>
      </c>
      <c r="S121" s="20">
        <v>0</v>
      </c>
      <c r="T121" s="21">
        <v>0</v>
      </c>
      <c r="U121" s="19">
        <v>0</v>
      </c>
      <c r="V121" s="17">
        <v>0</v>
      </c>
      <c r="W121" s="22" t="s">
        <v>36</v>
      </c>
      <c r="X121" s="23" t="str">
        <f t="shared" si="11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24" t="str">
        <f t="shared" si="9"/>
        <v>OverStock</v>
      </c>
      <c r="B122" s="14" t="s">
        <v>162</v>
      </c>
      <c r="C122" s="15" t="s">
        <v>152</v>
      </c>
      <c r="D122" s="16">
        <f>IFERROR(VLOOKUP(B122,#REF!,3,FALSE),0)</f>
        <v>0</v>
      </c>
      <c r="E122" s="16">
        <f t="shared" si="10"/>
        <v>5.3784615384615382</v>
      </c>
      <c r="F122" s="16" t="str">
        <f>IFERROR(VLOOKUP(B122,#REF!,6,FALSE),"")</f>
        <v/>
      </c>
      <c r="G122" s="17">
        <v>24000</v>
      </c>
      <c r="H122" s="17">
        <v>8000</v>
      </c>
      <c r="I122" s="17" t="str">
        <f>IFERROR(VLOOKUP(B122,#REF!,9,FALSE),"")</f>
        <v/>
      </c>
      <c r="J122" s="17">
        <v>3496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2000</v>
      </c>
      <c r="Q122" s="17">
        <v>1496</v>
      </c>
      <c r="R122" s="19">
        <v>27496</v>
      </c>
      <c r="S122" s="20">
        <v>42.3</v>
      </c>
      <c r="T122" s="21">
        <v>9.5</v>
      </c>
      <c r="U122" s="19">
        <v>650</v>
      </c>
      <c r="V122" s="17">
        <v>2889</v>
      </c>
      <c r="W122" s="22">
        <v>4.4000000000000004</v>
      </c>
      <c r="X122" s="23">
        <f t="shared" si="11"/>
        <v>150</v>
      </c>
      <c r="Y122" s="17">
        <v>14000</v>
      </c>
      <c r="Z122" s="17">
        <v>8000</v>
      </c>
      <c r="AA122" s="17">
        <v>4000</v>
      </c>
      <c r="AB122" s="17">
        <v>2000</v>
      </c>
      <c r="AC122" s="15" t="s">
        <v>37</v>
      </c>
    </row>
    <row r="123" spans="1:29">
      <c r="A123" s="24" t="str">
        <f t="shared" si="9"/>
        <v>ZeroZero</v>
      </c>
      <c r="B123" s="14" t="s">
        <v>163</v>
      </c>
      <c r="C123" s="15" t="s">
        <v>164</v>
      </c>
      <c r="D123" s="16">
        <f>IFERROR(VLOOKUP(B123,#REF!,3,FALSE),0)</f>
        <v>0</v>
      </c>
      <c r="E123" s="16">
        <f t="shared" si="10"/>
        <v>0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6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6</v>
      </c>
      <c r="R123" s="19">
        <v>6</v>
      </c>
      <c r="S123" s="20">
        <v>0</v>
      </c>
      <c r="T123" s="21">
        <v>0</v>
      </c>
      <c r="U123" s="19">
        <v>0</v>
      </c>
      <c r="V123" s="17">
        <v>0</v>
      </c>
      <c r="W123" s="22" t="s">
        <v>36</v>
      </c>
      <c r="X123" s="23" t="str">
        <f t="shared" si="11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24" t="str">
        <f t="shared" si="9"/>
        <v>Normal</v>
      </c>
      <c r="B124" s="14" t="s">
        <v>165</v>
      </c>
      <c r="C124" s="15" t="s">
        <v>141</v>
      </c>
      <c r="D124" s="16">
        <f>IFERROR(VLOOKUP(B124,#REF!,3,FALSE),0)</f>
        <v>0</v>
      </c>
      <c r="E124" s="16">
        <f t="shared" si="10"/>
        <v>4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3000</v>
      </c>
      <c r="Q124" s="17">
        <v>0</v>
      </c>
      <c r="R124" s="19">
        <v>3000</v>
      </c>
      <c r="S124" s="20">
        <v>4</v>
      </c>
      <c r="T124" s="21">
        <v>0</v>
      </c>
      <c r="U124" s="19">
        <v>750</v>
      </c>
      <c r="V124" s="17">
        <v>0</v>
      </c>
      <c r="W124" s="22" t="s">
        <v>36</v>
      </c>
      <c r="X124" s="23" t="str">
        <f t="shared" si="11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24" t="str">
        <f t="shared" si="9"/>
        <v>ZeroZero</v>
      </c>
      <c r="B125" s="14" t="s">
        <v>166</v>
      </c>
      <c r="C125" s="15" t="s">
        <v>141</v>
      </c>
      <c r="D125" s="16">
        <f>IFERROR(VLOOKUP(B125,#REF!,3,FALSE),0)</f>
        <v>0</v>
      </c>
      <c r="E125" s="16">
        <f t="shared" si="10"/>
        <v>0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3000</v>
      </c>
      <c r="Q125" s="17">
        <v>0</v>
      </c>
      <c r="R125" s="19">
        <v>3000</v>
      </c>
      <c r="S125" s="20">
        <v>0</v>
      </c>
      <c r="T125" s="21">
        <v>0</v>
      </c>
      <c r="U125" s="19">
        <v>0</v>
      </c>
      <c r="V125" s="17">
        <v>0</v>
      </c>
      <c r="W125" s="22" t="s">
        <v>36</v>
      </c>
      <c r="X125" s="23" t="str">
        <f t="shared" si="11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24" t="str">
        <f t="shared" si="9"/>
        <v>Normal</v>
      </c>
      <c r="B126" s="14" t="s">
        <v>167</v>
      </c>
      <c r="C126" s="15" t="s">
        <v>141</v>
      </c>
      <c r="D126" s="16">
        <f>IFERROR(VLOOKUP(B126,#REF!,3,FALSE),0)</f>
        <v>0</v>
      </c>
      <c r="E126" s="16">
        <f t="shared" si="10"/>
        <v>6.4703932832523199</v>
      </c>
      <c r="F126" s="16" t="str">
        <f>IFERROR(VLOOKUP(B126,#REF!,6,FALSE),"")</f>
        <v/>
      </c>
      <c r="G126" s="17">
        <v>18000</v>
      </c>
      <c r="H126" s="17">
        <v>9000</v>
      </c>
      <c r="I126" s="17" t="str">
        <f>IFERROR(VLOOKUP(B126,#REF!,9,FALSE),"")</f>
        <v/>
      </c>
      <c r="J126" s="17">
        <v>29285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24000</v>
      </c>
      <c r="Q126" s="17">
        <v>5285</v>
      </c>
      <c r="R126" s="19">
        <v>47285</v>
      </c>
      <c r="S126" s="20">
        <v>10.4</v>
      </c>
      <c r="T126" s="21">
        <v>9.5</v>
      </c>
      <c r="U126" s="19">
        <v>4526</v>
      </c>
      <c r="V126" s="17">
        <v>5000</v>
      </c>
      <c r="W126" s="22">
        <v>1.1000000000000001</v>
      </c>
      <c r="X126" s="23">
        <f t="shared" si="11"/>
        <v>100</v>
      </c>
      <c r="Y126" s="17">
        <v>9000</v>
      </c>
      <c r="Z126" s="17">
        <v>21000</v>
      </c>
      <c r="AA126" s="17">
        <v>15000</v>
      </c>
      <c r="AB126" s="17">
        <v>9000</v>
      </c>
      <c r="AC126" s="15" t="s">
        <v>37</v>
      </c>
    </row>
    <row r="127" spans="1:29">
      <c r="A127" s="24" t="str">
        <f t="shared" si="9"/>
        <v>Normal</v>
      </c>
      <c r="B127" s="14" t="s">
        <v>168</v>
      </c>
      <c r="C127" s="15" t="s">
        <v>141</v>
      </c>
      <c r="D127" s="16">
        <f>IFERROR(VLOOKUP(B127,#REF!,3,FALSE),0)</f>
        <v>0</v>
      </c>
      <c r="E127" s="16">
        <f t="shared" si="10"/>
        <v>7.3350768224910103</v>
      </c>
      <c r="F127" s="16" t="str">
        <f>IFERROR(VLOOKUP(B127,#REF!,6,FALSE),"")</f>
        <v/>
      </c>
      <c r="G127" s="17">
        <v>24000</v>
      </c>
      <c r="H127" s="17">
        <v>0</v>
      </c>
      <c r="I127" s="17" t="str">
        <f>IFERROR(VLOOKUP(B127,#REF!,9,FALSE),"")</f>
        <v/>
      </c>
      <c r="J127" s="17">
        <v>67314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36000</v>
      </c>
      <c r="Q127" s="17">
        <v>31314</v>
      </c>
      <c r="R127" s="19">
        <v>91314</v>
      </c>
      <c r="S127" s="20">
        <v>10</v>
      </c>
      <c r="T127" s="21">
        <v>6.5</v>
      </c>
      <c r="U127" s="19">
        <v>9177</v>
      </c>
      <c r="V127" s="17">
        <v>14000</v>
      </c>
      <c r="W127" s="22">
        <v>1.5</v>
      </c>
      <c r="X127" s="23">
        <f t="shared" si="11"/>
        <v>100</v>
      </c>
      <c r="Y127" s="17">
        <v>36000</v>
      </c>
      <c r="Z127" s="17">
        <v>30000</v>
      </c>
      <c r="AA127" s="17">
        <v>60000</v>
      </c>
      <c r="AB127" s="17">
        <v>21000</v>
      </c>
      <c r="AC127" s="15" t="s">
        <v>37</v>
      </c>
    </row>
    <row r="128" spans="1:29">
      <c r="A128" s="24" t="str">
        <f t="shared" si="9"/>
        <v>Normal</v>
      </c>
      <c r="B128" s="14" t="s">
        <v>169</v>
      </c>
      <c r="C128" s="15" t="s">
        <v>141</v>
      </c>
      <c r="D128" s="16">
        <f>IFERROR(VLOOKUP(B128,#REF!,3,FALSE),0)</f>
        <v>0</v>
      </c>
      <c r="E128" s="16">
        <f t="shared" si="10"/>
        <v>8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6000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</v>
      </c>
      <c r="Q128" s="17">
        <v>0</v>
      </c>
      <c r="R128" s="19">
        <v>6000</v>
      </c>
      <c r="S128" s="20">
        <v>8</v>
      </c>
      <c r="T128" s="21">
        <v>11.3</v>
      </c>
      <c r="U128" s="19">
        <v>750</v>
      </c>
      <c r="V128" s="17">
        <v>531</v>
      </c>
      <c r="W128" s="22">
        <v>0.7</v>
      </c>
      <c r="X128" s="23">
        <f t="shared" si="11"/>
        <v>100</v>
      </c>
      <c r="Y128" s="17">
        <v>900</v>
      </c>
      <c r="Z128" s="17">
        <v>3877</v>
      </c>
      <c r="AA128" s="17">
        <v>0</v>
      </c>
      <c r="AB128" s="17">
        <v>0</v>
      </c>
      <c r="AC128" s="15" t="s">
        <v>37</v>
      </c>
    </row>
    <row r="129" spans="1:29">
      <c r="A129" s="24" t="str">
        <f t="shared" si="9"/>
        <v>Normal</v>
      </c>
      <c r="B129" s="14" t="s">
        <v>170</v>
      </c>
      <c r="C129" s="15" t="s">
        <v>141</v>
      </c>
      <c r="D129" s="16">
        <f>IFERROR(VLOOKUP(B129,#REF!,3,FALSE),0)</f>
        <v>0</v>
      </c>
      <c r="E129" s="16">
        <f t="shared" si="10"/>
        <v>2.4733410049865747</v>
      </c>
      <c r="F129" s="16" t="str">
        <f>IFERROR(VLOOKUP(B129,#REF!,6,FALSE),"")</f>
        <v/>
      </c>
      <c r="G129" s="17">
        <v>39000</v>
      </c>
      <c r="H129" s="17">
        <v>15000</v>
      </c>
      <c r="I129" s="17" t="str">
        <f>IFERROR(VLOOKUP(B129,#REF!,9,FALSE),"")</f>
        <v/>
      </c>
      <c r="J129" s="17">
        <v>12896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3000</v>
      </c>
      <c r="Q129" s="17">
        <v>9896</v>
      </c>
      <c r="R129" s="19">
        <v>51896</v>
      </c>
      <c r="S129" s="20">
        <v>10</v>
      </c>
      <c r="T129" s="21">
        <v>7.8</v>
      </c>
      <c r="U129" s="19">
        <v>5214</v>
      </c>
      <c r="V129" s="17">
        <v>6667</v>
      </c>
      <c r="W129" s="22">
        <v>1.3</v>
      </c>
      <c r="X129" s="23">
        <f t="shared" si="11"/>
        <v>100</v>
      </c>
      <c r="Y129" s="17">
        <v>12000</v>
      </c>
      <c r="Z129" s="17">
        <v>27000</v>
      </c>
      <c r="AA129" s="17">
        <v>21000</v>
      </c>
      <c r="AB129" s="17">
        <v>12000</v>
      </c>
      <c r="AC129" s="15" t="s">
        <v>37</v>
      </c>
    </row>
    <row r="130" spans="1:29">
      <c r="A130" s="24" t="str">
        <f t="shared" si="9"/>
        <v>OverStock</v>
      </c>
      <c r="B130" s="14" t="s">
        <v>171</v>
      </c>
      <c r="C130" s="15" t="s">
        <v>141</v>
      </c>
      <c r="D130" s="16">
        <f>IFERROR(VLOOKUP(B130,#REF!,3,FALSE),0)</f>
        <v>0</v>
      </c>
      <c r="E130" s="16">
        <f t="shared" si="10"/>
        <v>14.4</v>
      </c>
      <c r="F130" s="16" t="str">
        <f>IFERROR(VLOOKUP(B130,#REF!,6,FALSE),"")</f>
        <v/>
      </c>
      <c r="G130" s="17">
        <v>21000</v>
      </c>
      <c r="H130" s="17">
        <v>6000</v>
      </c>
      <c r="I130" s="17" t="str">
        <f>IFERROR(VLOOKUP(B130,#REF!,9,FALSE),"")</f>
        <v/>
      </c>
      <c r="J130" s="17">
        <v>27000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27000</v>
      </c>
      <c r="Q130" s="17">
        <v>0</v>
      </c>
      <c r="R130" s="19">
        <v>48000</v>
      </c>
      <c r="S130" s="20">
        <v>25.6</v>
      </c>
      <c r="T130" s="21">
        <v>13.2</v>
      </c>
      <c r="U130" s="19">
        <v>1875</v>
      </c>
      <c r="V130" s="17">
        <v>3625</v>
      </c>
      <c r="W130" s="22">
        <v>1.9</v>
      </c>
      <c r="X130" s="23">
        <f t="shared" si="11"/>
        <v>100</v>
      </c>
      <c r="Y130" s="17">
        <v>3561</v>
      </c>
      <c r="Z130" s="17">
        <v>10155</v>
      </c>
      <c r="AA130" s="17">
        <v>18913</v>
      </c>
      <c r="AB130" s="17">
        <v>18325</v>
      </c>
      <c r="AC130" s="15" t="s">
        <v>37</v>
      </c>
    </row>
    <row r="131" spans="1:29">
      <c r="A131" s="24" t="str">
        <f t="shared" si="9"/>
        <v>OverStock</v>
      </c>
      <c r="B131" s="14" t="s">
        <v>172</v>
      </c>
      <c r="C131" s="15" t="s">
        <v>141</v>
      </c>
      <c r="D131" s="16">
        <f>IFERROR(VLOOKUP(B131,#REF!,3,FALSE),0)</f>
        <v>0</v>
      </c>
      <c r="E131" s="16">
        <f t="shared" si="10"/>
        <v>56</v>
      </c>
      <c r="F131" s="16" t="str">
        <f>IFERROR(VLOOKUP(B131,#REF!,6,FALSE),"")</f>
        <v/>
      </c>
      <c r="G131" s="17">
        <v>15000</v>
      </c>
      <c r="H131" s="17">
        <v>15000</v>
      </c>
      <c r="I131" s="17" t="str">
        <f>IFERROR(VLOOKUP(B131,#REF!,9,FALSE),"")</f>
        <v/>
      </c>
      <c r="J131" s="17">
        <v>21000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21000</v>
      </c>
      <c r="Q131" s="17">
        <v>0</v>
      </c>
      <c r="R131" s="19">
        <v>36000</v>
      </c>
      <c r="S131" s="20">
        <v>96</v>
      </c>
      <c r="T131" s="21">
        <v>14.4</v>
      </c>
      <c r="U131" s="19">
        <v>375</v>
      </c>
      <c r="V131" s="17">
        <v>2507</v>
      </c>
      <c r="W131" s="22">
        <v>6.7</v>
      </c>
      <c r="X131" s="23">
        <f t="shared" si="11"/>
        <v>150</v>
      </c>
      <c r="Y131" s="17">
        <v>0</v>
      </c>
      <c r="Z131" s="17">
        <v>4124</v>
      </c>
      <c r="AA131" s="17">
        <v>18440</v>
      </c>
      <c r="AB131" s="17">
        <v>12960</v>
      </c>
      <c r="AC131" s="15" t="s">
        <v>37</v>
      </c>
    </row>
    <row r="132" spans="1:29">
      <c r="A132" s="24" t="str">
        <f t="shared" ref="A132:A163" si="12">IF((U132=0)*(V132=0),"ZeroZero",IF(R132=0,"Normal",IF((S132&gt;=24),"OverStock","Normal")))</f>
        <v>Normal</v>
      </c>
      <c r="B132" s="14" t="s">
        <v>173</v>
      </c>
      <c r="C132" s="15" t="s">
        <v>141</v>
      </c>
      <c r="D132" s="16">
        <f>IFERROR(VLOOKUP(B132,#REF!,3,FALSE),0)</f>
        <v>0</v>
      </c>
      <c r="E132" s="16">
        <f t="shared" ref="E132:E163" si="13">IFERROR(J132/U132,0)</f>
        <v>0</v>
      </c>
      <c r="F132" s="16" t="str">
        <f>IFERROR(VLOOKUP(B132,#REF!,6,FALSE),"")</f>
        <v/>
      </c>
      <c r="G132" s="17">
        <v>42000</v>
      </c>
      <c r="H132" s="17">
        <v>42000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42000</v>
      </c>
      <c r="S132" s="20">
        <v>5.9</v>
      </c>
      <c r="T132" s="21">
        <v>4.9000000000000004</v>
      </c>
      <c r="U132" s="19">
        <v>7125</v>
      </c>
      <c r="V132" s="17">
        <v>8584</v>
      </c>
      <c r="W132" s="22">
        <v>1.2</v>
      </c>
      <c r="X132" s="23">
        <f t="shared" ref="X132:X163" si="14">IF($W132="E","E",IF($W132="F","F",IF($W132&lt;0.5,50,IF($W132&lt;2,100,150))))</f>
        <v>100</v>
      </c>
      <c r="Y132" s="17">
        <v>13734</v>
      </c>
      <c r="Z132" s="17">
        <v>22520</v>
      </c>
      <c r="AA132" s="17">
        <v>41000</v>
      </c>
      <c r="AB132" s="17">
        <v>13760</v>
      </c>
      <c r="AC132" s="15" t="s">
        <v>37</v>
      </c>
    </row>
    <row r="133" spans="1:29">
      <c r="A133" s="24" t="str">
        <f t="shared" si="12"/>
        <v>Normal</v>
      </c>
      <c r="B133" s="14" t="s">
        <v>174</v>
      </c>
      <c r="C133" s="15" t="s">
        <v>175</v>
      </c>
      <c r="D133" s="16">
        <f>IFERROR(VLOOKUP(B133,#REF!,3,FALSE),0)</f>
        <v>0</v>
      </c>
      <c r="E133" s="16">
        <f t="shared" si="13"/>
        <v>5.2366175329712954</v>
      </c>
      <c r="F133" s="16" t="str">
        <f>IFERROR(VLOOKUP(B133,#REF!,6,FALSE),"")</f>
        <v/>
      </c>
      <c r="G133" s="17">
        <v>90000</v>
      </c>
      <c r="H133" s="17">
        <v>90000</v>
      </c>
      <c r="I133" s="17" t="str">
        <f>IFERROR(VLOOKUP(B133,#REF!,9,FALSE),"")</f>
        <v/>
      </c>
      <c r="J133" s="17">
        <v>81000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81000</v>
      </c>
      <c r="Q133" s="17">
        <v>0</v>
      </c>
      <c r="R133" s="19">
        <v>171000</v>
      </c>
      <c r="S133" s="20">
        <v>11.1</v>
      </c>
      <c r="T133" s="21">
        <v>14.4</v>
      </c>
      <c r="U133" s="19">
        <v>15468</v>
      </c>
      <c r="V133" s="17">
        <v>11882</v>
      </c>
      <c r="W133" s="22">
        <v>0.8</v>
      </c>
      <c r="X133" s="23">
        <f t="shared" si="14"/>
        <v>100</v>
      </c>
      <c r="Y133" s="17">
        <v>10845</v>
      </c>
      <c r="Z133" s="17">
        <v>48048</v>
      </c>
      <c r="AA133" s="17">
        <v>48048</v>
      </c>
      <c r="AB133" s="17">
        <v>0</v>
      </c>
      <c r="AC133" s="15" t="s">
        <v>37</v>
      </c>
    </row>
    <row r="134" spans="1:29">
      <c r="A134" s="24" t="str">
        <f t="shared" si="12"/>
        <v>Normal</v>
      </c>
      <c r="B134" s="14" t="s">
        <v>176</v>
      </c>
      <c r="C134" s="15" t="s">
        <v>175</v>
      </c>
      <c r="D134" s="16">
        <f>IFERROR(VLOOKUP(B134,#REF!,3,FALSE),0)</f>
        <v>0</v>
      </c>
      <c r="E134" s="16">
        <f t="shared" si="13"/>
        <v>17.170731707317074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264000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264000</v>
      </c>
      <c r="Q134" s="17">
        <v>0</v>
      </c>
      <c r="R134" s="19">
        <v>264000</v>
      </c>
      <c r="S134" s="20">
        <v>17.2</v>
      </c>
      <c r="T134" s="21">
        <v>26.6</v>
      </c>
      <c r="U134" s="19">
        <v>15375</v>
      </c>
      <c r="V134" s="17">
        <v>9911</v>
      </c>
      <c r="W134" s="22">
        <v>0.6</v>
      </c>
      <c r="X134" s="23">
        <f t="shared" si="14"/>
        <v>100</v>
      </c>
      <c r="Y134" s="17">
        <v>20989</v>
      </c>
      <c r="Z134" s="17">
        <v>26208</v>
      </c>
      <c r="AA134" s="17">
        <v>42000</v>
      </c>
      <c r="AB134" s="17">
        <v>16136</v>
      </c>
      <c r="AC134" s="15" t="s">
        <v>37</v>
      </c>
    </row>
    <row r="135" spans="1:29">
      <c r="A135" s="24" t="str">
        <f t="shared" si="12"/>
        <v>ZeroZero</v>
      </c>
      <c r="B135" s="14" t="s">
        <v>177</v>
      </c>
      <c r="C135" s="15" t="s">
        <v>178</v>
      </c>
      <c r="D135" s="16">
        <f>IFERROR(VLOOKUP(B135,#REF!,3,FALSE),0)</f>
        <v>0</v>
      </c>
      <c r="E135" s="16">
        <f t="shared" si="13"/>
        <v>0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2900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2900</v>
      </c>
      <c r="Q135" s="17">
        <v>0</v>
      </c>
      <c r="R135" s="19">
        <v>2900</v>
      </c>
      <c r="S135" s="20">
        <v>0</v>
      </c>
      <c r="T135" s="21">
        <v>0</v>
      </c>
      <c r="U135" s="19">
        <v>0</v>
      </c>
      <c r="V135" s="17">
        <v>0</v>
      </c>
      <c r="W135" s="22" t="s">
        <v>36</v>
      </c>
      <c r="X135" s="23" t="str">
        <f t="shared" si="14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24" t="str">
        <f t="shared" si="12"/>
        <v>Normal</v>
      </c>
      <c r="B136" s="14" t="s">
        <v>179</v>
      </c>
      <c r="C136" s="15" t="s">
        <v>178</v>
      </c>
      <c r="D136" s="16">
        <f>IFERROR(VLOOKUP(B136,#REF!,3,FALSE),0)</f>
        <v>0</v>
      </c>
      <c r="E136" s="16">
        <f t="shared" si="13"/>
        <v>0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>
        <v>0</v>
      </c>
      <c r="T136" s="21">
        <v>0</v>
      </c>
      <c r="U136" s="19">
        <v>9000</v>
      </c>
      <c r="V136" s="17">
        <v>0</v>
      </c>
      <c r="W136" s="22" t="s">
        <v>36</v>
      </c>
      <c r="X136" s="23" t="str">
        <f t="shared" si="14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>
      <c r="A137" s="24" t="str">
        <f t="shared" si="12"/>
        <v>Normal</v>
      </c>
      <c r="B137" s="14" t="s">
        <v>180</v>
      </c>
      <c r="C137" s="15" t="s">
        <v>178</v>
      </c>
      <c r="D137" s="16">
        <f>IFERROR(VLOOKUP(B137,#REF!,3,FALSE),0)</f>
        <v>0</v>
      </c>
      <c r="E137" s="16">
        <f t="shared" si="13"/>
        <v>0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0</v>
      </c>
      <c r="S137" s="20">
        <v>0</v>
      </c>
      <c r="T137" s="21">
        <v>0</v>
      </c>
      <c r="U137" s="19">
        <v>2250</v>
      </c>
      <c r="V137" s="17">
        <v>333</v>
      </c>
      <c r="W137" s="22">
        <v>0.1</v>
      </c>
      <c r="X137" s="23">
        <f t="shared" si="14"/>
        <v>50</v>
      </c>
      <c r="Y137" s="17">
        <v>0</v>
      </c>
      <c r="Z137" s="17">
        <v>3000</v>
      </c>
      <c r="AA137" s="17">
        <v>0</v>
      </c>
      <c r="AB137" s="17">
        <v>0</v>
      </c>
      <c r="AC137" s="15" t="s">
        <v>37</v>
      </c>
    </row>
    <row r="138" spans="1:29">
      <c r="A138" s="24" t="str">
        <f t="shared" si="12"/>
        <v>Normal</v>
      </c>
      <c r="B138" s="14" t="s">
        <v>181</v>
      </c>
      <c r="C138" s="15" t="s">
        <v>178</v>
      </c>
      <c r="D138" s="16">
        <f>IFERROR(VLOOKUP(B138,#REF!,3,FALSE),0)</f>
        <v>0</v>
      </c>
      <c r="E138" s="16">
        <f t="shared" si="13"/>
        <v>0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0</v>
      </c>
      <c r="Q138" s="17">
        <v>0</v>
      </c>
      <c r="R138" s="19">
        <v>0</v>
      </c>
      <c r="S138" s="20">
        <v>0</v>
      </c>
      <c r="T138" s="21">
        <v>0</v>
      </c>
      <c r="U138" s="19">
        <v>3000</v>
      </c>
      <c r="V138" s="17">
        <v>0</v>
      </c>
      <c r="W138" s="22" t="s">
        <v>36</v>
      </c>
      <c r="X138" s="23" t="str">
        <f t="shared" si="14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24" t="str">
        <f t="shared" si="12"/>
        <v>ZeroZero</v>
      </c>
      <c r="B139" s="14" t="s">
        <v>182</v>
      </c>
      <c r="C139" s="15" t="s">
        <v>178</v>
      </c>
      <c r="D139" s="16">
        <f>IFERROR(VLOOKUP(B139,#REF!,3,FALSE),0)</f>
        <v>0</v>
      </c>
      <c r="E139" s="16">
        <f t="shared" si="13"/>
        <v>0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600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600</v>
      </c>
      <c r="Q139" s="17">
        <v>0</v>
      </c>
      <c r="R139" s="19">
        <v>600</v>
      </c>
      <c r="S139" s="20">
        <v>0</v>
      </c>
      <c r="T139" s="21">
        <v>0</v>
      </c>
      <c r="U139" s="19">
        <v>0</v>
      </c>
      <c r="V139" s="17">
        <v>0</v>
      </c>
      <c r="W139" s="22" t="s">
        <v>36</v>
      </c>
      <c r="X139" s="23" t="str">
        <f t="shared" si="14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24" t="str">
        <f t="shared" si="12"/>
        <v>ZeroZero</v>
      </c>
      <c r="B140" s="14" t="s">
        <v>183</v>
      </c>
      <c r="C140" s="15" t="s">
        <v>141</v>
      </c>
      <c r="D140" s="16">
        <f>IFERROR(VLOOKUP(B140,#REF!,3,FALSE),0)</f>
        <v>0</v>
      </c>
      <c r="E140" s="16">
        <f t="shared" si="13"/>
        <v>0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3000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3000</v>
      </c>
      <c r="Q140" s="17">
        <v>0</v>
      </c>
      <c r="R140" s="19">
        <v>3000</v>
      </c>
      <c r="S140" s="20">
        <v>0</v>
      </c>
      <c r="T140" s="21">
        <v>0</v>
      </c>
      <c r="U140" s="19">
        <v>0</v>
      </c>
      <c r="V140" s="17">
        <v>0</v>
      </c>
      <c r="W140" s="22" t="s">
        <v>36</v>
      </c>
      <c r="X140" s="23" t="str">
        <f t="shared" si="14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24" t="str">
        <f t="shared" si="12"/>
        <v>OverStock</v>
      </c>
      <c r="B141" s="14" t="s">
        <v>184</v>
      </c>
      <c r="C141" s="15" t="s">
        <v>141</v>
      </c>
      <c r="D141" s="16">
        <f>IFERROR(VLOOKUP(B141,#REF!,3,FALSE),0)</f>
        <v>0</v>
      </c>
      <c r="E141" s="16">
        <f t="shared" si="13"/>
        <v>13.533333333333333</v>
      </c>
      <c r="F141" s="16" t="str">
        <f>IFERROR(VLOOKUP(B141,#REF!,6,FALSE),"")</f>
        <v/>
      </c>
      <c r="G141" s="17">
        <v>1470000</v>
      </c>
      <c r="H141" s="17">
        <v>774000</v>
      </c>
      <c r="I141" s="17" t="str">
        <f>IFERROR(VLOOKUP(B141,#REF!,9,FALSE),"")</f>
        <v/>
      </c>
      <c r="J141" s="17">
        <v>609000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156000</v>
      </c>
      <c r="P141" s="17">
        <v>90000</v>
      </c>
      <c r="Q141" s="17">
        <v>363000</v>
      </c>
      <c r="R141" s="19">
        <v>2079000</v>
      </c>
      <c r="S141" s="20">
        <v>46.2</v>
      </c>
      <c r="T141" s="21">
        <v>19.7</v>
      </c>
      <c r="U141" s="19">
        <v>45000</v>
      </c>
      <c r="V141" s="17">
        <v>105651</v>
      </c>
      <c r="W141" s="22">
        <v>2.2999999999999998</v>
      </c>
      <c r="X141" s="23">
        <f t="shared" si="14"/>
        <v>150</v>
      </c>
      <c r="Y141" s="17">
        <v>194490</v>
      </c>
      <c r="Z141" s="17">
        <v>388869</v>
      </c>
      <c r="AA141" s="17">
        <v>367500</v>
      </c>
      <c r="AB141" s="17">
        <v>0</v>
      </c>
      <c r="AC141" s="15" t="s">
        <v>37</v>
      </c>
    </row>
    <row r="142" spans="1:29">
      <c r="A142" s="24" t="str">
        <f t="shared" si="12"/>
        <v>Normal</v>
      </c>
      <c r="B142" s="14" t="s">
        <v>185</v>
      </c>
      <c r="C142" s="15" t="s">
        <v>141</v>
      </c>
      <c r="D142" s="16">
        <f>IFERROR(VLOOKUP(B142,#REF!,3,FALSE),0)</f>
        <v>0</v>
      </c>
      <c r="E142" s="16">
        <f t="shared" si="13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>
        <v>0</v>
      </c>
      <c r="U142" s="19">
        <v>6750</v>
      </c>
      <c r="V142" s="17">
        <v>327</v>
      </c>
      <c r="W142" s="22">
        <v>0</v>
      </c>
      <c r="X142" s="23">
        <f t="shared" si="14"/>
        <v>50</v>
      </c>
      <c r="Y142" s="17">
        <v>2939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24" t="str">
        <f t="shared" si="12"/>
        <v>OverStock</v>
      </c>
      <c r="B143" s="14" t="s">
        <v>186</v>
      </c>
      <c r="C143" s="15" t="s">
        <v>141</v>
      </c>
      <c r="D143" s="16">
        <f>IFERROR(VLOOKUP(B143,#REF!,3,FALSE),0)</f>
        <v>0</v>
      </c>
      <c r="E143" s="16">
        <f t="shared" si="13"/>
        <v>26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39000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39000</v>
      </c>
      <c r="Q143" s="17">
        <v>0</v>
      </c>
      <c r="R143" s="19">
        <v>39000</v>
      </c>
      <c r="S143" s="20">
        <v>26</v>
      </c>
      <c r="T143" s="21">
        <v>7.6</v>
      </c>
      <c r="U143" s="19">
        <v>1500</v>
      </c>
      <c r="V143" s="17">
        <v>5156</v>
      </c>
      <c r="W143" s="22">
        <v>3.4</v>
      </c>
      <c r="X143" s="23">
        <f t="shared" si="14"/>
        <v>150</v>
      </c>
      <c r="Y143" s="17">
        <v>33901</v>
      </c>
      <c r="Z143" s="17">
        <v>6000</v>
      </c>
      <c r="AA143" s="17">
        <v>6500</v>
      </c>
      <c r="AB143" s="17">
        <v>0</v>
      </c>
      <c r="AC143" s="15" t="s">
        <v>37</v>
      </c>
    </row>
    <row r="144" spans="1:29">
      <c r="A144" s="24" t="str">
        <f t="shared" si="12"/>
        <v>Normal</v>
      </c>
      <c r="B144" s="14" t="s">
        <v>187</v>
      </c>
      <c r="C144" s="15" t="s">
        <v>188</v>
      </c>
      <c r="D144" s="16">
        <f>IFERROR(VLOOKUP(B144,#REF!,3,FALSE),0)</f>
        <v>0</v>
      </c>
      <c r="E144" s="16">
        <f t="shared" si="13"/>
        <v>1.5918796992481203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42344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4000</v>
      </c>
      <c r="Q144" s="17">
        <v>38344</v>
      </c>
      <c r="R144" s="19">
        <v>42344</v>
      </c>
      <c r="S144" s="20">
        <v>1.6</v>
      </c>
      <c r="T144" s="21">
        <v>0</v>
      </c>
      <c r="U144" s="19">
        <v>26600</v>
      </c>
      <c r="V144" s="17">
        <v>0</v>
      </c>
      <c r="W144" s="22" t="s">
        <v>36</v>
      </c>
      <c r="X144" s="23" t="str">
        <f t="shared" si="14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24" t="str">
        <f t="shared" si="12"/>
        <v>Normal</v>
      </c>
      <c r="B145" s="14" t="s">
        <v>189</v>
      </c>
      <c r="C145" s="15" t="s">
        <v>188</v>
      </c>
      <c r="D145" s="16">
        <f>IFERROR(VLOOKUP(B145,#REF!,3,FALSE),0)</f>
        <v>0</v>
      </c>
      <c r="E145" s="16">
        <f t="shared" si="13"/>
        <v>4.3361690450054882</v>
      </c>
      <c r="F145" s="16" t="str">
        <f>IFERROR(VLOOKUP(B145,#REF!,6,FALSE),"")</f>
        <v/>
      </c>
      <c r="G145" s="17">
        <v>93000</v>
      </c>
      <c r="H145" s="17">
        <v>93000</v>
      </c>
      <c r="I145" s="17" t="str">
        <f>IFERROR(VLOOKUP(B145,#REF!,9,FALSE),"")</f>
        <v/>
      </c>
      <c r="J145" s="17">
        <v>47403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42000</v>
      </c>
      <c r="Q145" s="17">
        <v>5403</v>
      </c>
      <c r="R145" s="19">
        <v>140403</v>
      </c>
      <c r="S145" s="20">
        <v>12.8</v>
      </c>
      <c r="T145" s="21">
        <v>8.4</v>
      </c>
      <c r="U145" s="19">
        <v>10932</v>
      </c>
      <c r="V145" s="17">
        <v>16667</v>
      </c>
      <c r="W145" s="22">
        <v>1.5</v>
      </c>
      <c r="X145" s="23">
        <f t="shared" si="14"/>
        <v>100</v>
      </c>
      <c r="Y145" s="17">
        <v>48000</v>
      </c>
      <c r="Z145" s="17">
        <v>36000</v>
      </c>
      <c r="AA145" s="17">
        <v>66000</v>
      </c>
      <c r="AB145" s="17">
        <v>30000</v>
      </c>
      <c r="AC145" s="15" t="s">
        <v>37</v>
      </c>
    </row>
    <row r="146" spans="1:29">
      <c r="A146" s="24" t="str">
        <f t="shared" si="12"/>
        <v>OverStock</v>
      </c>
      <c r="B146" s="14" t="s">
        <v>190</v>
      </c>
      <c r="C146" s="15" t="s">
        <v>141</v>
      </c>
      <c r="D146" s="16">
        <f>IFERROR(VLOOKUP(B146,#REF!,3,FALSE),0)</f>
        <v>0</v>
      </c>
      <c r="E146" s="16">
        <f t="shared" si="13"/>
        <v>79.365079365079367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5000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5000</v>
      </c>
      <c r="Q146" s="17">
        <v>0</v>
      </c>
      <c r="R146" s="19">
        <v>5000</v>
      </c>
      <c r="S146" s="20">
        <v>79.400000000000006</v>
      </c>
      <c r="T146" s="21">
        <v>11.1</v>
      </c>
      <c r="U146" s="19">
        <v>63</v>
      </c>
      <c r="V146" s="17">
        <v>451</v>
      </c>
      <c r="W146" s="22">
        <v>7.2</v>
      </c>
      <c r="X146" s="23">
        <f t="shared" si="14"/>
        <v>150</v>
      </c>
      <c r="Y146" s="17">
        <v>184</v>
      </c>
      <c r="Z146" s="17">
        <v>646</v>
      </c>
      <c r="AA146" s="17">
        <v>3230</v>
      </c>
      <c r="AB146" s="17">
        <v>782</v>
      </c>
      <c r="AC146" s="15" t="s">
        <v>37</v>
      </c>
    </row>
    <row r="147" spans="1:29">
      <c r="A147" s="24" t="str">
        <f t="shared" si="12"/>
        <v>Normal</v>
      </c>
      <c r="B147" s="14" t="s">
        <v>191</v>
      </c>
      <c r="C147" s="15" t="s">
        <v>141</v>
      </c>
      <c r="D147" s="16">
        <f>IFERROR(VLOOKUP(B147,#REF!,3,FALSE),0)</f>
        <v>0</v>
      </c>
      <c r="E147" s="16">
        <f t="shared" si="13"/>
        <v>6.9718253792737404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157626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150000</v>
      </c>
      <c r="Q147" s="17">
        <v>7626</v>
      </c>
      <c r="R147" s="19">
        <v>157626</v>
      </c>
      <c r="S147" s="20">
        <v>7</v>
      </c>
      <c r="T147" s="21">
        <v>16</v>
      </c>
      <c r="U147" s="19">
        <v>22609</v>
      </c>
      <c r="V147" s="17">
        <v>9880</v>
      </c>
      <c r="W147" s="22">
        <v>0.4</v>
      </c>
      <c r="X147" s="23">
        <f t="shared" si="14"/>
        <v>50</v>
      </c>
      <c r="Y147" s="17">
        <v>33000</v>
      </c>
      <c r="Z147" s="17">
        <v>19920</v>
      </c>
      <c r="AA147" s="17">
        <v>36000</v>
      </c>
      <c r="AB147" s="17">
        <v>15000</v>
      </c>
      <c r="AC147" s="15" t="s">
        <v>37</v>
      </c>
    </row>
    <row r="148" spans="1:29">
      <c r="A148" s="24" t="str">
        <f t="shared" si="12"/>
        <v>Normal</v>
      </c>
      <c r="B148" s="14" t="s">
        <v>192</v>
      </c>
      <c r="C148" s="15" t="s">
        <v>44</v>
      </c>
      <c r="D148" s="16">
        <f>IFERROR(VLOOKUP(B148,#REF!,3,FALSE),0)</f>
        <v>0</v>
      </c>
      <c r="E148" s="16">
        <f t="shared" si="13"/>
        <v>0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>
        <v>0</v>
      </c>
      <c r="T148" s="21">
        <v>0</v>
      </c>
      <c r="U148" s="19">
        <v>0</v>
      </c>
      <c r="V148" s="17">
        <v>161667</v>
      </c>
      <c r="W148" s="22" t="s">
        <v>42</v>
      </c>
      <c r="X148" s="23" t="str">
        <f t="shared" si="14"/>
        <v>F</v>
      </c>
      <c r="Y148" s="17">
        <v>651000</v>
      </c>
      <c r="Z148" s="17">
        <v>399000</v>
      </c>
      <c r="AA148" s="17">
        <v>405000</v>
      </c>
      <c r="AB148" s="17">
        <v>0</v>
      </c>
      <c r="AC148" s="15" t="s">
        <v>37</v>
      </c>
    </row>
    <row r="149" spans="1:29">
      <c r="A149" s="24" t="str">
        <f t="shared" si="12"/>
        <v>Normal</v>
      </c>
      <c r="B149" s="14" t="s">
        <v>193</v>
      </c>
      <c r="C149" s="15" t="s">
        <v>44</v>
      </c>
      <c r="D149" s="16">
        <f>IFERROR(VLOOKUP(B149,#REF!,3,FALSE),0)</f>
        <v>0</v>
      </c>
      <c r="E149" s="16">
        <f t="shared" si="13"/>
        <v>0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0</v>
      </c>
      <c r="S149" s="20">
        <v>0</v>
      </c>
      <c r="T149" s="21">
        <v>0</v>
      </c>
      <c r="U149" s="19">
        <v>0</v>
      </c>
      <c r="V149" s="17">
        <v>42667</v>
      </c>
      <c r="W149" s="22" t="s">
        <v>42</v>
      </c>
      <c r="X149" s="23" t="str">
        <f t="shared" si="14"/>
        <v>F</v>
      </c>
      <c r="Y149" s="17">
        <v>168000</v>
      </c>
      <c r="Z149" s="17">
        <v>102000</v>
      </c>
      <c r="AA149" s="17">
        <v>114000</v>
      </c>
      <c r="AB149" s="17">
        <v>0</v>
      </c>
      <c r="AC149" s="15" t="s">
        <v>37</v>
      </c>
    </row>
    <row r="150" spans="1:29">
      <c r="A150" s="24" t="str">
        <f t="shared" si="12"/>
        <v>OverStock</v>
      </c>
      <c r="B150" s="14" t="s">
        <v>194</v>
      </c>
      <c r="C150" s="15" t="s">
        <v>44</v>
      </c>
      <c r="D150" s="16">
        <f>IFERROR(VLOOKUP(B150,#REF!,3,FALSE),0)</f>
        <v>0</v>
      </c>
      <c r="E150" s="16">
        <f t="shared" si="13"/>
        <v>36.393939393939391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12010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12010</v>
      </c>
      <c r="Q150" s="17">
        <v>0</v>
      </c>
      <c r="R150" s="19">
        <v>12010</v>
      </c>
      <c r="S150" s="20">
        <v>36.4</v>
      </c>
      <c r="T150" s="21">
        <v>12.9</v>
      </c>
      <c r="U150" s="19">
        <v>330</v>
      </c>
      <c r="V150" s="17">
        <v>930</v>
      </c>
      <c r="W150" s="22">
        <v>2.8</v>
      </c>
      <c r="X150" s="23">
        <f t="shared" si="14"/>
        <v>150</v>
      </c>
      <c r="Y150" s="17">
        <v>501</v>
      </c>
      <c r="Z150" s="17">
        <v>3094</v>
      </c>
      <c r="AA150" s="17">
        <v>4774</v>
      </c>
      <c r="AB150" s="17">
        <v>2686</v>
      </c>
      <c r="AC150" s="15" t="s">
        <v>37</v>
      </c>
    </row>
    <row r="151" spans="1:29">
      <c r="A151" s="24" t="str">
        <f t="shared" si="12"/>
        <v>ZeroZero</v>
      </c>
      <c r="B151" s="14" t="s">
        <v>195</v>
      </c>
      <c r="C151" s="15" t="s">
        <v>44</v>
      </c>
      <c r="D151" s="16">
        <f>IFERROR(VLOOKUP(B151,#REF!,3,FALSE),0)</f>
        <v>0</v>
      </c>
      <c r="E151" s="16">
        <f t="shared" si="13"/>
        <v>0</v>
      </c>
      <c r="F151" s="16" t="str">
        <f>IFERROR(VLOOKUP(B151,#REF!,6,FALSE),"")</f>
        <v/>
      </c>
      <c r="G151" s="17">
        <v>25000</v>
      </c>
      <c r="H151" s="17">
        <v>25000</v>
      </c>
      <c r="I151" s="17" t="str">
        <f>IFERROR(VLOOKUP(B151,#REF!,9,FALSE),"")</f>
        <v/>
      </c>
      <c r="J151" s="17">
        <v>108850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108850</v>
      </c>
      <c r="Q151" s="17">
        <v>0</v>
      </c>
      <c r="R151" s="19">
        <v>133850</v>
      </c>
      <c r="S151" s="20">
        <v>0</v>
      </c>
      <c r="T151" s="21">
        <v>0</v>
      </c>
      <c r="U151" s="19">
        <v>0</v>
      </c>
      <c r="V151" s="17">
        <v>0</v>
      </c>
      <c r="W151" s="22" t="s">
        <v>36</v>
      </c>
      <c r="X151" s="23" t="str">
        <f t="shared" si="14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24" t="str">
        <f t="shared" si="12"/>
        <v>ZeroZero</v>
      </c>
      <c r="B152" s="14" t="s">
        <v>196</v>
      </c>
      <c r="C152" s="15" t="s">
        <v>44</v>
      </c>
      <c r="D152" s="16">
        <f>IFERROR(VLOOKUP(B152,#REF!,3,FALSE),0)</f>
        <v>0</v>
      </c>
      <c r="E152" s="16">
        <f t="shared" si="13"/>
        <v>0</v>
      </c>
      <c r="F152" s="16" t="str">
        <f>IFERROR(VLOOKUP(B152,#REF!,6,FALSE),"")</f>
        <v/>
      </c>
      <c r="G152" s="17">
        <v>18000</v>
      </c>
      <c r="H152" s="17">
        <v>18000</v>
      </c>
      <c r="I152" s="17" t="str">
        <f>IFERROR(VLOOKUP(B152,#REF!,9,FALSE),"")</f>
        <v/>
      </c>
      <c r="J152" s="17">
        <v>49972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49972</v>
      </c>
      <c r="Q152" s="17">
        <v>0</v>
      </c>
      <c r="R152" s="19">
        <v>67972</v>
      </c>
      <c r="S152" s="20">
        <v>0</v>
      </c>
      <c r="T152" s="21">
        <v>0</v>
      </c>
      <c r="U152" s="19">
        <v>0</v>
      </c>
      <c r="V152" s="17">
        <v>0</v>
      </c>
      <c r="W152" s="22" t="s">
        <v>36</v>
      </c>
      <c r="X152" s="23" t="str">
        <f t="shared" si="14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24" t="str">
        <f t="shared" si="12"/>
        <v>OverStock</v>
      </c>
      <c r="B153" s="14" t="s">
        <v>197</v>
      </c>
      <c r="C153" s="15" t="s">
        <v>44</v>
      </c>
      <c r="D153" s="16">
        <f>IFERROR(VLOOKUP(B153,#REF!,3,FALSE),0)</f>
        <v>0</v>
      </c>
      <c r="E153" s="16">
        <f t="shared" si="13"/>
        <v>3.2819710775647128</v>
      </c>
      <c r="F153" s="16" t="str">
        <f>IFERROR(VLOOKUP(B153,#REF!,6,FALSE),"")</f>
        <v/>
      </c>
      <c r="G153" s="17">
        <v>1651760</v>
      </c>
      <c r="H153" s="17">
        <v>650000</v>
      </c>
      <c r="I153" s="17" t="str">
        <f>IFERROR(VLOOKUP(B153,#REF!,9,FALSE),"")</f>
        <v/>
      </c>
      <c r="J153" s="17">
        <v>144794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144794</v>
      </c>
      <c r="Q153" s="17">
        <v>0</v>
      </c>
      <c r="R153" s="19">
        <v>1796554</v>
      </c>
      <c r="S153" s="20">
        <v>40.700000000000003</v>
      </c>
      <c r="T153" s="21">
        <v>16.3</v>
      </c>
      <c r="U153" s="19">
        <v>44118</v>
      </c>
      <c r="V153" s="17">
        <v>110533</v>
      </c>
      <c r="W153" s="22">
        <v>2.5</v>
      </c>
      <c r="X153" s="23">
        <f t="shared" si="14"/>
        <v>150</v>
      </c>
      <c r="Y153" s="17">
        <v>407430</v>
      </c>
      <c r="Z153" s="17">
        <v>335528</v>
      </c>
      <c r="AA153" s="17">
        <v>251836</v>
      </c>
      <c r="AB153" s="17">
        <v>0</v>
      </c>
      <c r="AC153" s="15" t="s">
        <v>37</v>
      </c>
    </row>
    <row r="154" spans="1:29">
      <c r="A154" s="24" t="str">
        <f t="shared" si="12"/>
        <v>Normal</v>
      </c>
      <c r="B154" s="14" t="s">
        <v>198</v>
      </c>
      <c r="C154" s="15" t="s">
        <v>44</v>
      </c>
      <c r="D154" s="16">
        <f>IFERROR(VLOOKUP(B154,#REF!,3,FALSE),0)</f>
        <v>0</v>
      </c>
      <c r="E154" s="16">
        <f t="shared" si="13"/>
        <v>0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0</v>
      </c>
      <c r="S154" s="20">
        <v>0</v>
      </c>
      <c r="T154" s="21">
        <v>0</v>
      </c>
      <c r="U154" s="19">
        <v>60</v>
      </c>
      <c r="V154" s="17">
        <v>0</v>
      </c>
      <c r="W154" s="22" t="s">
        <v>36</v>
      </c>
      <c r="X154" s="23" t="str">
        <f t="shared" si="14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24" t="str">
        <f t="shared" si="12"/>
        <v>Normal</v>
      </c>
      <c r="B155" s="14" t="s">
        <v>199</v>
      </c>
      <c r="C155" s="15" t="s">
        <v>44</v>
      </c>
      <c r="D155" s="16">
        <f>IFERROR(VLOOKUP(B155,#REF!,3,FALSE),0)</f>
        <v>0</v>
      </c>
      <c r="E155" s="16">
        <f t="shared" si="13"/>
        <v>0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0</v>
      </c>
      <c r="S155" s="20">
        <v>0</v>
      </c>
      <c r="T155" s="21">
        <v>0</v>
      </c>
      <c r="U155" s="19">
        <v>0</v>
      </c>
      <c r="V155" s="17">
        <v>24222</v>
      </c>
      <c r="W155" s="22" t="s">
        <v>42</v>
      </c>
      <c r="X155" s="23" t="str">
        <f t="shared" si="14"/>
        <v>F</v>
      </c>
      <c r="Y155" s="17">
        <v>102000</v>
      </c>
      <c r="Z155" s="17">
        <v>62000</v>
      </c>
      <c r="AA155" s="17">
        <v>54000</v>
      </c>
      <c r="AB155" s="17">
        <v>0</v>
      </c>
      <c r="AC155" s="15" t="s">
        <v>37</v>
      </c>
    </row>
    <row r="156" spans="1:29">
      <c r="A156" s="24" t="str">
        <f t="shared" si="12"/>
        <v>Normal</v>
      </c>
      <c r="B156" s="14" t="s">
        <v>200</v>
      </c>
      <c r="C156" s="15" t="s">
        <v>44</v>
      </c>
      <c r="D156" s="16">
        <f>IFERROR(VLOOKUP(B156,#REF!,3,FALSE),0)</f>
        <v>0</v>
      </c>
      <c r="E156" s="16">
        <f t="shared" si="13"/>
        <v>0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0</v>
      </c>
      <c r="S156" s="20">
        <v>0</v>
      </c>
      <c r="T156" s="21">
        <v>0</v>
      </c>
      <c r="U156" s="19">
        <v>0</v>
      </c>
      <c r="V156" s="17">
        <v>2333</v>
      </c>
      <c r="W156" s="22" t="s">
        <v>42</v>
      </c>
      <c r="X156" s="23" t="str">
        <f t="shared" si="14"/>
        <v>F</v>
      </c>
      <c r="Y156" s="17">
        <v>6000</v>
      </c>
      <c r="Z156" s="17">
        <v>15000</v>
      </c>
      <c r="AA156" s="17">
        <v>0</v>
      </c>
      <c r="AB156" s="17">
        <v>0</v>
      </c>
      <c r="AC156" s="15" t="s">
        <v>37</v>
      </c>
    </row>
    <row r="157" spans="1:29">
      <c r="A157" s="24" t="str">
        <f t="shared" si="12"/>
        <v>Normal</v>
      </c>
      <c r="B157" s="14" t="s">
        <v>201</v>
      </c>
      <c r="C157" s="15" t="s">
        <v>44</v>
      </c>
      <c r="D157" s="16">
        <f>IFERROR(VLOOKUP(B157,#REF!,3,FALSE),0)</f>
        <v>0</v>
      </c>
      <c r="E157" s="16">
        <f t="shared" si="13"/>
        <v>0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>
        <v>0</v>
      </c>
      <c r="T157" s="21">
        <v>0</v>
      </c>
      <c r="U157" s="19">
        <v>0</v>
      </c>
      <c r="V157" s="17">
        <v>1333</v>
      </c>
      <c r="W157" s="22" t="s">
        <v>42</v>
      </c>
      <c r="X157" s="23" t="str">
        <f t="shared" si="14"/>
        <v>F</v>
      </c>
      <c r="Y157" s="17">
        <v>6000</v>
      </c>
      <c r="Z157" s="17">
        <v>6000</v>
      </c>
      <c r="AA157" s="17">
        <v>0</v>
      </c>
      <c r="AB157" s="17">
        <v>0</v>
      </c>
      <c r="AC157" s="15" t="s">
        <v>37</v>
      </c>
    </row>
    <row r="158" spans="1:29">
      <c r="A158" s="24" t="str">
        <f t="shared" si="12"/>
        <v>Normal</v>
      </c>
      <c r="B158" s="14" t="s">
        <v>202</v>
      </c>
      <c r="C158" s="15" t="s">
        <v>44</v>
      </c>
      <c r="D158" s="16">
        <f>IFERROR(VLOOKUP(B158,#REF!,3,FALSE),0)</f>
        <v>0</v>
      </c>
      <c r="E158" s="16">
        <f t="shared" si="13"/>
        <v>0</v>
      </c>
      <c r="F158" s="16" t="str">
        <f>IFERROR(VLOOKUP(B158,#REF!,6,FALSE),"")</f>
        <v/>
      </c>
      <c r="G158" s="17">
        <v>90000</v>
      </c>
      <c r="H158" s="17">
        <v>90000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90000</v>
      </c>
      <c r="S158" s="20">
        <v>0</v>
      </c>
      <c r="T158" s="21">
        <v>27</v>
      </c>
      <c r="U158" s="19">
        <v>0</v>
      </c>
      <c r="V158" s="17">
        <v>3333</v>
      </c>
      <c r="W158" s="22" t="s">
        <v>42</v>
      </c>
      <c r="X158" s="23" t="str">
        <f t="shared" si="14"/>
        <v>F</v>
      </c>
      <c r="Y158" s="17">
        <v>17800</v>
      </c>
      <c r="Z158" s="17">
        <v>12200</v>
      </c>
      <c r="AA158" s="17">
        <v>0</v>
      </c>
      <c r="AB158" s="17">
        <v>18000</v>
      </c>
      <c r="AC158" s="15" t="s">
        <v>37</v>
      </c>
    </row>
    <row r="159" spans="1:29">
      <c r="A159" s="24" t="str">
        <f t="shared" si="12"/>
        <v>OverStock</v>
      </c>
      <c r="B159" s="14" t="s">
        <v>203</v>
      </c>
      <c r="C159" s="15" t="s">
        <v>44</v>
      </c>
      <c r="D159" s="16">
        <f>IFERROR(VLOOKUP(B159,#REF!,3,FALSE),0)</f>
        <v>0</v>
      </c>
      <c r="E159" s="16">
        <f t="shared" si="13"/>
        <v>6.0059205282932938E-2</v>
      </c>
      <c r="F159" s="16" t="str">
        <f>IFERROR(VLOOKUP(B159,#REF!,6,FALSE),"")</f>
        <v/>
      </c>
      <c r="G159" s="17">
        <v>580000</v>
      </c>
      <c r="H159" s="17">
        <v>230000</v>
      </c>
      <c r="I159" s="17" t="str">
        <f>IFERROR(VLOOKUP(B159,#REF!,9,FALSE),"")</f>
        <v/>
      </c>
      <c r="J159" s="17">
        <v>1055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1055</v>
      </c>
      <c r="Q159" s="17">
        <v>0</v>
      </c>
      <c r="R159" s="19">
        <v>581055</v>
      </c>
      <c r="S159" s="20">
        <v>33.1</v>
      </c>
      <c r="T159" s="21">
        <v>24.2</v>
      </c>
      <c r="U159" s="19">
        <v>17566</v>
      </c>
      <c r="V159" s="17">
        <v>23997</v>
      </c>
      <c r="W159" s="22">
        <v>1.4</v>
      </c>
      <c r="X159" s="23">
        <f t="shared" si="14"/>
        <v>100</v>
      </c>
      <c r="Y159" s="17">
        <v>80994</v>
      </c>
      <c r="Z159" s="17">
        <v>66748</v>
      </c>
      <c r="AA159" s="17">
        <v>68232</v>
      </c>
      <c r="AB159" s="17">
        <v>0</v>
      </c>
      <c r="AC159" s="15" t="s">
        <v>37</v>
      </c>
    </row>
    <row r="160" spans="1:29">
      <c r="A160" s="24" t="str">
        <f t="shared" si="12"/>
        <v>ZeroZero</v>
      </c>
      <c r="B160" s="14" t="s">
        <v>204</v>
      </c>
      <c r="C160" s="15" t="s">
        <v>44</v>
      </c>
      <c r="D160" s="16">
        <f>IFERROR(VLOOKUP(B160,#REF!,3,FALSE),0)</f>
        <v>0</v>
      </c>
      <c r="E160" s="16">
        <f t="shared" si="13"/>
        <v>0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3246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3246</v>
      </c>
      <c r="Q160" s="17">
        <v>0</v>
      </c>
      <c r="R160" s="19">
        <v>3246</v>
      </c>
      <c r="S160" s="20">
        <v>0</v>
      </c>
      <c r="T160" s="21">
        <v>0</v>
      </c>
      <c r="U160" s="19">
        <v>0</v>
      </c>
      <c r="V160" s="17">
        <v>0</v>
      </c>
      <c r="W160" s="22" t="s">
        <v>36</v>
      </c>
      <c r="X160" s="23" t="str">
        <f t="shared" si="14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24" t="str">
        <f t="shared" si="12"/>
        <v>Normal</v>
      </c>
      <c r="B161" s="14" t="s">
        <v>205</v>
      </c>
      <c r="C161" s="15" t="s">
        <v>44</v>
      </c>
      <c r="D161" s="16">
        <f>IFERROR(VLOOKUP(B161,#REF!,3,FALSE),0)</f>
        <v>0</v>
      </c>
      <c r="E161" s="16">
        <f t="shared" si="13"/>
        <v>17.600000000000001</v>
      </c>
      <c r="F161" s="16" t="str">
        <f>IFERROR(VLOOKUP(B161,#REF!,6,FALSE),"")</f>
        <v/>
      </c>
      <c r="G161" s="17">
        <v>1000</v>
      </c>
      <c r="H161" s="17">
        <v>1000</v>
      </c>
      <c r="I161" s="17" t="str">
        <f>IFERROR(VLOOKUP(B161,#REF!,9,FALSE),"")</f>
        <v/>
      </c>
      <c r="J161" s="17">
        <v>9240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9240</v>
      </c>
      <c r="Q161" s="17">
        <v>0</v>
      </c>
      <c r="R161" s="19">
        <v>10240</v>
      </c>
      <c r="S161" s="20">
        <v>19.5</v>
      </c>
      <c r="T161" s="21">
        <v>0</v>
      </c>
      <c r="U161" s="19">
        <v>525</v>
      </c>
      <c r="V161" s="17">
        <v>0</v>
      </c>
      <c r="W161" s="22" t="s">
        <v>36</v>
      </c>
      <c r="X161" s="23" t="str">
        <f t="shared" si="14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24" t="str">
        <f t="shared" si="12"/>
        <v>Normal</v>
      </c>
      <c r="B162" s="14" t="s">
        <v>206</v>
      </c>
      <c r="C162" s="15" t="s">
        <v>44</v>
      </c>
      <c r="D162" s="16">
        <f>IFERROR(VLOOKUP(B162,#REF!,3,FALSE),0)</f>
        <v>0</v>
      </c>
      <c r="E162" s="16">
        <f t="shared" si="13"/>
        <v>0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>
        <v>0</v>
      </c>
      <c r="T162" s="21">
        <v>0</v>
      </c>
      <c r="U162" s="19">
        <v>0</v>
      </c>
      <c r="V162" s="17">
        <v>918</v>
      </c>
      <c r="W162" s="22" t="s">
        <v>42</v>
      </c>
      <c r="X162" s="23" t="str">
        <f t="shared" si="14"/>
        <v>F</v>
      </c>
      <c r="Y162" s="17">
        <v>2129</v>
      </c>
      <c r="Z162" s="17">
        <v>1601</v>
      </c>
      <c r="AA162" s="17">
        <v>4530</v>
      </c>
      <c r="AB162" s="17">
        <v>980</v>
      </c>
      <c r="AC162" s="15" t="s">
        <v>37</v>
      </c>
    </row>
    <row r="163" spans="1:29">
      <c r="A163" s="24" t="str">
        <f t="shared" si="12"/>
        <v>Normal</v>
      </c>
      <c r="B163" s="14" t="s">
        <v>207</v>
      </c>
      <c r="C163" s="15" t="s">
        <v>44</v>
      </c>
      <c r="D163" s="16">
        <f>IFERROR(VLOOKUP(B163,#REF!,3,FALSE),0)</f>
        <v>0</v>
      </c>
      <c r="E163" s="16">
        <f t="shared" si="13"/>
        <v>0.45161290322580644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70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70</v>
      </c>
      <c r="Q163" s="17">
        <v>0</v>
      </c>
      <c r="R163" s="19">
        <v>70</v>
      </c>
      <c r="S163" s="20">
        <v>0.5</v>
      </c>
      <c r="T163" s="21">
        <v>0.3</v>
      </c>
      <c r="U163" s="19">
        <v>155</v>
      </c>
      <c r="V163" s="17">
        <v>218</v>
      </c>
      <c r="W163" s="22">
        <v>1.4</v>
      </c>
      <c r="X163" s="23">
        <f t="shared" si="14"/>
        <v>100</v>
      </c>
      <c r="Y163" s="17">
        <v>0</v>
      </c>
      <c r="Z163" s="17">
        <v>0</v>
      </c>
      <c r="AA163" s="17">
        <v>1965</v>
      </c>
      <c r="AB163" s="17">
        <v>990</v>
      </c>
      <c r="AC163" s="15" t="s">
        <v>37</v>
      </c>
    </row>
    <row r="164" spans="1:29">
      <c r="A164" s="24" t="str">
        <f t="shared" ref="A164:A188" si="15">IF((U164=0)*(V164=0),"ZeroZero",IF(R164=0,"Normal",IF((S164&gt;=24),"OverStock","Normal")))</f>
        <v>Normal</v>
      </c>
      <c r="B164" s="14" t="s">
        <v>208</v>
      </c>
      <c r="C164" s="15" t="s">
        <v>44</v>
      </c>
      <c r="D164" s="16">
        <f>IFERROR(VLOOKUP(B164,#REF!,3,FALSE),0)</f>
        <v>0</v>
      </c>
      <c r="E164" s="16">
        <f t="shared" ref="E164:E188" si="16">IFERROR(J164/U164,0)</f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1520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1520</v>
      </c>
      <c r="Q164" s="17">
        <v>0</v>
      </c>
      <c r="R164" s="19">
        <v>1520</v>
      </c>
      <c r="S164" s="20">
        <v>0</v>
      </c>
      <c r="T164" s="21">
        <v>34.5</v>
      </c>
      <c r="U164" s="19">
        <v>0</v>
      </c>
      <c r="V164" s="17">
        <v>44</v>
      </c>
      <c r="W164" s="22" t="s">
        <v>42</v>
      </c>
      <c r="X164" s="23" t="str">
        <f t="shared" ref="X164:X188" si="17">IF($W164="E","E",IF($W164="F","F",IF($W164&lt;0.5,50,IF($W164&lt;2,100,150))))</f>
        <v>F</v>
      </c>
      <c r="Y164" s="17">
        <v>0</v>
      </c>
      <c r="Z164" s="17">
        <v>0</v>
      </c>
      <c r="AA164" s="17">
        <v>397</v>
      </c>
      <c r="AB164" s="17">
        <v>1000</v>
      </c>
      <c r="AC164" s="15" t="s">
        <v>37</v>
      </c>
    </row>
    <row r="165" spans="1:29">
      <c r="A165" s="24" t="str">
        <f t="shared" si="15"/>
        <v>Normal</v>
      </c>
      <c r="B165" s="14" t="s">
        <v>209</v>
      </c>
      <c r="C165" s="15" t="s">
        <v>44</v>
      </c>
      <c r="D165" s="16">
        <f>IFERROR(VLOOKUP(B165,#REF!,3,FALSE),0)</f>
        <v>0</v>
      </c>
      <c r="E165" s="16">
        <f t="shared" si="16"/>
        <v>0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20000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20000</v>
      </c>
      <c r="Q165" s="17">
        <v>0</v>
      </c>
      <c r="R165" s="19">
        <v>20000</v>
      </c>
      <c r="S165" s="20">
        <v>0</v>
      </c>
      <c r="T165" s="21">
        <v>3.6</v>
      </c>
      <c r="U165" s="19">
        <v>0</v>
      </c>
      <c r="V165" s="17">
        <v>5556</v>
      </c>
      <c r="W165" s="22" t="s">
        <v>42</v>
      </c>
      <c r="X165" s="23" t="str">
        <f t="shared" si="17"/>
        <v>F</v>
      </c>
      <c r="Y165" s="17">
        <v>47474</v>
      </c>
      <c r="Z165" s="17">
        <v>2526</v>
      </c>
      <c r="AA165" s="17">
        <v>0</v>
      </c>
      <c r="AB165" s="17">
        <v>0</v>
      </c>
      <c r="AC165" s="15" t="s">
        <v>37</v>
      </c>
    </row>
    <row r="166" spans="1:29">
      <c r="A166" s="24" t="str">
        <f t="shared" si="15"/>
        <v>Normal</v>
      </c>
      <c r="B166" s="14" t="s">
        <v>210</v>
      </c>
      <c r="C166" s="15" t="s">
        <v>175</v>
      </c>
      <c r="D166" s="16">
        <f>IFERROR(VLOOKUP(B166,#REF!,3,FALSE),0)</f>
        <v>0</v>
      </c>
      <c r="E166" s="16">
        <f t="shared" si="16"/>
        <v>7.8368776889981557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127506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86000</v>
      </c>
      <c r="Q166" s="17">
        <v>41506</v>
      </c>
      <c r="R166" s="19">
        <v>127506</v>
      </c>
      <c r="S166" s="20">
        <v>7.8</v>
      </c>
      <c r="T166" s="21">
        <v>8.5</v>
      </c>
      <c r="U166" s="19">
        <v>16270</v>
      </c>
      <c r="V166" s="17">
        <v>15000</v>
      </c>
      <c r="W166" s="22">
        <v>0.9</v>
      </c>
      <c r="X166" s="23">
        <f t="shared" si="17"/>
        <v>100</v>
      </c>
      <c r="Y166" s="17">
        <v>55000</v>
      </c>
      <c r="Z166" s="17">
        <v>72500</v>
      </c>
      <c r="AA166" s="17">
        <v>7500</v>
      </c>
      <c r="AB166" s="17">
        <v>0</v>
      </c>
      <c r="AC166" s="15" t="s">
        <v>37</v>
      </c>
    </row>
    <row r="167" spans="1:29">
      <c r="A167" s="24" t="str">
        <f t="shared" si="15"/>
        <v>Normal</v>
      </c>
      <c r="B167" s="14" t="s">
        <v>211</v>
      </c>
      <c r="C167" s="15" t="s">
        <v>175</v>
      </c>
      <c r="D167" s="16">
        <f>IFERROR(VLOOKUP(B167,#REF!,3,FALSE),0)</f>
        <v>0</v>
      </c>
      <c r="E167" s="16">
        <f t="shared" si="16"/>
        <v>4.6371681415929205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393000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255000</v>
      </c>
      <c r="Q167" s="17">
        <v>138000</v>
      </c>
      <c r="R167" s="19">
        <v>393000</v>
      </c>
      <c r="S167" s="20">
        <v>4.5999999999999996</v>
      </c>
      <c r="T167" s="21">
        <v>35.4</v>
      </c>
      <c r="U167" s="19">
        <v>84750</v>
      </c>
      <c r="V167" s="17">
        <v>11111</v>
      </c>
      <c r="W167" s="22">
        <v>0.1</v>
      </c>
      <c r="X167" s="23">
        <f t="shared" si="17"/>
        <v>50</v>
      </c>
      <c r="Y167" s="17">
        <v>80000</v>
      </c>
      <c r="Z167" s="17">
        <v>20000</v>
      </c>
      <c r="AA167" s="17">
        <v>0</v>
      </c>
      <c r="AB167" s="17">
        <v>0</v>
      </c>
      <c r="AC167" s="15" t="s">
        <v>37</v>
      </c>
    </row>
    <row r="168" spans="1:29">
      <c r="A168" s="24" t="str">
        <f t="shared" si="15"/>
        <v>Normal</v>
      </c>
      <c r="B168" s="14" t="s">
        <v>212</v>
      </c>
      <c r="C168" s="15" t="s">
        <v>175</v>
      </c>
      <c r="D168" s="16">
        <f>IFERROR(VLOOKUP(B168,#REF!,3,FALSE),0)</f>
        <v>0</v>
      </c>
      <c r="E168" s="16">
        <f t="shared" si="16"/>
        <v>8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6000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6000</v>
      </c>
      <c r="R168" s="19">
        <v>6000</v>
      </c>
      <c r="S168" s="20">
        <v>8</v>
      </c>
      <c r="T168" s="21">
        <v>0</v>
      </c>
      <c r="U168" s="19">
        <v>750</v>
      </c>
      <c r="V168" s="17">
        <v>0</v>
      </c>
      <c r="W168" s="22" t="s">
        <v>36</v>
      </c>
      <c r="X168" s="23" t="str">
        <f t="shared" si="17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24" t="str">
        <f t="shared" si="15"/>
        <v>Normal</v>
      </c>
      <c r="B169" s="14" t="s">
        <v>213</v>
      </c>
      <c r="C169" s="15" t="s">
        <v>175</v>
      </c>
      <c r="D169" s="16">
        <f>IFERROR(VLOOKUP(B169,#REF!,3,FALSE),0)</f>
        <v>0</v>
      </c>
      <c r="E169" s="16">
        <f t="shared" si="16"/>
        <v>7.076443057722309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1701000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1164000</v>
      </c>
      <c r="Q169" s="17">
        <v>537000</v>
      </c>
      <c r="R169" s="19">
        <v>1701000</v>
      </c>
      <c r="S169" s="20">
        <v>7.1</v>
      </c>
      <c r="T169" s="21">
        <v>13.4</v>
      </c>
      <c r="U169" s="19">
        <v>240375</v>
      </c>
      <c r="V169" s="17">
        <v>126667</v>
      </c>
      <c r="W169" s="22">
        <v>0.5</v>
      </c>
      <c r="X169" s="23">
        <f t="shared" si="17"/>
        <v>100</v>
      </c>
      <c r="Y169" s="17">
        <v>940000</v>
      </c>
      <c r="Z169" s="17">
        <v>200000</v>
      </c>
      <c r="AA169" s="17">
        <v>0</v>
      </c>
      <c r="AB169" s="17">
        <v>0</v>
      </c>
      <c r="AC169" s="15" t="s">
        <v>37</v>
      </c>
    </row>
    <row r="170" spans="1:29">
      <c r="A170" s="24" t="str">
        <f t="shared" si="15"/>
        <v>Normal</v>
      </c>
      <c r="B170" s="14" t="s">
        <v>214</v>
      </c>
      <c r="C170" s="15" t="s">
        <v>175</v>
      </c>
      <c r="D170" s="16">
        <f>IFERROR(VLOOKUP(B170,#REF!,3,FALSE),0)</f>
        <v>0</v>
      </c>
      <c r="E170" s="16">
        <f t="shared" si="16"/>
        <v>5.0200803212851408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2500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2500</v>
      </c>
      <c r="Q170" s="17">
        <v>0</v>
      </c>
      <c r="R170" s="19">
        <v>2500</v>
      </c>
      <c r="S170" s="20">
        <v>5</v>
      </c>
      <c r="T170" s="21">
        <v>0</v>
      </c>
      <c r="U170" s="19">
        <v>498</v>
      </c>
      <c r="V170" s="17">
        <v>0</v>
      </c>
      <c r="W170" s="22" t="s">
        <v>36</v>
      </c>
      <c r="X170" s="23" t="str">
        <f t="shared" si="17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37</v>
      </c>
    </row>
    <row r="171" spans="1:29">
      <c r="A171" s="24" t="str">
        <f t="shared" si="15"/>
        <v>Normal</v>
      </c>
      <c r="B171" s="14" t="s">
        <v>215</v>
      </c>
      <c r="C171" s="15" t="s">
        <v>175</v>
      </c>
      <c r="D171" s="16">
        <f>IFERROR(VLOOKUP(B171,#REF!,3,FALSE),0)</f>
        <v>0</v>
      </c>
      <c r="E171" s="16">
        <f t="shared" si="16"/>
        <v>0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0</v>
      </c>
      <c r="S171" s="20">
        <v>0</v>
      </c>
      <c r="T171" s="21">
        <v>0</v>
      </c>
      <c r="U171" s="19">
        <v>2658</v>
      </c>
      <c r="V171" s="17">
        <v>0</v>
      </c>
      <c r="W171" s="22" t="s">
        <v>36</v>
      </c>
      <c r="X171" s="23" t="str">
        <f t="shared" si="17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24" t="str">
        <f t="shared" si="15"/>
        <v>ZeroZero</v>
      </c>
      <c r="B172" s="14" t="s">
        <v>216</v>
      </c>
      <c r="C172" s="15" t="s">
        <v>175</v>
      </c>
      <c r="D172" s="16">
        <f>IFERROR(VLOOKUP(B172,#REF!,3,FALSE),0)</f>
        <v>0</v>
      </c>
      <c r="E172" s="16">
        <f t="shared" si="16"/>
        <v>0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158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0</v>
      </c>
      <c r="Q172" s="17">
        <v>158</v>
      </c>
      <c r="R172" s="19">
        <v>158</v>
      </c>
      <c r="S172" s="20">
        <v>0</v>
      </c>
      <c r="T172" s="21">
        <v>0</v>
      </c>
      <c r="U172" s="19">
        <v>0</v>
      </c>
      <c r="V172" s="17">
        <v>0</v>
      </c>
      <c r="W172" s="22" t="s">
        <v>36</v>
      </c>
      <c r="X172" s="23" t="str">
        <f t="shared" si="17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24" t="str">
        <f t="shared" si="15"/>
        <v>Normal</v>
      </c>
      <c r="B173" s="14" t="s">
        <v>217</v>
      </c>
      <c r="C173" s="15" t="s">
        <v>175</v>
      </c>
      <c r="D173" s="16">
        <f>IFERROR(VLOOKUP(B173,#REF!,3,FALSE),0)</f>
        <v>0</v>
      </c>
      <c r="E173" s="16">
        <f t="shared" si="16"/>
        <v>2.5760722721810119</v>
      </c>
      <c r="F173" s="16" t="str">
        <f>IFERROR(VLOOKUP(B173,#REF!,6,FALSE),"")</f>
        <v/>
      </c>
      <c r="G173" s="17">
        <v>450000</v>
      </c>
      <c r="H173" s="17">
        <v>450000</v>
      </c>
      <c r="I173" s="17" t="str">
        <f>IFERROR(VLOOKUP(B173,#REF!,9,FALSE),"")</f>
        <v/>
      </c>
      <c r="J173" s="17">
        <v>310816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85000</v>
      </c>
      <c r="Q173" s="17">
        <v>225816</v>
      </c>
      <c r="R173" s="19">
        <v>760816</v>
      </c>
      <c r="S173" s="20">
        <v>6.3</v>
      </c>
      <c r="T173" s="21">
        <v>0</v>
      </c>
      <c r="U173" s="19">
        <v>120655</v>
      </c>
      <c r="V173" s="17">
        <v>0</v>
      </c>
      <c r="W173" s="22" t="s">
        <v>36</v>
      </c>
      <c r="X173" s="23" t="str">
        <f t="shared" si="17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37</v>
      </c>
    </row>
    <row r="174" spans="1:29">
      <c r="A174" s="24" t="str">
        <f t="shared" si="15"/>
        <v>ZeroZero</v>
      </c>
      <c r="B174" s="14" t="s">
        <v>218</v>
      </c>
      <c r="C174" s="15" t="s">
        <v>175</v>
      </c>
      <c r="D174" s="16">
        <f>IFERROR(VLOOKUP(B174,#REF!,3,FALSE),0)</f>
        <v>0</v>
      </c>
      <c r="E174" s="16">
        <f t="shared" si="16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2500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2500</v>
      </c>
      <c r="Q174" s="17">
        <v>0</v>
      </c>
      <c r="R174" s="19">
        <v>2500</v>
      </c>
      <c r="S174" s="20">
        <v>0</v>
      </c>
      <c r="T174" s="21">
        <v>0</v>
      </c>
      <c r="U174" s="19">
        <v>0</v>
      </c>
      <c r="V174" s="17">
        <v>0</v>
      </c>
      <c r="W174" s="22" t="s">
        <v>36</v>
      </c>
      <c r="X174" s="23" t="str">
        <f t="shared" si="17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24" t="str">
        <f t="shared" si="15"/>
        <v>ZeroZero</v>
      </c>
      <c r="B175" s="14" t="s">
        <v>219</v>
      </c>
      <c r="C175" s="15" t="s">
        <v>175</v>
      </c>
      <c r="D175" s="16">
        <f>IFERROR(VLOOKUP(B175,#REF!,3,FALSE),0)</f>
        <v>0</v>
      </c>
      <c r="E175" s="16">
        <f t="shared" si="16"/>
        <v>0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50000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50000</v>
      </c>
      <c r="Q175" s="17">
        <v>0</v>
      </c>
      <c r="R175" s="19">
        <v>50000</v>
      </c>
      <c r="S175" s="20">
        <v>0</v>
      </c>
      <c r="T175" s="21">
        <v>0</v>
      </c>
      <c r="U175" s="19">
        <v>0</v>
      </c>
      <c r="V175" s="17">
        <v>0</v>
      </c>
      <c r="W175" s="22" t="s">
        <v>36</v>
      </c>
      <c r="X175" s="23" t="str">
        <f t="shared" si="17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24" t="str">
        <f t="shared" si="15"/>
        <v>Normal</v>
      </c>
      <c r="B176" s="14" t="s">
        <v>220</v>
      </c>
      <c r="C176" s="15" t="s">
        <v>175</v>
      </c>
      <c r="D176" s="16">
        <f>IFERROR(VLOOKUP(B176,#REF!,3,FALSE),0)</f>
        <v>0</v>
      </c>
      <c r="E176" s="16">
        <f t="shared" si="16"/>
        <v>6.193548387096774</v>
      </c>
      <c r="F176" s="16" t="str">
        <f>IFERROR(VLOOKUP(B176,#REF!,6,FALSE),"")</f>
        <v/>
      </c>
      <c r="G176" s="17">
        <v>102000</v>
      </c>
      <c r="H176" s="17">
        <v>54000</v>
      </c>
      <c r="I176" s="17" t="str">
        <f>IFERROR(VLOOKUP(B176,#REF!,9,FALSE),"")</f>
        <v/>
      </c>
      <c r="J176" s="17">
        <v>72000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72000</v>
      </c>
      <c r="Q176" s="17">
        <v>0</v>
      </c>
      <c r="R176" s="19">
        <v>174000</v>
      </c>
      <c r="S176" s="20">
        <v>15</v>
      </c>
      <c r="T176" s="21">
        <v>13</v>
      </c>
      <c r="U176" s="19">
        <v>11625</v>
      </c>
      <c r="V176" s="17">
        <v>13355</v>
      </c>
      <c r="W176" s="22">
        <v>1.1000000000000001</v>
      </c>
      <c r="X176" s="23">
        <f t="shared" si="17"/>
        <v>100</v>
      </c>
      <c r="Y176" s="17">
        <v>14100</v>
      </c>
      <c r="Z176" s="17">
        <v>55497</v>
      </c>
      <c r="AA176" s="17">
        <v>50600</v>
      </c>
      <c r="AB176" s="17">
        <v>48000</v>
      </c>
      <c r="AC176" s="15" t="s">
        <v>37</v>
      </c>
    </row>
    <row r="177" spans="1:29">
      <c r="A177" s="24" t="str">
        <f t="shared" si="15"/>
        <v>OverStock</v>
      </c>
      <c r="B177" s="14" t="s">
        <v>221</v>
      </c>
      <c r="C177" s="15" t="s">
        <v>175</v>
      </c>
      <c r="D177" s="16">
        <f>IFERROR(VLOOKUP(B177,#REF!,3,FALSE),0)</f>
        <v>0</v>
      </c>
      <c r="E177" s="16">
        <f t="shared" si="16"/>
        <v>8</v>
      </c>
      <c r="F177" s="16" t="str">
        <f>IFERROR(VLOOKUP(B177,#REF!,6,FALSE),"")</f>
        <v/>
      </c>
      <c r="G177" s="17">
        <v>12500</v>
      </c>
      <c r="H177" s="17">
        <v>5000</v>
      </c>
      <c r="I177" s="17" t="str">
        <f>IFERROR(VLOOKUP(B177,#REF!,9,FALSE),"")</f>
        <v/>
      </c>
      <c r="J177" s="17">
        <v>5000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5000</v>
      </c>
      <c r="Q177" s="17">
        <v>0</v>
      </c>
      <c r="R177" s="19">
        <v>17500</v>
      </c>
      <c r="S177" s="20">
        <v>28</v>
      </c>
      <c r="T177" s="21">
        <v>12.8</v>
      </c>
      <c r="U177" s="19">
        <v>625</v>
      </c>
      <c r="V177" s="17">
        <v>1370</v>
      </c>
      <c r="W177" s="22">
        <v>2.2000000000000002</v>
      </c>
      <c r="X177" s="23">
        <f t="shared" si="17"/>
        <v>150</v>
      </c>
      <c r="Y177" s="17">
        <v>238</v>
      </c>
      <c r="Z177" s="17">
        <v>8396</v>
      </c>
      <c r="AA177" s="17">
        <v>3700</v>
      </c>
      <c r="AB177" s="17">
        <v>3700</v>
      </c>
      <c r="AC177" s="15" t="s">
        <v>37</v>
      </c>
    </row>
    <row r="178" spans="1:29">
      <c r="A178" s="24" t="str">
        <f t="shared" si="15"/>
        <v>Normal</v>
      </c>
      <c r="B178" s="14" t="s">
        <v>222</v>
      </c>
      <c r="C178" s="15" t="s">
        <v>175</v>
      </c>
      <c r="D178" s="16">
        <f>IFERROR(VLOOKUP(B178,#REF!,3,FALSE),0)</f>
        <v>0</v>
      </c>
      <c r="E178" s="16">
        <f t="shared" si="16"/>
        <v>1.3529411764705883</v>
      </c>
      <c r="F178" s="16" t="str">
        <f>IFERROR(VLOOKUP(B178,#REF!,6,FALSE),"")</f>
        <v/>
      </c>
      <c r="G178" s="17">
        <v>560000</v>
      </c>
      <c r="H178" s="17">
        <v>560000</v>
      </c>
      <c r="I178" s="17" t="str">
        <f>IFERROR(VLOOKUP(B178,#REF!,9,FALSE),"")</f>
        <v/>
      </c>
      <c r="J178" s="17">
        <v>57500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57500</v>
      </c>
      <c r="Q178" s="17">
        <v>0</v>
      </c>
      <c r="R178" s="19">
        <v>617500</v>
      </c>
      <c r="S178" s="20">
        <v>14.5</v>
      </c>
      <c r="T178" s="21">
        <v>12.3</v>
      </c>
      <c r="U178" s="19">
        <v>42500</v>
      </c>
      <c r="V178" s="17">
        <v>50323</v>
      </c>
      <c r="W178" s="22">
        <v>1.2</v>
      </c>
      <c r="X178" s="23">
        <f t="shared" si="17"/>
        <v>100</v>
      </c>
      <c r="Y178" s="17">
        <v>177252</v>
      </c>
      <c r="Z178" s="17">
        <v>151653</v>
      </c>
      <c r="AA178" s="17">
        <v>124000</v>
      </c>
      <c r="AB178" s="17">
        <v>109450</v>
      </c>
      <c r="AC178" s="15" t="s">
        <v>37</v>
      </c>
    </row>
    <row r="179" spans="1:29">
      <c r="A179" s="24" t="str">
        <f t="shared" si="15"/>
        <v>OverStock</v>
      </c>
      <c r="B179" s="14" t="s">
        <v>223</v>
      </c>
      <c r="C179" s="15" t="s">
        <v>175</v>
      </c>
      <c r="D179" s="16">
        <f>IFERROR(VLOOKUP(B179,#REF!,3,FALSE),0)</f>
        <v>0</v>
      </c>
      <c r="E179" s="16">
        <f t="shared" si="16"/>
        <v>56.81818181818182</v>
      </c>
      <c r="F179" s="16" t="str">
        <f>IFERROR(VLOOKUP(B179,#REF!,6,FALSE),"")</f>
        <v/>
      </c>
      <c r="G179" s="17">
        <v>100000</v>
      </c>
      <c r="H179" s="17">
        <v>0</v>
      </c>
      <c r="I179" s="17" t="str">
        <f>IFERROR(VLOOKUP(B179,#REF!,9,FALSE),"")</f>
        <v/>
      </c>
      <c r="J179" s="17">
        <v>10000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10000</v>
      </c>
      <c r="Q179" s="17">
        <v>0</v>
      </c>
      <c r="R179" s="19">
        <v>110000</v>
      </c>
      <c r="S179" s="20">
        <v>625</v>
      </c>
      <c r="T179" s="21">
        <v>0</v>
      </c>
      <c r="U179" s="19">
        <v>176</v>
      </c>
      <c r="V179" s="17">
        <v>0</v>
      </c>
      <c r="W179" s="22" t="s">
        <v>36</v>
      </c>
      <c r="X179" s="23" t="str">
        <f t="shared" si="17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24" t="str">
        <f t="shared" si="15"/>
        <v>Normal</v>
      </c>
      <c r="B180" s="14" t="s">
        <v>224</v>
      </c>
      <c r="C180" s="15" t="s">
        <v>175</v>
      </c>
      <c r="D180" s="16">
        <f>IFERROR(VLOOKUP(B180,#REF!,3,FALSE),0)</f>
        <v>0</v>
      </c>
      <c r="E180" s="16">
        <f t="shared" si="16"/>
        <v>0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0</v>
      </c>
      <c r="S180" s="20">
        <v>0</v>
      </c>
      <c r="T180" s="21">
        <v>0</v>
      </c>
      <c r="U180" s="19">
        <v>20638</v>
      </c>
      <c r="V180" s="17">
        <v>0</v>
      </c>
      <c r="W180" s="22" t="s">
        <v>36</v>
      </c>
      <c r="X180" s="23" t="str">
        <f t="shared" si="17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24" t="str">
        <f t="shared" si="15"/>
        <v>OverStock</v>
      </c>
      <c r="B181" s="14" t="s">
        <v>225</v>
      </c>
      <c r="C181" s="15" t="s">
        <v>175</v>
      </c>
      <c r="D181" s="16">
        <f>IFERROR(VLOOKUP(B181,#REF!,3,FALSE),0)</f>
        <v>0</v>
      </c>
      <c r="E181" s="16">
        <f t="shared" si="16"/>
        <v>10.719145278153015</v>
      </c>
      <c r="F181" s="16" t="str">
        <f>IFERROR(VLOOKUP(B181,#REF!,6,FALSE),"")</f>
        <v/>
      </c>
      <c r="G181" s="17">
        <v>201000</v>
      </c>
      <c r="H181" s="17">
        <v>201000</v>
      </c>
      <c r="I181" s="17" t="str">
        <f>IFERROR(VLOOKUP(B181,#REF!,9,FALSE),"")</f>
        <v/>
      </c>
      <c r="J181" s="17">
        <v>87286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9000</v>
      </c>
      <c r="P181" s="17">
        <v>48000</v>
      </c>
      <c r="Q181" s="17">
        <v>30286</v>
      </c>
      <c r="R181" s="19">
        <v>288286</v>
      </c>
      <c r="S181" s="20">
        <v>35.4</v>
      </c>
      <c r="T181" s="21">
        <v>37.6</v>
      </c>
      <c r="U181" s="19">
        <v>8143</v>
      </c>
      <c r="V181" s="17">
        <v>7667</v>
      </c>
      <c r="W181" s="22">
        <v>0.9</v>
      </c>
      <c r="X181" s="23">
        <f t="shared" si="17"/>
        <v>100</v>
      </c>
      <c r="Y181" s="17">
        <v>27000</v>
      </c>
      <c r="Z181" s="17">
        <v>36000</v>
      </c>
      <c r="AA181" s="17">
        <v>6000</v>
      </c>
      <c r="AB181" s="17">
        <v>0</v>
      </c>
      <c r="AC181" s="15" t="s">
        <v>37</v>
      </c>
    </row>
    <row r="182" spans="1:29">
      <c r="A182" s="24" t="str">
        <f t="shared" si="15"/>
        <v>Normal</v>
      </c>
      <c r="B182" s="14" t="s">
        <v>226</v>
      </c>
      <c r="C182" s="15" t="s">
        <v>175</v>
      </c>
      <c r="D182" s="16">
        <f>IFERROR(VLOOKUP(B182,#REF!,3,FALSE),0)</f>
        <v>0</v>
      </c>
      <c r="E182" s="16">
        <f t="shared" si="16"/>
        <v>5.6063509560351044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132237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33000</v>
      </c>
      <c r="P182" s="17">
        <v>0</v>
      </c>
      <c r="Q182" s="17">
        <v>99237</v>
      </c>
      <c r="R182" s="19">
        <v>132237</v>
      </c>
      <c r="S182" s="20">
        <v>5.6</v>
      </c>
      <c r="T182" s="21">
        <v>0</v>
      </c>
      <c r="U182" s="19">
        <v>23587</v>
      </c>
      <c r="V182" s="17">
        <v>0</v>
      </c>
      <c r="W182" s="22" t="s">
        <v>36</v>
      </c>
      <c r="X182" s="23" t="str">
        <f t="shared" si="17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24" t="str">
        <f t="shared" si="15"/>
        <v>ZeroZero</v>
      </c>
      <c r="B183" s="14" t="s">
        <v>227</v>
      </c>
      <c r="C183" s="15" t="s">
        <v>175</v>
      </c>
      <c r="D183" s="16">
        <f>IFERROR(VLOOKUP(B183,#REF!,3,FALSE),0)</f>
        <v>0</v>
      </c>
      <c r="E183" s="16">
        <f t="shared" si="16"/>
        <v>0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125000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125000</v>
      </c>
      <c r="Q183" s="17">
        <v>0</v>
      </c>
      <c r="R183" s="19">
        <v>125000</v>
      </c>
      <c r="S183" s="20">
        <v>0</v>
      </c>
      <c r="T183" s="21">
        <v>0</v>
      </c>
      <c r="U183" s="19">
        <v>0</v>
      </c>
      <c r="V183" s="17">
        <v>0</v>
      </c>
      <c r="W183" s="22" t="s">
        <v>36</v>
      </c>
      <c r="X183" s="23" t="str">
        <f t="shared" si="17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24" t="str">
        <f t="shared" si="15"/>
        <v>OverStock</v>
      </c>
      <c r="B184" s="14" t="s">
        <v>228</v>
      </c>
      <c r="C184" s="15" t="s">
        <v>175</v>
      </c>
      <c r="D184" s="16">
        <f>IFERROR(VLOOKUP(B184,#REF!,3,FALSE),0)</f>
        <v>0</v>
      </c>
      <c r="E184" s="16">
        <f t="shared" si="16"/>
        <v>12.535714285714286</v>
      </c>
      <c r="F184" s="16" t="str">
        <f>IFERROR(VLOOKUP(B184,#REF!,6,FALSE),"")</f>
        <v/>
      </c>
      <c r="G184" s="17">
        <v>1206000</v>
      </c>
      <c r="H184" s="17">
        <v>402000</v>
      </c>
      <c r="I184" s="17" t="str">
        <f>IFERROR(VLOOKUP(B184,#REF!,9,FALSE),"")</f>
        <v/>
      </c>
      <c r="J184" s="17">
        <v>3510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1200</v>
      </c>
      <c r="P184" s="17">
        <v>0</v>
      </c>
      <c r="Q184" s="17">
        <v>2310</v>
      </c>
      <c r="R184" s="19">
        <v>1209510</v>
      </c>
      <c r="S184" s="20">
        <v>4319.7</v>
      </c>
      <c r="T184" s="21">
        <v>9.1</v>
      </c>
      <c r="U184" s="19">
        <v>280</v>
      </c>
      <c r="V184" s="17">
        <v>132667</v>
      </c>
      <c r="W184" s="22">
        <v>473.8</v>
      </c>
      <c r="X184" s="23">
        <f t="shared" si="17"/>
        <v>150</v>
      </c>
      <c r="Y184" s="17">
        <v>444000</v>
      </c>
      <c r="Z184" s="17">
        <v>519000</v>
      </c>
      <c r="AA184" s="17">
        <v>231000</v>
      </c>
      <c r="AB184" s="17">
        <v>105000</v>
      </c>
      <c r="AC184" s="15" t="s">
        <v>37</v>
      </c>
    </row>
    <row r="185" spans="1:29">
      <c r="A185" s="24" t="str">
        <f t="shared" si="15"/>
        <v>Normal</v>
      </c>
      <c r="B185" s="14" t="s">
        <v>229</v>
      </c>
      <c r="C185" s="15" t="s">
        <v>175</v>
      </c>
      <c r="D185" s="16">
        <f>IFERROR(VLOOKUP(B185,#REF!,3,FALSE),0)</f>
        <v>0</v>
      </c>
      <c r="E185" s="16">
        <f t="shared" si="16"/>
        <v>0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192000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192000</v>
      </c>
      <c r="Q185" s="17">
        <v>0</v>
      </c>
      <c r="R185" s="19">
        <v>192000</v>
      </c>
      <c r="S185" s="20">
        <v>0</v>
      </c>
      <c r="T185" s="21">
        <v>8.5</v>
      </c>
      <c r="U185" s="19">
        <v>0</v>
      </c>
      <c r="V185" s="17">
        <v>22500</v>
      </c>
      <c r="W185" s="22" t="s">
        <v>42</v>
      </c>
      <c r="X185" s="23" t="str">
        <f t="shared" si="17"/>
        <v>F</v>
      </c>
      <c r="Y185" s="17">
        <v>80000</v>
      </c>
      <c r="Z185" s="17">
        <v>110000</v>
      </c>
      <c r="AA185" s="17">
        <v>12500</v>
      </c>
      <c r="AB185" s="17">
        <v>0</v>
      </c>
      <c r="AC185" s="15" t="s">
        <v>37</v>
      </c>
    </row>
    <row r="186" spans="1:29">
      <c r="A186" s="24" t="str">
        <f t="shared" si="15"/>
        <v>OverStock</v>
      </c>
      <c r="B186" s="14" t="s">
        <v>230</v>
      </c>
      <c r="C186" s="15" t="s">
        <v>175</v>
      </c>
      <c r="D186" s="16">
        <f>IFERROR(VLOOKUP(B186,#REF!,3,FALSE),0)</f>
        <v>0</v>
      </c>
      <c r="E186" s="16">
        <f t="shared" si="16"/>
        <v>20</v>
      </c>
      <c r="F186" s="16" t="str">
        <f>IFERROR(VLOOKUP(B186,#REF!,6,FALSE),"")</f>
        <v/>
      </c>
      <c r="G186" s="17">
        <v>18000</v>
      </c>
      <c r="H186" s="17">
        <v>18000</v>
      </c>
      <c r="I186" s="17" t="str">
        <f>IFERROR(VLOOKUP(B186,#REF!,9,FALSE),"")</f>
        <v/>
      </c>
      <c r="J186" s="17">
        <v>15000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15000</v>
      </c>
      <c r="Q186" s="17">
        <v>0</v>
      </c>
      <c r="R186" s="19">
        <v>33000</v>
      </c>
      <c r="S186" s="20">
        <v>44</v>
      </c>
      <c r="T186" s="21">
        <v>8.1</v>
      </c>
      <c r="U186" s="19">
        <v>750</v>
      </c>
      <c r="V186" s="17">
        <v>4061</v>
      </c>
      <c r="W186" s="22">
        <v>5.4</v>
      </c>
      <c r="X186" s="23">
        <f t="shared" si="17"/>
        <v>150</v>
      </c>
      <c r="Y186" s="17">
        <v>6603</v>
      </c>
      <c r="Z186" s="17">
        <v>14750</v>
      </c>
      <c r="AA186" s="17">
        <v>15200</v>
      </c>
      <c r="AB186" s="17">
        <v>15100</v>
      </c>
      <c r="AC186" s="15" t="s">
        <v>37</v>
      </c>
    </row>
    <row r="187" spans="1:29">
      <c r="A187" s="24" t="str">
        <f t="shared" si="15"/>
        <v>ZeroZero</v>
      </c>
      <c r="B187" s="14" t="s">
        <v>231</v>
      </c>
      <c r="C187" s="15" t="s">
        <v>175</v>
      </c>
      <c r="D187" s="16">
        <f>IFERROR(VLOOKUP(B187,#REF!,3,FALSE),0)</f>
        <v>0</v>
      </c>
      <c r="E187" s="16">
        <f t="shared" si="16"/>
        <v>0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9275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9275</v>
      </c>
      <c r="Q187" s="17">
        <v>0</v>
      </c>
      <c r="R187" s="19">
        <v>9275</v>
      </c>
      <c r="S187" s="20">
        <v>0</v>
      </c>
      <c r="T187" s="21">
        <v>0</v>
      </c>
      <c r="U187" s="19">
        <v>0</v>
      </c>
      <c r="V187" s="17">
        <v>0</v>
      </c>
      <c r="W187" s="22" t="s">
        <v>36</v>
      </c>
      <c r="X187" s="23" t="str">
        <f t="shared" si="17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24" t="str">
        <f t="shared" si="15"/>
        <v>Normal</v>
      </c>
      <c r="B188" s="14" t="s">
        <v>232</v>
      </c>
      <c r="C188" s="15" t="s">
        <v>175</v>
      </c>
      <c r="D188" s="16">
        <f>IFERROR(VLOOKUP(B188,#REF!,3,FALSE),0)</f>
        <v>0</v>
      </c>
      <c r="E188" s="16">
        <f t="shared" si="16"/>
        <v>0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>
        <v>0</v>
      </c>
      <c r="T188" s="21">
        <v>0</v>
      </c>
      <c r="U188" s="19">
        <v>287</v>
      </c>
      <c r="V188" s="17">
        <v>0</v>
      </c>
      <c r="W188" s="22" t="s">
        <v>36</v>
      </c>
      <c r="X188" s="23" t="str">
        <f t="shared" si="17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2017-03-14T10:36:57Z</dcterms:modified>
</cp:coreProperties>
</file>