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6" i="1"/>
  <c r="A6"/>
  <c r="N6" l="1"/>
  <c r="I6"/>
  <c r="F6"/>
  <c r="D6" l="1"/>
  <c r="X6" l="1"/>
  <c r="K6"/>
  <c r="L6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1"/>
  <c r="N161"/>
  <c r="L161"/>
  <c r="K161"/>
  <c r="I161"/>
  <c r="F161"/>
  <c r="E161"/>
  <c r="D161"/>
  <c r="A161"/>
  <c r="X159"/>
  <c r="N159"/>
  <c r="L159"/>
  <c r="K159"/>
  <c r="I159"/>
  <c r="F159"/>
  <c r="E159"/>
  <c r="D159"/>
  <c r="A159"/>
  <c r="X157"/>
  <c r="N157"/>
  <c r="L157"/>
  <c r="K157"/>
  <c r="I157"/>
  <c r="F157"/>
  <c r="E157"/>
  <c r="D157"/>
  <c r="A157"/>
  <c r="X155"/>
  <c r="N155"/>
  <c r="L155"/>
  <c r="K155"/>
  <c r="I155"/>
  <c r="F155"/>
  <c r="E155"/>
  <c r="D155"/>
  <c r="A155"/>
  <c r="X152"/>
  <c r="N152"/>
  <c r="L152"/>
  <c r="K152"/>
  <c r="I152"/>
  <c r="F152"/>
  <c r="E152"/>
  <c r="D152"/>
  <c r="A152"/>
  <c r="X150"/>
  <c r="N150"/>
  <c r="L150"/>
  <c r="K150"/>
  <c r="I150"/>
  <c r="F150"/>
  <c r="E150"/>
  <c r="D150"/>
  <c r="A150"/>
  <c r="X148"/>
  <c r="N148"/>
  <c r="L148"/>
  <c r="K148"/>
  <c r="I148"/>
  <c r="F148"/>
  <c r="E148"/>
  <c r="D148"/>
  <c r="A148"/>
  <c r="X146"/>
  <c r="N146"/>
  <c r="L146"/>
  <c r="K146"/>
  <c r="I146"/>
  <c r="F146"/>
  <c r="E146"/>
  <c r="D146"/>
  <c r="A146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13"/>
  <c r="N113"/>
  <c r="L113"/>
  <c r="K113"/>
  <c r="I113"/>
  <c r="F113"/>
  <c r="E113"/>
  <c r="D113"/>
  <c r="A113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4"/>
  <c r="N4"/>
  <c r="L4"/>
  <c r="K4"/>
  <c r="I4"/>
  <c r="F4"/>
  <c r="E4"/>
  <c r="D4"/>
  <c r="A4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5"/>
  <c r="N115"/>
  <c r="L115"/>
  <c r="K115"/>
  <c r="I115"/>
  <c r="F115"/>
  <c r="E115"/>
  <c r="D115"/>
  <c r="A115"/>
  <c r="X5"/>
  <c r="N5"/>
  <c r="L5"/>
  <c r="K5"/>
  <c r="I5"/>
  <c r="F5"/>
  <c r="E5"/>
  <c r="D5"/>
  <c r="A5"/>
  <c r="X363"/>
  <c r="N363"/>
  <c r="L363"/>
  <c r="K363"/>
  <c r="I363"/>
  <c r="F363"/>
  <c r="E363"/>
  <c r="D363"/>
  <c r="A363"/>
  <c r="X361"/>
  <c r="N361"/>
  <c r="L361"/>
  <c r="K361"/>
  <c r="I361"/>
  <c r="F361"/>
  <c r="E361"/>
  <c r="D361"/>
  <c r="A361"/>
  <c r="X267"/>
  <c r="N267"/>
  <c r="L267"/>
  <c r="K267"/>
  <c r="I267"/>
  <c r="F267"/>
  <c r="E267"/>
  <c r="D267"/>
  <c r="A267"/>
  <c r="X265"/>
  <c r="N265"/>
  <c r="L265"/>
  <c r="K265"/>
  <c r="I265"/>
  <c r="F265"/>
  <c r="E265"/>
  <c r="D265"/>
  <c r="A265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199"/>
  <c r="N199"/>
  <c r="L199"/>
  <c r="K199"/>
  <c r="I199"/>
  <c r="F199"/>
  <c r="E199"/>
  <c r="D199"/>
  <c r="A199"/>
  <c r="X197"/>
  <c r="N197"/>
  <c r="L197"/>
  <c r="K197"/>
  <c r="I197"/>
  <c r="F197"/>
  <c r="E197"/>
  <c r="D197"/>
  <c r="A197"/>
  <c r="X195"/>
  <c r="N195"/>
  <c r="L195"/>
  <c r="K195"/>
  <c r="I195"/>
  <c r="F195"/>
  <c r="E195"/>
  <c r="D195"/>
  <c r="A195"/>
  <c r="X193"/>
  <c r="N193"/>
  <c r="L193"/>
  <c r="K193"/>
  <c r="I193"/>
  <c r="F193"/>
  <c r="E193"/>
  <c r="D193"/>
  <c r="A193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5"/>
  <c r="N185"/>
  <c r="L185"/>
  <c r="K185"/>
  <c r="I185"/>
  <c r="F185"/>
  <c r="E185"/>
  <c r="D185"/>
  <c r="A185"/>
  <c r="X183"/>
  <c r="N183"/>
  <c r="L183"/>
  <c r="K183"/>
  <c r="I183"/>
  <c r="F183"/>
  <c r="E183"/>
  <c r="D183"/>
  <c r="A183"/>
  <c r="X181"/>
  <c r="N181"/>
  <c r="L181"/>
  <c r="K181"/>
  <c r="I181"/>
  <c r="F181"/>
  <c r="E181"/>
  <c r="D181"/>
  <c r="A181"/>
  <c r="X179"/>
  <c r="N179"/>
  <c r="L179"/>
  <c r="K179"/>
  <c r="I179"/>
  <c r="F179"/>
  <c r="E179"/>
  <c r="D179"/>
  <c r="A179"/>
  <c r="X177"/>
  <c r="N177"/>
  <c r="L177"/>
  <c r="K177"/>
  <c r="I177"/>
  <c r="F177"/>
  <c r="E177"/>
  <c r="D177"/>
  <c r="A177"/>
  <c r="X175"/>
  <c r="N175"/>
  <c r="L175"/>
  <c r="K175"/>
  <c r="I175"/>
  <c r="F175"/>
  <c r="E175"/>
  <c r="D175"/>
  <c r="A175"/>
  <c r="X162"/>
  <c r="N162"/>
  <c r="L162"/>
  <c r="K162"/>
  <c r="I162"/>
  <c r="F162"/>
  <c r="E162"/>
  <c r="D162"/>
  <c r="A162"/>
  <c r="X160"/>
  <c r="N160"/>
  <c r="L160"/>
  <c r="K160"/>
  <c r="I160"/>
  <c r="F160"/>
  <c r="E160"/>
  <c r="D160"/>
  <c r="A160"/>
  <c r="X158"/>
  <c r="N158"/>
  <c r="L158"/>
  <c r="K158"/>
  <c r="I158"/>
  <c r="F158"/>
  <c r="E158"/>
  <c r="D158"/>
  <c r="A158"/>
  <c r="X156"/>
  <c r="N156"/>
  <c r="L156"/>
  <c r="K156"/>
  <c r="I156"/>
  <c r="F156"/>
  <c r="E156"/>
  <c r="D156"/>
  <c r="A156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1"/>
  <c r="N151"/>
  <c r="L151"/>
  <c r="K151"/>
  <c r="I151"/>
  <c r="F151"/>
  <c r="E151"/>
  <c r="D151"/>
  <c r="A151"/>
  <c r="X149"/>
  <c r="N149"/>
  <c r="L149"/>
  <c r="K149"/>
  <c r="I149"/>
  <c r="F149"/>
  <c r="E149"/>
  <c r="D149"/>
  <c r="A149"/>
  <c r="X147"/>
  <c r="N147"/>
  <c r="L147"/>
  <c r="K147"/>
  <c r="I147"/>
  <c r="F147"/>
  <c r="E147"/>
  <c r="D147"/>
  <c r="A147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8"/>
  <c r="N138"/>
  <c r="L138"/>
  <c r="K138"/>
  <c r="I138"/>
  <c r="F138"/>
  <c r="E138"/>
  <c r="D138"/>
  <c r="A138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362"/>
  <c r="N362"/>
  <c r="L362"/>
  <c r="K362"/>
  <c r="I362"/>
  <c r="F362"/>
  <c r="E362"/>
  <c r="D362"/>
  <c r="A362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4"/>
  <c r="N274"/>
  <c r="L274"/>
  <c r="K274"/>
  <c r="I274"/>
  <c r="F274"/>
  <c r="E274"/>
  <c r="D274"/>
  <c r="A274"/>
  <c r="X275"/>
  <c r="N275"/>
  <c r="L275"/>
  <c r="K275"/>
  <c r="I275"/>
  <c r="F275"/>
  <c r="E275"/>
  <c r="D275"/>
  <c r="A275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6"/>
  <c r="N266"/>
  <c r="L266"/>
  <c r="K266"/>
  <c r="I266"/>
  <c r="F266"/>
  <c r="E266"/>
  <c r="D266"/>
  <c r="A266"/>
  <c r="X264"/>
  <c r="N264"/>
  <c r="L264"/>
  <c r="K264"/>
  <c r="I264"/>
  <c r="F264"/>
  <c r="E264"/>
  <c r="D264"/>
  <c r="A264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00"/>
  <c r="N200"/>
  <c r="L200"/>
  <c r="K200"/>
  <c r="I200"/>
  <c r="F200"/>
  <c r="E200"/>
  <c r="D200"/>
  <c r="A200"/>
  <c r="X198"/>
  <c r="N198"/>
  <c r="L198"/>
  <c r="K198"/>
  <c r="I198"/>
  <c r="F198"/>
  <c r="E198"/>
  <c r="D198"/>
  <c r="A198"/>
  <c r="X196"/>
  <c r="N196"/>
  <c r="L196"/>
  <c r="K196"/>
  <c r="I196"/>
  <c r="F196"/>
  <c r="E196"/>
  <c r="D196"/>
  <c r="A196"/>
  <c r="X194"/>
  <c r="N194"/>
  <c r="L194"/>
  <c r="K194"/>
  <c r="I194"/>
  <c r="F194"/>
  <c r="E194"/>
  <c r="D194"/>
  <c r="A194"/>
  <c r="X192"/>
  <c r="N192"/>
  <c r="L192"/>
  <c r="K192"/>
  <c r="I192"/>
  <c r="F192"/>
  <c r="E192"/>
  <c r="D192"/>
  <c r="A192"/>
  <c r="X189"/>
  <c r="N189"/>
  <c r="L189"/>
  <c r="K189"/>
  <c r="I189"/>
  <c r="F189"/>
  <c r="E189"/>
  <c r="D189"/>
  <c r="A189"/>
  <c r="X186"/>
  <c r="N186"/>
  <c r="L186"/>
  <c r="K186"/>
  <c r="I186"/>
  <c r="F186"/>
  <c r="E186"/>
  <c r="D186"/>
  <c r="A186"/>
  <c r="X184"/>
  <c r="N184"/>
  <c r="L184"/>
  <c r="K184"/>
  <c r="I184"/>
  <c r="F184"/>
  <c r="E184"/>
  <c r="D184"/>
  <c r="A184"/>
  <c r="X182"/>
  <c r="N182"/>
  <c r="L182"/>
  <c r="K182"/>
  <c r="I182"/>
  <c r="F182"/>
  <c r="E182"/>
  <c r="D182"/>
  <c r="A182"/>
  <c r="X180"/>
  <c r="N180"/>
  <c r="L180"/>
  <c r="K180"/>
  <c r="I180"/>
  <c r="F180"/>
  <c r="E180"/>
  <c r="D180"/>
  <c r="A180"/>
  <c r="X178"/>
  <c r="N178"/>
  <c r="L178"/>
  <c r="K178"/>
  <c r="I178"/>
  <c r="F178"/>
  <c r="E178"/>
  <c r="D178"/>
  <c r="A178"/>
  <c r="X176"/>
  <c r="N176"/>
  <c r="L176"/>
  <c r="K176"/>
  <c r="I176"/>
  <c r="F176"/>
  <c r="E176"/>
  <c r="D176"/>
  <c r="A176"/>
  <c r="X174"/>
  <c r="N174"/>
  <c r="L174"/>
  <c r="K174"/>
  <c r="I174"/>
  <c r="F174"/>
  <c r="E174"/>
  <c r="D174"/>
  <c r="A17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39"/>
  <c r="N139"/>
  <c r="L139"/>
  <c r="K139"/>
  <c r="I139"/>
  <c r="F139"/>
  <c r="E139"/>
  <c r="D139"/>
  <c r="A139"/>
  <c r="X137"/>
  <c r="N137"/>
  <c r="L137"/>
  <c r="K137"/>
  <c r="I137"/>
  <c r="F137"/>
  <c r="E137"/>
  <c r="D137"/>
  <c r="A137"/>
  <c r="X132"/>
  <c r="N132"/>
  <c r="L132"/>
  <c r="K132"/>
  <c r="I132"/>
  <c r="F132"/>
  <c r="E132"/>
  <c r="D132"/>
  <c r="A132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4"/>
  <c r="N114"/>
  <c r="L114"/>
  <c r="K114"/>
  <c r="I114"/>
  <c r="F114"/>
  <c r="E114"/>
  <c r="D114"/>
  <c r="A114"/>
  <c r="X112"/>
  <c r="N112"/>
  <c r="L112"/>
  <c r="K112"/>
  <c r="I112"/>
  <c r="F112"/>
  <c r="E112"/>
  <c r="D112"/>
  <c r="A112"/>
</calcChain>
</file>

<file path=xl/sharedStrings.xml><?xml version="1.0" encoding="utf-8"?>
<sst xmlns="http://schemas.openxmlformats.org/spreadsheetml/2006/main" count="2064" uniqueCount="389">
  <si>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</si>
  <si>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</si>
  <si>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</si>
  <si>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</si>
  <si>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</si>
  <si>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</si>
  <si>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</si>
  <si>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</si>
  <si>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</si>
  <si>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</si>
  <si>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</si>
  <si>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</si>
  <si>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</si>
  <si>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</si>
  <si>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</si>
  <si>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</si>
  <si>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</si>
  <si>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</si>
  <si>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</si>
  <si>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</si>
  <si>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</si>
  <si>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</si>
  <si>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</si>
  <si>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</si>
  <si>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</si>
  <si>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</si>
  <si>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</si>
  <si>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</si>
  <si>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</si>
  <si>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</si>
  <si>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</si>
  <si>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</si>
  <si>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2016/09/12 17:49</t>
  </si>
  <si>
    <t>201345-PG14</t>
  </si>
  <si>
    <t>MICRO CRYSTAL</t>
  </si>
  <si>
    <t/>
  </si>
  <si>
    <t>E</t>
  </si>
  <si>
    <t>25997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</si>
  <si>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</si>
  <si>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</si>
  <si>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</si>
  <si>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</si>
  <si>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</si>
  <si>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</si>
  <si>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</si>
  <si>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</si>
  <si>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</si>
  <si>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</si>
  <si>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</si>
  <si>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</si>
  <si>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</si>
  <si>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</si>
  <si>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</si>
  <si>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</si>
  <si>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</si>
  <si>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AS179-92LF</t>
  </si>
  <si>
    <t>SKYWORKS</t>
  </si>
  <si>
    <t>BC6145A04-IQQB-R</t>
  </si>
  <si>
    <t>CSR</t>
  </si>
  <si>
    <t>CM32180A3OP-AD</t>
  </si>
  <si>
    <t>CAPELLA</t>
  </si>
  <si>
    <t>CM32181A3OP</t>
  </si>
  <si>
    <t>CM3218A3OP-AD</t>
  </si>
  <si>
    <t>EMMC08G-M325-A52</t>
  </si>
  <si>
    <t>KINGSTON</t>
  </si>
  <si>
    <t>LM18-LSI</t>
  </si>
  <si>
    <t>LM19-LSI</t>
  </si>
  <si>
    <t>LV8123AGQW</t>
  </si>
  <si>
    <t>RICHTEK</t>
  </si>
  <si>
    <t>LV8130BGQW</t>
  </si>
  <si>
    <t>PAW3204DB-TJ3L</t>
  </si>
  <si>
    <t>PAW3204DB-TJ3R</t>
  </si>
  <si>
    <t>PAW3205DB-TJ3T</t>
  </si>
  <si>
    <t>PAW3212DB-TJDT</t>
  </si>
  <si>
    <t>PAW3226DB-TJDA</t>
  </si>
  <si>
    <t>PAW3512DK-TJYA</t>
  </si>
  <si>
    <t>PAW3515DB-TJZA</t>
  </si>
  <si>
    <t>PCT1336QN</t>
  </si>
  <si>
    <t>PMW3367DM-T3QU</t>
  </si>
  <si>
    <t>PMW3610DM-SUDU</t>
  </si>
  <si>
    <t>PNLR-012-LSI</t>
  </si>
  <si>
    <t>PNLR-012-RSI</t>
  </si>
  <si>
    <t>PNLR-013-LSI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</si>
  <si>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</si>
  <si>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</si>
  <si>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</si>
  <si>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</si>
  <si>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</si>
  <si>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</si>
  <si>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</si>
  <si>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</si>
  <si>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</si>
  <si>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</si>
  <si>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</si>
  <si>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</si>
  <si>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</si>
  <si>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</si>
  <si>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</si>
  <si>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</si>
  <si>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</si>
  <si>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</si>
  <si>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</si>
  <si>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</si>
  <si>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</si>
  <si>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</si>
  <si>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</si>
  <si>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</si>
  <si>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</si>
  <si>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</si>
  <si>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</si>
  <si>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</si>
  <si>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</si>
  <si>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</si>
  <si>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</si>
  <si>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</si>
  <si>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</si>
  <si>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</si>
  <si>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</si>
  <si>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</si>
  <si>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</si>
  <si>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</si>
  <si>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RT9817D-30PH</t>
  </si>
  <si>
    <t>RT9818C-27GV</t>
  </si>
  <si>
    <t>RT9818C-30PV</t>
  </si>
  <si>
    <t>SDNS-3059-SS</t>
  </si>
  <si>
    <t>SDNS-3988</t>
  </si>
  <si>
    <t>SE2438T-R</t>
  </si>
  <si>
    <t>SE2548A-R</t>
  </si>
  <si>
    <t>SE2576L-R</t>
  </si>
  <si>
    <t>SE2577L-R</t>
  </si>
  <si>
    <t>SE2595L-R</t>
  </si>
  <si>
    <t>SE2605L-R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</si>
  <si>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</si>
  <si>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</si>
  <si>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</si>
  <si>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</si>
  <si>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</si>
  <si>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</si>
  <si>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</si>
  <si>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</si>
  <si>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</si>
  <si>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</si>
  <si>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</si>
  <si>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</si>
  <si>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</si>
  <si>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</si>
  <si>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</si>
  <si>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</si>
  <si>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</si>
  <si>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</si>
  <si>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</si>
  <si>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</si>
  <si>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</si>
  <si>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</si>
  <si>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SKY85405-11</t>
  </si>
  <si>
    <t>SKY85405-21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</si>
  <si>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</si>
  <si>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</si>
  <si>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</si>
  <si>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</si>
  <si>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</si>
  <si>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</si>
  <si>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</si>
  <si>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</si>
  <si>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</si>
  <si>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</si>
  <si>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</si>
  <si>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</si>
  <si>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ZZZ-RICHTEK</t>
  </si>
  <si>
    <t>LM31-LNG</t>
  </si>
  <si>
    <t>MP5077GG-Z</t>
  </si>
  <si>
    <t>MPS</t>
  </si>
  <si>
    <t>MP6901DJ-LF-Z</t>
  </si>
  <si>
    <t>F</t>
  </si>
  <si>
    <t>MP6902DS-C530-LF-Z</t>
  </si>
  <si>
    <t>MP6907GJ-Z</t>
  </si>
  <si>
    <t>MP6922AGSE-Z</t>
  </si>
  <si>
    <t>MP6922DSE-LF-Z</t>
  </si>
  <si>
    <t>MP6922NGS-Z</t>
  </si>
  <si>
    <t>MP6923GS-Z</t>
  </si>
  <si>
    <t>MPM3606GQV-Z</t>
  </si>
  <si>
    <t>MPM3620GQV-Z</t>
  </si>
  <si>
    <t>MPM3630GQV-Z</t>
  </si>
  <si>
    <t>PAW3515DB-VJZA</t>
  </si>
  <si>
    <t>PMW3310DH-AWQT</t>
  </si>
  <si>
    <t>PNSR-015-RB8</t>
  </si>
  <si>
    <t>ZZZ-PIXART</t>
  </si>
  <si>
    <t>ZZZ-SKYWORKS</t>
  </si>
  <si>
    <t>201345-MG03</t>
  </si>
  <si>
    <t>CSR1011A05-IQQA-R</t>
  </si>
  <si>
    <t>CSR8311A08-IQQD-R</t>
  </si>
  <si>
    <t>CSR8640B04-IBBC-R</t>
  </si>
  <si>
    <t>CSR8670C-IBBH-R</t>
  </si>
  <si>
    <t>CSRQ53719C25-CBBU-T</t>
  </si>
  <si>
    <t>CSRQ53750C15-CBBU-T</t>
  </si>
  <si>
    <t>ZR374305/150BGCG19-C2</t>
  </si>
  <si>
    <t>ZR374305/300NCCG14-C2</t>
  </si>
  <si>
    <t>ZR374310/300BGCG27-C2</t>
  </si>
  <si>
    <t>ZR374310/300NCCG14-C2</t>
  </si>
  <si>
    <t>19-21/R6C-AL2N1VY/3T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</si>
  <si>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</si>
  <si>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</si>
  <si>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</si>
  <si>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</si>
  <si>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</si>
  <si>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</si>
  <si>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</si>
  <si>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</si>
  <si>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</si>
  <si>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</si>
  <si>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</si>
  <si>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</si>
  <si>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</si>
  <si>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</si>
  <si>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</si>
  <si>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</si>
  <si>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</si>
  <si>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</si>
  <si>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</si>
  <si>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</si>
  <si>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</si>
  <si>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</si>
  <si>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</si>
  <si>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</si>
  <si>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</si>
  <si>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</si>
  <si>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</si>
  <si>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</si>
  <si>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</si>
  <si>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</si>
  <si>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</si>
  <si>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</si>
  <si>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</si>
  <si>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</si>
  <si>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</si>
  <si>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</si>
  <si>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</si>
  <si>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</si>
  <si>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</si>
  <si>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</si>
  <si>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</si>
  <si>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</si>
  <si>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</si>
  <si>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</si>
  <si>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</si>
  <si>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</si>
  <si>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</si>
  <si>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</si>
  <si>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</si>
  <si>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</si>
  <si>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</si>
  <si>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</si>
  <si>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</si>
  <si>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</si>
  <si>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</si>
  <si>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</si>
  <si>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</si>
  <si>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</si>
  <si>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</si>
  <si>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</si>
  <si>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</si>
  <si>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</si>
  <si>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AOTF42S60L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</si>
  <si>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</si>
  <si>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</si>
  <si>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</si>
  <si>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</si>
  <si>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</si>
  <si>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</si>
  <si>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</si>
  <si>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</si>
  <si>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</si>
  <si>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</si>
  <si>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</si>
  <si>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</si>
  <si>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</si>
  <si>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</si>
  <si>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</si>
  <si>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</si>
  <si>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</si>
  <si>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</si>
  <si>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</si>
  <si>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</si>
  <si>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</si>
  <si>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</si>
  <si>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</si>
  <si>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</si>
  <si>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</si>
  <si>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</si>
  <si>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</si>
  <si>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</si>
  <si>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</si>
  <si>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</si>
  <si>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</si>
  <si>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</si>
  <si>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</si>
  <si>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</si>
  <si>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</si>
  <si>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</si>
  <si>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</si>
  <si>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</si>
  <si>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</si>
  <si>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</si>
  <si>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</si>
  <si>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</si>
  <si>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</si>
  <si>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</si>
  <si>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</si>
  <si>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</si>
  <si>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</si>
  <si>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</si>
  <si>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</si>
  <si>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</si>
  <si>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</si>
  <si>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</si>
  <si>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</si>
  <si>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</si>
  <si>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</si>
  <si>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</si>
  <si>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</si>
  <si>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</si>
  <si>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</si>
  <si>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</si>
  <si>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</si>
  <si>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</si>
  <si>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</si>
  <si>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</si>
  <si>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</si>
  <si>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</si>
  <si>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</si>
  <si>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</si>
  <si>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</si>
  <si>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</si>
  <si>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</si>
  <si>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</si>
  <si>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</si>
  <si>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</si>
  <si>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</si>
  <si>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</si>
  <si>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</si>
  <si>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</si>
  <si>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</si>
  <si>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</si>
  <si>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</si>
  <si>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</si>
  <si>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</si>
  <si>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</si>
  <si>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SSM3J328R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</si>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</sst>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63" totalsRowShown="0" headerRowDxfId="30" dataDxfId="29">
  <autoFilter ref="A3:AC363">
    <filterColumn colId="0">
      <filters>
        <filter val="OverStock"/>
        <filter val="ZeroZero"/>
      </filters>
    </filterColumn>
  </autoFilter>
  <sortState ref="A4:AN379">
    <sortCondition ref="B3:B379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63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9" sqref="N9"/>
    </sheetView>
  </sheetViews>
  <sheetFormatPr defaultColWidth="9" defaultRowHeight="14.5"/>
  <cols>
    <col min="1" max="1" width="11.6328125" style="2" customWidth="1" collapsed="1"/>
    <col min="2" max="2" width="28.9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199</v>
      </c>
      <c r="C4" s="15" t="s">
        <v>200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3000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3000</v>
      </c>
      <c r="Q4" s="17">
        <v>0</v>
      </c>
      <c r="R4" s="19">
        <v>3000</v>
      </c>
      <c r="S4" s="20" t="s">
        <v>35</v>
      </c>
      <c r="T4" s="21" t="s">
        <v>35</v>
      </c>
      <c r="U4" s="19">
        <v>0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ZeroZero</v>
      </c>
      <c r="B5" s="14" t="s">
        <v>188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3000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3000</v>
      </c>
      <c r="Q5" s="17">
        <v>0</v>
      </c>
      <c r="R5" s="19">
        <v>3000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13" t="str">
        <f t="shared" si="0"/>
        <v>None</v>
      </c>
      <c r="B6" s="14" t="s">
        <v>33</v>
      </c>
      <c r="C6" s="15" t="s">
        <v>34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ZeroZero</v>
      </c>
      <c r="B7" s="14" t="s">
        <v>201</v>
      </c>
      <c r="C7" s="15" t="s">
        <v>200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11020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8000</v>
      </c>
      <c r="Q7" s="17">
        <v>3020</v>
      </c>
      <c r="R7" s="19">
        <v>11020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202</v>
      </c>
      <c r="C8" s="15" t="s">
        <v>200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12920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12700</v>
      </c>
      <c r="Q8" s="17">
        <v>220</v>
      </c>
      <c r="R8" s="19">
        <v>12920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ZeroZero</v>
      </c>
      <c r="B9" s="14" t="s">
        <v>203</v>
      </c>
      <c r="C9" s="15" t="s">
        <v>200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800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</v>
      </c>
      <c r="Q9" s="17">
        <v>0</v>
      </c>
      <c r="R9" s="19">
        <v>800</v>
      </c>
      <c r="S9" s="20" t="s">
        <v>35</v>
      </c>
      <c r="T9" s="21" t="s">
        <v>35</v>
      </c>
      <c r="U9" s="19">
        <v>0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OverStock</v>
      </c>
      <c r="B10" s="14" t="s">
        <v>204</v>
      </c>
      <c r="C10" s="15" t="s">
        <v>200</v>
      </c>
      <c r="D10" s="16">
        <f>IFERROR(VLOOKUP(B10,#REF!,3,FALSE),0)</f>
        <v>0</v>
      </c>
      <c r="E10" s="18">
        <f t="shared" si="1"/>
        <v>28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14000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14000</v>
      </c>
      <c r="Q10" s="17">
        <v>0</v>
      </c>
      <c r="R10" s="19">
        <v>14000</v>
      </c>
      <c r="S10" s="20">
        <v>28</v>
      </c>
      <c r="T10" s="21">
        <v>18.399999999999999</v>
      </c>
      <c r="U10" s="19">
        <v>500</v>
      </c>
      <c r="V10" s="17">
        <v>761</v>
      </c>
      <c r="W10" s="22">
        <v>1.5</v>
      </c>
      <c r="X10" s="23">
        <f t="shared" si="2"/>
        <v>100</v>
      </c>
      <c r="Y10" s="17">
        <v>1832</v>
      </c>
      <c r="Z10" s="17">
        <v>5016</v>
      </c>
      <c r="AA10" s="17">
        <v>2624</v>
      </c>
      <c r="AB10" s="17">
        <v>3520</v>
      </c>
      <c r="AC10" s="15" t="s">
        <v>37</v>
      </c>
    </row>
    <row r="11" spans="1:29" hidden="1">
      <c r="A11" s="13" t="str">
        <f t="shared" si="0"/>
        <v>Normal</v>
      </c>
      <c r="B11" s="14" t="s">
        <v>205</v>
      </c>
      <c r="C11" s="15" t="s">
        <v>206</v>
      </c>
      <c r="D11" s="16">
        <f>IFERROR(VLOOKUP(B11,#REF!,3,FALSE),0)</f>
        <v>0</v>
      </c>
      <c r="E11" s="18">
        <f t="shared" si="1"/>
        <v>1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67500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67500</v>
      </c>
      <c r="Q11" s="17">
        <v>0</v>
      </c>
      <c r="R11" s="19">
        <v>67500</v>
      </c>
      <c r="S11" s="20">
        <v>1</v>
      </c>
      <c r="T11" s="21">
        <v>2</v>
      </c>
      <c r="U11" s="19">
        <v>68438</v>
      </c>
      <c r="V11" s="17">
        <v>34500</v>
      </c>
      <c r="W11" s="22">
        <v>0.5</v>
      </c>
      <c r="X11" s="23">
        <f t="shared" si="2"/>
        <v>100</v>
      </c>
      <c r="Y11" s="17">
        <v>310500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ZeroZero</v>
      </c>
      <c r="B12" s="14" t="s">
        <v>207</v>
      </c>
      <c r="C12" s="15" t="s">
        <v>200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1000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1000</v>
      </c>
      <c r="Q12" s="17">
        <v>0</v>
      </c>
      <c r="R12" s="19">
        <v>1000</v>
      </c>
      <c r="S12" s="20" t="s">
        <v>35</v>
      </c>
      <c r="T12" s="21" t="s">
        <v>35</v>
      </c>
      <c r="U12" s="19">
        <v>0</v>
      </c>
      <c r="V12" s="17">
        <v>0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13" t="str">
        <f t="shared" si="0"/>
        <v>Normal</v>
      </c>
      <c r="B13" s="14" t="s">
        <v>38</v>
      </c>
      <c r="C13" s="15" t="s">
        <v>39</v>
      </c>
      <c r="D13" s="16">
        <f>IFERROR(VLOOKUP(B13,#REF!,3,FALSE),0)</f>
        <v>0</v>
      </c>
      <c r="E13" s="18">
        <f t="shared" si="1"/>
        <v>0.1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87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87</v>
      </c>
      <c r="R13" s="19">
        <v>87</v>
      </c>
      <c r="S13" s="20">
        <v>0.1</v>
      </c>
      <c r="T13" s="21" t="s">
        <v>35</v>
      </c>
      <c r="U13" s="19">
        <v>915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 hidden="1">
      <c r="A14" s="13" t="str">
        <f t="shared" si="0"/>
        <v>Normal</v>
      </c>
      <c r="B14" s="14" t="s">
        <v>40</v>
      </c>
      <c r="C14" s="15" t="s">
        <v>39</v>
      </c>
      <c r="D14" s="16">
        <f>IFERROR(VLOOKUP(B14,#REF!,3,FALSE),0)</f>
        <v>0</v>
      </c>
      <c r="E14" s="18">
        <f t="shared" si="1"/>
        <v>17.399999999999999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40000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26000</v>
      </c>
      <c r="Q14" s="17">
        <v>14000</v>
      </c>
      <c r="R14" s="19">
        <v>40000</v>
      </c>
      <c r="S14" s="20">
        <v>17.399999999999999</v>
      </c>
      <c r="T14" s="21" t="s">
        <v>35</v>
      </c>
      <c r="U14" s="19">
        <v>2296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41</v>
      </c>
      <c r="C15" s="15" t="s">
        <v>39</v>
      </c>
      <c r="D15" s="16">
        <f>IFERROR(VLOOKUP(B15,#REF!,3,FALSE),0)</f>
        <v>0</v>
      </c>
      <c r="E15" s="18">
        <f t="shared" si="1"/>
        <v>2.1</v>
      </c>
      <c r="F15" s="16" t="str">
        <f>IFERROR(VLOOKUP(B15,#REF!,6,FALSE),"")</f>
        <v/>
      </c>
      <c r="G15" s="17">
        <v>99000</v>
      </c>
      <c r="H15" s="17">
        <v>99000</v>
      </c>
      <c r="I15" s="17" t="str">
        <f>IFERROR(VLOOKUP(B15,#REF!,9,FALSE),"")</f>
        <v/>
      </c>
      <c r="J15" s="17">
        <v>20000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20000</v>
      </c>
      <c r="Q15" s="17">
        <v>0</v>
      </c>
      <c r="R15" s="19">
        <v>119000</v>
      </c>
      <c r="S15" s="20">
        <v>12.4</v>
      </c>
      <c r="T15" s="21" t="s">
        <v>35</v>
      </c>
      <c r="U15" s="19">
        <v>9625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OverStock</v>
      </c>
      <c r="B16" s="14" t="s">
        <v>42</v>
      </c>
      <c r="C16" s="15" t="s">
        <v>39</v>
      </c>
      <c r="D16" s="16">
        <f>IFERROR(VLOOKUP(B16,#REF!,3,FALSE),0)</f>
        <v>0</v>
      </c>
      <c r="E16" s="18">
        <f t="shared" si="1"/>
        <v>1.2</v>
      </c>
      <c r="F16" s="16" t="str">
        <f>IFERROR(VLOOKUP(B16,#REF!,6,FALSE),"")</f>
        <v/>
      </c>
      <c r="G16" s="17">
        <v>208572</v>
      </c>
      <c r="H16" s="17">
        <v>208572</v>
      </c>
      <c r="I16" s="17" t="str">
        <f>IFERROR(VLOOKUP(B16,#REF!,9,FALSE),"")</f>
        <v/>
      </c>
      <c r="J16" s="17">
        <v>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8000</v>
      </c>
      <c r="R16" s="19">
        <v>216572</v>
      </c>
      <c r="S16" s="20">
        <v>31.4</v>
      </c>
      <c r="T16" s="21" t="s">
        <v>35</v>
      </c>
      <c r="U16" s="19">
        <v>6896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43</v>
      </c>
      <c r="C17" s="15" t="s">
        <v>39</v>
      </c>
      <c r="D17" s="16">
        <f>IFERROR(VLOOKUP(B17,#REF!,3,FALSE),0)</f>
        <v>0</v>
      </c>
      <c r="E17" s="18">
        <f t="shared" si="1"/>
        <v>17.7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10911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10000</v>
      </c>
      <c r="Q17" s="17">
        <v>911</v>
      </c>
      <c r="R17" s="19">
        <v>10911</v>
      </c>
      <c r="S17" s="20">
        <v>17.7</v>
      </c>
      <c r="T17" s="21" t="s">
        <v>35</v>
      </c>
      <c r="U17" s="19">
        <v>615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44</v>
      </c>
      <c r="C18" s="15" t="s">
        <v>39</v>
      </c>
      <c r="D18" s="16">
        <f>IFERROR(VLOOKUP(B18,#REF!,3,FALSE),0)</f>
        <v>0</v>
      </c>
      <c r="E18" s="18">
        <f t="shared" si="1"/>
        <v>17.8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19053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18160</v>
      </c>
      <c r="Q18" s="17">
        <v>893</v>
      </c>
      <c r="R18" s="19">
        <v>19053</v>
      </c>
      <c r="S18" s="20">
        <v>17.8</v>
      </c>
      <c r="T18" s="21" t="s">
        <v>35</v>
      </c>
      <c r="U18" s="19">
        <v>1073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45</v>
      </c>
      <c r="C19" s="15" t="s">
        <v>39</v>
      </c>
      <c r="D19" s="16">
        <f>IFERROR(VLOOKUP(B19,#REF!,3,FALSE),0)</f>
        <v>0</v>
      </c>
      <c r="E19" s="18">
        <f t="shared" si="1"/>
        <v>7.6</v>
      </c>
      <c r="F19" s="16" t="str">
        <f>IFERROR(VLOOKUP(B19,#REF!,6,FALSE),"")</f>
        <v/>
      </c>
      <c r="G19" s="17">
        <v>5000</v>
      </c>
      <c r="H19" s="17">
        <v>5000</v>
      </c>
      <c r="I19" s="17" t="str">
        <f>IFERROR(VLOOKUP(B19,#REF!,9,FALSE),"")</f>
        <v/>
      </c>
      <c r="J19" s="17">
        <v>28517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21799</v>
      </c>
      <c r="Q19" s="17">
        <v>6718</v>
      </c>
      <c r="R19" s="19">
        <v>33517</v>
      </c>
      <c r="S19" s="20">
        <v>8.9</v>
      </c>
      <c r="T19" s="21" t="s">
        <v>35</v>
      </c>
      <c r="U19" s="19">
        <v>3759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Normal</v>
      </c>
      <c r="B20" s="14" t="s">
        <v>46</v>
      </c>
      <c r="C20" s="15" t="s">
        <v>39</v>
      </c>
      <c r="D20" s="16">
        <f>IFERROR(VLOOKUP(B20,#REF!,3,FALSE),0)</f>
        <v>0</v>
      </c>
      <c r="E20" s="18">
        <f t="shared" si="1"/>
        <v>6.9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64363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64363</v>
      </c>
      <c r="R20" s="19">
        <v>64363</v>
      </c>
      <c r="S20" s="20">
        <v>6.9</v>
      </c>
      <c r="T20" s="21" t="s">
        <v>35</v>
      </c>
      <c r="U20" s="19">
        <v>9279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47</v>
      </c>
      <c r="C21" s="15" t="s">
        <v>39</v>
      </c>
      <c r="D21" s="16">
        <f>IFERROR(VLOOKUP(B21,#REF!,3,FALSE),0)</f>
        <v>0</v>
      </c>
      <c r="E21" s="18">
        <f t="shared" si="1"/>
        <v>12.1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112166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58000</v>
      </c>
      <c r="Q21" s="17">
        <v>54166</v>
      </c>
      <c r="R21" s="19">
        <v>112166</v>
      </c>
      <c r="S21" s="20">
        <v>12.1</v>
      </c>
      <c r="T21" s="21" t="s">
        <v>35</v>
      </c>
      <c r="U21" s="19">
        <v>9272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48</v>
      </c>
      <c r="C22" s="15" t="s">
        <v>39</v>
      </c>
      <c r="D22" s="16">
        <f>IFERROR(VLOOKUP(B22,#REF!,3,FALSE),0)</f>
        <v>0</v>
      </c>
      <c r="E22" s="18">
        <f t="shared" si="1"/>
        <v>5.9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5326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5326</v>
      </c>
      <c r="R22" s="19">
        <v>5326</v>
      </c>
      <c r="S22" s="20">
        <v>5.9</v>
      </c>
      <c r="T22" s="21" t="s">
        <v>35</v>
      </c>
      <c r="U22" s="19">
        <v>900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49</v>
      </c>
      <c r="C23" s="15" t="s">
        <v>39</v>
      </c>
      <c r="D23" s="16">
        <f>IFERROR(VLOOKUP(B23,#REF!,3,FALSE),0)</f>
        <v>0</v>
      </c>
      <c r="E23" s="18">
        <f t="shared" si="1"/>
        <v>1.6</v>
      </c>
      <c r="F23" s="16" t="str">
        <f>IFERROR(VLOOKUP(B23,#REF!,6,FALSE),"")</f>
        <v/>
      </c>
      <c r="G23" s="17">
        <v>50000</v>
      </c>
      <c r="H23" s="17">
        <v>50000</v>
      </c>
      <c r="I23" s="17" t="str">
        <f>IFERROR(VLOOKUP(B23,#REF!,9,FALSE),"")</f>
        <v/>
      </c>
      <c r="J23" s="17">
        <v>8743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8743</v>
      </c>
      <c r="R23" s="19">
        <v>58743</v>
      </c>
      <c r="S23" s="20">
        <v>10.7</v>
      </c>
      <c r="T23" s="21" t="s">
        <v>35</v>
      </c>
      <c r="U23" s="19">
        <v>5515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0"/>
        <v>Normal</v>
      </c>
      <c r="B24" s="14" t="s">
        <v>50</v>
      </c>
      <c r="C24" s="15" t="s">
        <v>39</v>
      </c>
      <c r="D24" s="16">
        <f>IFERROR(VLOOKUP(B24,#REF!,3,FALSE),0)</f>
        <v>0</v>
      </c>
      <c r="E24" s="18">
        <f t="shared" si="1"/>
        <v>11.4</v>
      </c>
      <c r="F24" s="16" t="str">
        <f>IFERROR(VLOOKUP(B24,#REF!,6,FALSE),"")</f>
        <v/>
      </c>
      <c r="G24" s="17">
        <v>10000</v>
      </c>
      <c r="H24" s="17">
        <v>10000</v>
      </c>
      <c r="I24" s="17" t="str">
        <f>IFERROR(VLOOKUP(B24,#REF!,9,FALSE),"")</f>
        <v/>
      </c>
      <c r="J24" s="17">
        <v>61980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44980</v>
      </c>
      <c r="Q24" s="17">
        <v>17000</v>
      </c>
      <c r="R24" s="19">
        <v>71980</v>
      </c>
      <c r="S24" s="20">
        <v>13.2</v>
      </c>
      <c r="T24" s="21" t="s">
        <v>35</v>
      </c>
      <c r="U24" s="19">
        <v>5438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 hidden="1">
      <c r="A25" s="13" t="str">
        <f t="shared" si="0"/>
        <v>Normal</v>
      </c>
      <c r="B25" s="14" t="s">
        <v>51</v>
      </c>
      <c r="C25" s="15" t="s">
        <v>39</v>
      </c>
      <c r="D25" s="16">
        <f>IFERROR(VLOOKUP(B25,#REF!,3,FALSE),0)</f>
        <v>0</v>
      </c>
      <c r="E25" s="18">
        <f t="shared" si="1"/>
        <v>1.8</v>
      </c>
      <c r="F25" s="16" t="str">
        <f>IFERROR(VLOOKUP(B25,#REF!,6,FALSE),"")</f>
        <v/>
      </c>
      <c r="G25" s="17">
        <v>70000</v>
      </c>
      <c r="H25" s="17">
        <v>70000</v>
      </c>
      <c r="I25" s="17" t="str">
        <f>IFERROR(VLOOKUP(B25,#REF!,9,FALSE),"")</f>
        <v/>
      </c>
      <c r="J25" s="17">
        <v>11794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11794</v>
      </c>
      <c r="R25" s="19">
        <v>81794</v>
      </c>
      <c r="S25" s="20">
        <v>12.6</v>
      </c>
      <c r="T25" s="21" t="s">
        <v>35</v>
      </c>
      <c r="U25" s="19">
        <v>6475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Normal</v>
      </c>
      <c r="B26" s="14" t="s">
        <v>52</v>
      </c>
      <c r="C26" s="15" t="s">
        <v>39</v>
      </c>
      <c r="D26" s="16">
        <f>IFERROR(VLOOKUP(B26,#REF!,3,FALSE),0)</f>
        <v>0</v>
      </c>
      <c r="E26" s="18">
        <f t="shared" si="1"/>
        <v>6.8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50053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42000</v>
      </c>
      <c r="Q26" s="17">
        <v>8053</v>
      </c>
      <c r="R26" s="19">
        <v>50053</v>
      </c>
      <c r="S26" s="20">
        <v>6.8</v>
      </c>
      <c r="T26" s="21" t="s">
        <v>35</v>
      </c>
      <c r="U26" s="19">
        <v>7394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Normal</v>
      </c>
      <c r="B27" s="14" t="s">
        <v>53</v>
      </c>
      <c r="C27" s="15" t="s">
        <v>39</v>
      </c>
      <c r="D27" s="16">
        <f>IFERROR(VLOOKUP(B27,#REF!,3,FALSE),0)</f>
        <v>0</v>
      </c>
      <c r="E27" s="18">
        <f t="shared" si="1"/>
        <v>10.4</v>
      </c>
      <c r="F27" s="16" t="str">
        <f>IFERROR(VLOOKUP(B27,#REF!,6,FALSE),"")</f>
        <v/>
      </c>
      <c r="G27" s="17">
        <v>28000</v>
      </c>
      <c r="H27" s="17">
        <v>28000</v>
      </c>
      <c r="I27" s="17" t="str">
        <f>IFERROR(VLOOKUP(B27,#REF!,9,FALSE),"")</f>
        <v/>
      </c>
      <c r="J27" s="17">
        <v>25555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17432</v>
      </c>
      <c r="Q27" s="17">
        <v>8123</v>
      </c>
      <c r="R27" s="19">
        <v>53555</v>
      </c>
      <c r="S27" s="20">
        <v>21.9</v>
      </c>
      <c r="T27" s="21" t="s">
        <v>35</v>
      </c>
      <c r="U27" s="19">
        <v>2448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13" t="str">
        <f t="shared" si="0"/>
        <v>Normal</v>
      </c>
      <c r="B28" s="14" t="s">
        <v>54</v>
      </c>
      <c r="C28" s="15" t="s">
        <v>39</v>
      </c>
      <c r="D28" s="16">
        <f>IFERROR(VLOOKUP(B28,#REF!,3,FALSE),0)</f>
        <v>0</v>
      </c>
      <c r="E28" s="18">
        <f t="shared" si="1"/>
        <v>18.8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34191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33026</v>
      </c>
      <c r="Q28" s="17">
        <v>1165</v>
      </c>
      <c r="R28" s="19">
        <v>34191</v>
      </c>
      <c r="S28" s="20">
        <v>18.8</v>
      </c>
      <c r="T28" s="21" t="s">
        <v>35</v>
      </c>
      <c r="U28" s="19">
        <v>1814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208</v>
      </c>
      <c r="C29" s="15" t="s">
        <v>209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18000</v>
      </c>
      <c r="R29" s="19">
        <v>18000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OverStock</v>
      </c>
      <c r="B30" s="14" t="s">
        <v>210</v>
      </c>
      <c r="C30" s="15" t="s">
        <v>209</v>
      </c>
      <c r="D30" s="16">
        <f>IFERROR(VLOOKUP(B30,#REF!,3,FALSE),0)</f>
        <v>0</v>
      </c>
      <c r="E30" s="18">
        <f t="shared" si="1"/>
        <v>0</v>
      </c>
      <c r="F30" s="16" t="str">
        <f>IFERROR(VLOOKUP(B30,#REF!,6,FALSE),"")</f>
        <v/>
      </c>
      <c r="G30" s="17">
        <v>57000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57000</v>
      </c>
      <c r="S30" s="20">
        <v>30.4</v>
      </c>
      <c r="T30" s="21">
        <v>9</v>
      </c>
      <c r="U30" s="19">
        <v>1875</v>
      </c>
      <c r="V30" s="17">
        <v>6351</v>
      </c>
      <c r="W30" s="22">
        <v>3.4</v>
      </c>
      <c r="X30" s="23">
        <f t="shared" si="2"/>
        <v>150</v>
      </c>
      <c r="Y30" s="17">
        <v>23755</v>
      </c>
      <c r="Z30" s="17">
        <v>33400</v>
      </c>
      <c r="AA30" s="17">
        <v>15000</v>
      </c>
      <c r="AB30" s="17">
        <v>0</v>
      </c>
      <c r="AC30" s="15" t="s">
        <v>37</v>
      </c>
    </row>
    <row r="31" spans="1:29">
      <c r="A31" s="13" t="str">
        <f t="shared" si="0"/>
        <v>OverStock</v>
      </c>
      <c r="B31" s="14" t="s">
        <v>211</v>
      </c>
      <c r="C31" s="15" t="s">
        <v>209</v>
      </c>
      <c r="D31" s="16">
        <f>IFERROR(VLOOKUP(B31,#REF!,3,FALSE),0)</f>
        <v>0</v>
      </c>
      <c r="E31" s="18">
        <f t="shared" si="1"/>
        <v>0.9</v>
      </c>
      <c r="F31" s="16" t="str">
        <f>IFERROR(VLOOKUP(B31,#REF!,6,FALSE),"")</f>
        <v/>
      </c>
      <c r="G31" s="17">
        <v>1452000</v>
      </c>
      <c r="H31" s="17">
        <v>642000</v>
      </c>
      <c r="I31" s="17" t="str">
        <f>IFERROR(VLOOKUP(B31,#REF!,9,FALSE),"")</f>
        <v/>
      </c>
      <c r="J31" s="17">
        <v>51000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51000</v>
      </c>
      <c r="Q31" s="17">
        <v>0</v>
      </c>
      <c r="R31" s="19">
        <v>1503000</v>
      </c>
      <c r="S31" s="20">
        <v>25.1</v>
      </c>
      <c r="T31" s="21">
        <v>16.899999999999999</v>
      </c>
      <c r="U31" s="19">
        <v>60000</v>
      </c>
      <c r="V31" s="17">
        <v>89000</v>
      </c>
      <c r="W31" s="22">
        <v>1.5</v>
      </c>
      <c r="X31" s="23">
        <f t="shared" si="2"/>
        <v>100</v>
      </c>
      <c r="Y31" s="17">
        <v>666000</v>
      </c>
      <c r="Z31" s="17">
        <v>135000</v>
      </c>
      <c r="AA31" s="17">
        <v>6000</v>
      </c>
      <c r="AB31" s="17">
        <v>6000</v>
      </c>
      <c r="AC31" s="15" t="s">
        <v>37</v>
      </c>
    </row>
    <row r="32" spans="1:29">
      <c r="A32" s="13" t="str">
        <f t="shared" si="0"/>
        <v>OverStock</v>
      </c>
      <c r="B32" s="14" t="s">
        <v>212</v>
      </c>
      <c r="C32" s="15" t="s">
        <v>209</v>
      </c>
      <c r="D32" s="16">
        <f>IFERROR(VLOOKUP(B32,#REF!,3,FALSE),0)</f>
        <v>0</v>
      </c>
      <c r="E32" s="18">
        <f t="shared" si="1"/>
        <v>17.7</v>
      </c>
      <c r="F32" s="16" t="str">
        <f>IFERROR(VLOOKUP(B32,#REF!,6,FALSE),"")</f>
        <v/>
      </c>
      <c r="G32" s="17">
        <v>1686000</v>
      </c>
      <c r="H32" s="17">
        <v>831000</v>
      </c>
      <c r="I32" s="17" t="str">
        <f>IFERROR(VLOOKUP(B32,#REF!,9,FALSE),"")</f>
        <v/>
      </c>
      <c r="J32" s="17">
        <v>2285700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342000</v>
      </c>
      <c r="P32" s="17">
        <v>1535700</v>
      </c>
      <c r="Q32" s="17">
        <v>408000</v>
      </c>
      <c r="R32" s="19">
        <v>3971700</v>
      </c>
      <c r="S32" s="20">
        <v>30.7</v>
      </c>
      <c r="T32" s="21">
        <v>36.200000000000003</v>
      </c>
      <c r="U32" s="19">
        <v>129375</v>
      </c>
      <c r="V32" s="17">
        <v>109699</v>
      </c>
      <c r="W32" s="22">
        <v>0.8</v>
      </c>
      <c r="X32" s="23">
        <f t="shared" si="2"/>
        <v>100</v>
      </c>
      <c r="Y32" s="17">
        <v>339292</v>
      </c>
      <c r="Z32" s="17">
        <v>648000</v>
      </c>
      <c r="AA32" s="17">
        <v>552000</v>
      </c>
      <c r="AB32" s="17">
        <v>96000</v>
      </c>
      <c r="AC32" s="15" t="s">
        <v>37</v>
      </c>
    </row>
    <row r="33" spans="1:29">
      <c r="A33" s="13" t="str">
        <f t="shared" si="0"/>
        <v>ZeroZero</v>
      </c>
      <c r="B33" s="14" t="s">
        <v>213</v>
      </c>
      <c r="C33" s="15" t="s">
        <v>209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13626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12000</v>
      </c>
      <c r="Q33" s="17">
        <v>1626</v>
      </c>
      <c r="R33" s="19">
        <v>13626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 hidden="1">
      <c r="A34" s="13" t="str">
        <f t="shared" si="0"/>
        <v>Normal</v>
      </c>
      <c r="B34" s="14" t="s">
        <v>214</v>
      </c>
      <c r="C34" s="15" t="s">
        <v>209</v>
      </c>
      <c r="D34" s="16">
        <f>IFERROR(VLOOKUP(B34,#REF!,3,FALSE),0)</f>
        <v>0</v>
      </c>
      <c r="E34" s="18">
        <f t="shared" si="1"/>
        <v>4.0999999999999996</v>
      </c>
      <c r="F34" s="16" t="str">
        <f>IFERROR(VLOOKUP(B34,#REF!,6,FALSE),"")</f>
        <v/>
      </c>
      <c r="G34" s="17">
        <v>189000</v>
      </c>
      <c r="H34" s="17">
        <v>54000</v>
      </c>
      <c r="I34" s="17" t="str">
        <f>IFERROR(VLOOKUP(B34,#REF!,9,FALSE),"")</f>
        <v/>
      </c>
      <c r="J34" s="17">
        <v>63000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63000</v>
      </c>
      <c r="Q34" s="17">
        <v>0</v>
      </c>
      <c r="R34" s="19">
        <v>252000</v>
      </c>
      <c r="S34" s="20">
        <v>16.399999999999999</v>
      </c>
      <c r="T34" s="21">
        <v>28.7</v>
      </c>
      <c r="U34" s="19">
        <v>15375</v>
      </c>
      <c r="V34" s="17">
        <v>8793</v>
      </c>
      <c r="W34" s="22">
        <v>0.6</v>
      </c>
      <c r="X34" s="23">
        <f t="shared" si="2"/>
        <v>100</v>
      </c>
      <c r="Y34" s="17">
        <v>48500</v>
      </c>
      <c r="Z34" s="17">
        <v>30640</v>
      </c>
      <c r="AA34" s="17">
        <v>29000</v>
      </c>
      <c r="AB34" s="17">
        <v>0</v>
      </c>
      <c r="AC34" s="15" t="s">
        <v>37</v>
      </c>
    </row>
    <row r="35" spans="1:29" hidden="1">
      <c r="A35" s="13" t="str">
        <f t="shared" si="0"/>
        <v>Normal</v>
      </c>
      <c r="B35" s="14" t="s">
        <v>215</v>
      </c>
      <c r="C35" s="15" t="s">
        <v>209</v>
      </c>
      <c r="D35" s="16">
        <f>IFERROR(VLOOKUP(B35,#REF!,3,FALSE),0)</f>
        <v>0</v>
      </c>
      <c r="E35" s="18">
        <f t="shared" si="1"/>
        <v>15</v>
      </c>
      <c r="F35" s="16" t="str">
        <f>IFERROR(VLOOKUP(B35,#REF!,6,FALSE),"")</f>
        <v/>
      </c>
      <c r="G35" s="17">
        <v>9000</v>
      </c>
      <c r="H35" s="17">
        <v>0</v>
      </c>
      <c r="I35" s="17" t="str">
        <f>IFERROR(VLOOKUP(B35,#REF!,9,FALSE),"")</f>
        <v/>
      </c>
      <c r="J35" s="17">
        <v>45000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24000</v>
      </c>
      <c r="Q35" s="17">
        <v>21000</v>
      </c>
      <c r="R35" s="19">
        <v>54000</v>
      </c>
      <c r="S35" s="20">
        <v>18</v>
      </c>
      <c r="T35" s="21">
        <v>50.1</v>
      </c>
      <c r="U35" s="19">
        <v>3000</v>
      </c>
      <c r="V35" s="17">
        <v>1078</v>
      </c>
      <c r="W35" s="22">
        <v>0.4</v>
      </c>
      <c r="X35" s="23">
        <f t="shared" si="2"/>
        <v>50</v>
      </c>
      <c r="Y35" s="17">
        <v>0</v>
      </c>
      <c r="Z35" s="17">
        <v>9705</v>
      </c>
      <c r="AA35" s="17">
        <v>6000</v>
      </c>
      <c r="AB35" s="17">
        <v>0</v>
      </c>
      <c r="AC35" s="15" t="s">
        <v>37</v>
      </c>
    </row>
    <row r="36" spans="1:29" hidden="1">
      <c r="A36" s="13" t="str">
        <f t="shared" si="0"/>
        <v>Normal</v>
      </c>
      <c r="B36" s="14" t="s">
        <v>216</v>
      </c>
      <c r="C36" s="15" t="s">
        <v>209</v>
      </c>
      <c r="D36" s="16">
        <f>IFERROR(VLOOKUP(B36,#REF!,3,FALSE),0)</f>
        <v>0</v>
      </c>
      <c r="E36" s="18">
        <f t="shared" si="1"/>
        <v>0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0</v>
      </c>
      <c r="S36" s="20">
        <v>0</v>
      </c>
      <c r="T36" s="21" t="s">
        <v>35</v>
      </c>
      <c r="U36" s="19">
        <v>375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 hidden="1">
      <c r="A37" s="13" t="str">
        <f t="shared" si="0"/>
        <v>Normal</v>
      </c>
      <c r="B37" s="14" t="s">
        <v>217</v>
      </c>
      <c r="C37" s="15" t="s">
        <v>209</v>
      </c>
      <c r="D37" s="16">
        <f>IFERROR(VLOOKUP(B37,#REF!,3,FALSE),0)</f>
        <v>0</v>
      </c>
      <c r="E37" s="18">
        <f t="shared" si="1"/>
        <v>15.4</v>
      </c>
      <c r="F37" s="16" t="str">
        <f>IFERROR(VLOOKUP(B37,#REF!,6,FALSE),"")</f>
        <v/>
      </c>
      <c r="G37" s="17">
        <v>3000</v>
      </c>
      <c r="H37" s="17">
        <v>0</v>
      </c>
      <c r="I37" s="17" t="str">
        <f>IFERROR(VLOOKUP(B37,#REF!,9,FALSE),"")</f>
        <v/>
      </c>
      <c r="J37" s="17">
        <v>69050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3000</v>
      </c>
      <c r="P37" s="17">
        <v>63000</v>
      </c>
      <c r="Q37" s="17">
        <v>3050</v>
      </c>
      <c r="R37" s="19">
        <v>72050</v>
      </c>
      <c r="S37" s="20">
        <v>16</v>
      </c>
      <c r="T37" s="21">
        <v>21.3</v>
      </c>
      <c r="U37" s="19">
        <v>4494</v>
      </c>
      <c r="V37" s="17">
        <v>3380</v>
      </c>
      <c r="W37" s="22">
        <v>0.8</v>
      </c>
      <c r="X37" s="23">
        <f t="shared" si="2"/>
        <v>100</v>
      </c>
      <c r="Y37" s="17">
        <v>18922</v>
      </c>
      <c r="Z37" s="17">
        <v>11500</v>
      </c>
      <c r="AA37" s="17">
        <v>15500</v>
      </c>
      <c r="AB37" s="17">
        <v>3000</v>
      </c>
      <c r="AC37" s="15" t="s">
        <v>37</v>
      </c>
    </row>
    <row r="38" spans="1:29" hidden="1">
      <c r="A38" s="13" t="str">
        <f t="shared" si="0"/>
        <v>Normal</v>
      </c>
      <c r="B38" s="14" t="s">
        <v>218</v>
      </c>
      <c r="C38" s="15" t="s">
        <v>209</v>
      </c>
      <c r="D38" s="16">
        <f>IFERROR(VLOOKUP(B38,#REF!,3,FALSE),0)</f>
        <v>0</v>
      </c>
      <c r="E38" s="18">
        <f t="shared" si="1"/>
        <v>7.6</v>
      </c>
      <c r="F38" s="16" t="str">
        <f>IFERROR(VLOOKUP(B38,#REF!,6,FALSE),"")</f>
        <v/>
      </c>
      <c r="G38" s="17">
        <v>1650000</v>
      </c>
      <c r="H38" s="17">
        <v>750000</v>
      </c>
      <c r="I38" s="17" t="str">
        <f>IFERROR(VLOOKUP(B38,#REF!,9,FALSE),"")</f>
        <v/>
      </c>
      <c r="J38" s="17">
        <v>1044000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1044000</v>
      </c>
      <c r="Q38" s="17">
        <v>0</v>
      </c>
      <c r="R38" s="19">
        <v>2694000</v>
      </c>
      <c r="S38" s="20">
        <v>19.5</v>
      </c>
      <c r="T38" s="21">
        <v>35.200000000000003</v>
      </c>
      <c r="U38" s="19">
        <v>138000</v>
      </c>
      <c r="V38" s="17">
        <v>76480</v>
      </c>
      <c r="W38" s="22">
        <v>0.6</v>
      </c>
      <c r="X38" s="23">
        <f t="shared" si="2"/>
        <v>100</v>
      </c>
      <c r="Y38" s="17">
        <v>355262</v>
      </c>
      <c r="Z38" s="17">
        <v>333062</v>
      </c>
      <c r="AA38" s="17">
        <v>148324</v>
      </c>
      <c r="AB38" s="17">
        <v>0</v>
      </c>
      <c r="AC38" s="15" t="s">
        <v>37</v>
      </c>
    </row>
    <row r="39" spans="1:29">
      <c r="A39" s="13" t="str">
        <f t="shared" si="0"/>
        <v>OverStock</v>
      </c>
      <c r="B39" s="14" t="s">
        <v>219</v>
      </c>
      <c r="C39" s="15" t="s">
        <v>209</v>
      </c>
      <c r="D39" s="16">
        <f>IFERROR(VLOOKUP(B39,#REF!,3,FALSE),0)</f>
        <v>0</v>
      </c>
      <c r="E39" s="18">
        <f t="shared" si="1"/>
        <v>16.399999999999999</v>
      </c>
      <c r="F39" s="16" t="str">
        <f>IFERROR(VLOOKUP(B39,#REF!,6,FALSE),"")</f>
        <v/>
      </c>
      <c r="G39" s="17">
        <v>36000</v>
      </c>
      <c r="H39" s="17">
        <v>0</v>
      </c>
      <c r="I39" s="17" t="str">
        <f>IFERROR(VLOOKUP(B39,#REF!,9,FALSE),"")</f>
        <v/>
      </c>
      <c r="J39" s="17">
        <v>55386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54000</v>
      </c>
      <c r="Q39" s="17">
        <v>1386</v>
      </c>
      <c r="R39" s="19">
        <v>91386</v>
      </c>
      <c r="S39" s="20">
        <v>27.1</v>
      </c>
      <c r="T39" s="21">
        <v>68.599999999999994</v>
      </c>
      <c r="U39" s="19">
        <v>3375</v>
      </c>
      <c r="V39" s="17">
        <v>1333</v>
      </c>
      <c r="W39" s="22">
        <v>0.4</v>
      </c>
      <c r="X39" s="23">
        <f t="shared" si="2"/>
        <v>50</v>
      </c>
      <c r="Y39" s="17">
        <v>12000</v>
      </c>
      <c r="Z39" s="17">
        <v>0</v>
      </c>
      <c r="AA39" s="17">
        <v>6000</v>
      </c>
      <c r="AB39" s="17">
        <v>21000</v>
      </c>
      <c r="AC39" s="15" t="s">
        <v>37</v>
      </c>
    </row>
    <row r="40" spans="1:29" hidden="1">
      <c r="A40" s="13" t="str">
        <f t="shared" si="0"/>
        <v>None</v>
      </c>
      <c r="B40" s="14" t="s">
        <v>220</v>
      </c>
      <c r="C40" s="15" t="s">
        <v>209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0</v>
      </c>
      <c r="H40" s="17">
        <v>48000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0</v>
      </c>
      <c r="S40" s="20" t="s">
        <v>35</v>
      </c>
      <c r="T40" s="21" t="s">
        <v>35</v>
      </c>
      <c r="U40" s="19">
        <v>0</v>
      </c>
      <c r="V40" s="17">
        <v>0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221</v>
      </c>
      <c r="C41" s="15" t="s">
        <v>209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438000</v>
      </c>
      <c r="H41" s="17">
        <v>249000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438000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13" t="str">
        <f t="shared" si="0"/>
        <v>Normal</v>
      </c>
      <c r="B42" s="14" t="s">
        <v>222</v>
      </c>
      <c r="C42" s="15" t="s">
        <v>209</v>
      </c>
      <c r="D42" s="16">
        <f>IFERROR(VLOOKUP(B42,#REF!,3,FALSE),0)</f>
        <v>0</v>
      </c>
      <c r="E42" s="18">
        <f t="shared" si="1"/>
        <v>4.9000000000000004</v>
      </c>
      <c r="F42" s="16" t="str">
        <f>IFERROR(VLOOKUP(B42,#REF!,6,FALSE),"")</f>
        <v/>
      </c>
      <c r="G42" s="17">
        <v>306000</v>
      </c>
      <c r="H42" s="17">
        <v>54000</v>
      </c>
      <c r="I42" s="17" t="str">
        <f>IFERROR(VLOOKUP(B42,#REF!,9,FALSE),"")</f>
        <v/>
      </c>
      <c r="J42" s="17">
        <v>576000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576000</v>
      </c>
      <c r="Q42" s="17">
        <v>0</v>
      </c>
      <c r="R42" s="19">
        <v>882000</v>
      </c>
      <c r="S42" s="20">
        <v>7.5</v>
      </c>
      <c r="T42" s="21">
        <v>14.3</v>
      </c>
      <c r="U42" s="19">
        <v>117750</v>
      </c>
      <c r="V42" s="17">
        <v>61878</v>
      </c>
      <c r="W42" s="22">
        <v>0.5</v>
      </c>
      <c r="X42" s="23">
        <f t="shared" si="2"/>
        <v>100</v>
      </c>
      <c r="Y42" s="17">
        <v>540903</v>
      </c>
      <c r="Z42" s="17">
        <v>16000</v>
      </c>
      <c r="AA42" s="17">
        <v>8000</v>
      </c>
      <c r="AB42" s="17">
        <v>8000</v>
      </c>
      <c r="AC42" s="15" t="s">
        <v>37</v>
      </c>
    </row>
    <row r="43" spans="1:29">
      <c r="A43" s="13" t="str">
        <f t="shared" si="0"/>
        <v>OverStock</v>
      </c>
      <c r="B43" s="14" t="s">
        <v>223</v>
      </c>
      <c r="C43" s="15" t="s">
        <v>209</v>
      </c>
      <c r="D43" s="16">
        <f>IFERROR(VLOOKUP(B43,#REF!,3,FALSE),0)</f>
        <v>0</v>
      </c>
      <c r="E43" s="18">
        <f t="shared" si="1"/>
        <v>17</v>
      </c>
      <c r="F43" s="16" t="str">
        <f>IFERROR(VLOOKUP(B43,#REF!,6,FALSE),"")</f>
        <v/>
      </c>
      <c r="G43" s="17">
        <v>231000</v>
      </c>
      <c r="H43" s="17">
        <v>0</v>
      </c>
      <c r="I43" s="17" t="str">
        <f>IFERROR(VLOOKUP(B43,#REF!,9,FALSE),"")</f>
        <v/>
      </c>
      <c r="J43" s="17">
        <v>159000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18000</v>
      </c>
      <c r="P43" s="17">
        <v>78000</v>
      </c>
      <c r="Q43" s="17">
        <v>63000</v>
      </c>
      <c r="R43" s="19">
        <v>390000</v>
      </c>
      <c r="S43" s="20">
        <v>41.6</v>
      </c>
      <c r="T43" s="21">
        <v>46.4</v>
      </c>
      <c r="U43" s="19">
        <v>9375</v>
      </c>
      <c r="V43" s="17">
        <v>8411</v>
      </c>
      <c r="W43" s="22">
        <v>0.9</v>
      </c>
      <c r="X43" s="23">
        <f t="shared" si="2"/>
        <v>100</v>
      </c>
      <c r="Y43" s="17">
        <v>18599</v>
      </c>
      <c r="Z43" s="17">
        <v>57104</v>
      </c>
      <c r="AA43" s="17">
        <v>60714</v>
      </c>
      <c r="AB43" s="17">
        <v>0</v>
      </c>
      <c r="AC43" s="15" t="s">
        <v>37</v>
      </c>
    </row>
    <row r="44" spans="1:29" hidden="1">
      <c r="A44" s="13" t="str">
        <f t="shared" si="0"/>
        <v>Normal</v>
      </c>
      <c r="B44" s="14" t="s">
        <v>224</v>
      </c>
      <c r="C44" s="15" t="s">
        <v>209</v>
      </c>
      <c r="D44" s="16">
        <f>IFERROR(VLOOKUP(B44,#REF!,3,FALSE),0)</f>
        <v>0</v>
      </c>
      <c r="E44" s="18">
        <f t="shared" si="1"/>
        <v>8.1999999999999993</v>
      </c>
      <c r="F44" s="16" t="str">
        <f>IFERROR(VLOOKUP(B44,#REF!,6,FALSE),"")</f>
        <v/>
      </c>
      <c r="G44" s="17">
        <v>240000</v>
      </c>
      <c r="H44" s="17">
        <v>0</v>
      </c>
      <c r="I44" s="17" t="str">
        <f>IFERROR(VLOOKUP(B44,#REF!,9,FALSE),"")</f>
        <v/>
      </c>
      <c r="J44" s="17">
        <v>147000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6000</v>
      </c>
      <c r="P44" s="17">
        <v>132000</v>
      </c>
      <c r="Q44" s="17">
        <v>9000</v>
      </c>
      <c r="R44" s="19">
        <v>387000</v>
      </c>
      <c r="S44" s="20">
        <v>21.5</v>
      </c>
      <c r="T44" s="21">
        <v>25.2</v>
      </c>
      <c r="U44" s="19">
        <v>18000</v>
      </c>
      <c r="V44" s="17">
        <v>15369</v>
      </c>
      <c r="W44" s="22">
        <v>0.9</v>
      </c>
      <c r="X44" s="23">
        <f t="shared" si="2"/>
        <v>100</v>
      </c>
      <c r="Y44" s="17">
        <v>71447</v>
      </c>
      <c r="Z44" s="17">
        <v>66874</v>
      </c>
      <c r="AA44" s="17">
        <v>35750</v>
      </c>
      <c r="AB44" s="17">
        <v>11200</v>
      </c>
      <c r="AC44" s="15" t="s">
        <v>37</v>
      </c>
    </row>
    <row r="45" spans="1:29">
      <c r="A45" s="13" t="str">
        <f t="shared" si="0"/>
        <v>OverStock</v>
      </c>
      <c r="B45" s="14" t="s">
        <v>225</v>
      </c>
      <c r="C45" s="15" t="s">
        <v>209</v>
      </c>
      <c r="D45" s="16">
        <f>IFERROR(VLOOKUP(B45,#REF!,3,FALSE),0)</f>
        <v>0</v>
      </c>
      <c r="E45" s="18">
        <f t="shared" si="1"/>
        <v>20.100000000000001</v>
      </c>
      <c r="F45" s="16" t="str">
        <f>IFERROR(VLOOKUP(B45,#REF!,6,FALSE),"")</f>
        <v/>
      </c>
      <c r="G45" s="17">
        <v>6000</v>
      </c>
      <c r="H45" s="17">
        <v>6000</v>
      </c>
      <c r="I45" s="17" t="str">
        <f>IFERROR(VLOOKUP(B45,#REF!,9,FALSE),"")</f>
        <v/>
      </c>
      <c r="J45" s="17">
        <v>20852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6000</v>
      </c>
      <c r="P45" s="17">
        <v>9000</v>
      </c>
      <c r="Q45" s="17">
        <v>5852</v>
      </c>
      <c r="R45" s="19">
        <v>26852</v>
      </c>
      <c r="S45" s="20">
        <v>25.9</v>
      </c>
      <c r="T45" s="21">
        <v>26.9</v>
      </c>
      <c r="U45" s="19">
        <v>1037</v>
      </c>
      <c r="V45" s="17">
        <v>1000</v>
      </c>
      <c r="W45" s="22">
        <v>1</v>
      </c>
      <c r="X45" s="23">
        <f t="shared" si="2"/>
        <v>100</v>
      </c>
      <c r="Y45" s="17">
        <v>9000</v>
      </c>
      <c r="Z45" s="17">
        <v>0</v>
      </c>
      <c r="AA45" s="17">
        <v>6000</v>
      </c>
      <c r="AB45" s="17">
        <v>3000</v>
      </c>
      <c r="AC45" s="15" t="s">
        <v>37</v>
      </c>
    </row>
    <row r="46" spans="1:29">
      <c r="A46" s="13" t="str">
        <f t="shared" si="0"/>
        <v>OverStock</v>
      </c>
      <c r="B46" s="14" t="s">
        <v>226</v>
      </c>
      <c r="C46" s="15" t="s">
        <v>209</v>
      </c>
      <c r="D46" s="16">
        <f>IFERROR(VLOOKUP(B46,#REF!,3,FALSE),0)</f>
        <v>0</v>
      </c>
      <c r="E46" s="18">
        <f t="shared" si="1"/>
        <v>18.7</v>
      </c>
      <c r="F46" s="16" t="str">
        <f>IFERROR(VLOOKUP(B46,#REF!,6,FALSE),"")</f>
        <v/>
      </c>
      <c r="G46" s="17">
        <v>27000</v>
      </c>
      <c r="H46" s="17">
        <v>24000</v>
      </c>
      <c r="I46" s="17" t="str">
        <f>IFERROR(VLOOKUP(B46,#REF!,9,FALSE),"")</f>
        <v/>
      </c>
      <c r="J46" s="17">
        <v>63000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63000</v>
      </c>
      <c r="Q46" s="17">
        <v>0</v>
      </c>
      <c r="R46" s="19">
        <v>90000</v>
      </c>
      <c r="S46" s="20">
        <v>26.7</v>
      </c>
      <c r="T46" s="21">
        <v>31.9</v>
      </c>
      <c r="U46" s="19">
        <v>3375</v>
      </c>
      <c r="V46" s="17">
        <v>2822</v>
      </c>
      <c r="W46" s="22">
        <v>0.8</v>
      </c>
      <c r="X46" s="23">
        <f t="shared" si="2"/>
        <v>100</v>
      </c>
      <c r="Y46" s="17">
        <v>10675</v>
      </c>
      <c r="Z46" s="17">
        <v>14720</v>
      </c>
      <c r="AA46" s="17">
        <v>10500</v>
      </c>
      <c r="AB46" s="17">
        <v>0</v>
      </c>
      <c r="AC46" s="15" t="s">
        <v>37</v>
      </c>
    </row>
    <row r="47" spans="1:29" hidden="1">
      <c r="A47" s="13" t="str">
        <f t="shared" si="0"/>
        <v>None</v>
      </c>
      <c r="B47" s="14" t="s">
        <v>227</v>
      </c>
      <c r="C47" s="15" t="s">
        <v>209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 hidden="1">
      <c r="A48" s="13" t="str">
        <f t="shared" si="0"/>
        <v>FCST</v>
      </c>
      <c r="B48" s="14" t="s">
        <v>228</v>
      </c>
      <c r="C48" s="15" t="s">
        <v>209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123000</v>
      </c>
      <c r="H48" s="17">
        <v>0</v>
      </c>
      <c r="I48" s="17" t="str">
        <f>IFERROR(VLOOKUP(B48,#REF!,9,FALSE),"")</f>
        <v/>
      </c>
      <c r="J48" s="17">
        <v>18000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18000</v>
      </c>
      <c r="Q48" s="17">
        <v>0</v>
      </c>
      <c r="R48" s="19">
        <v>141000</v>
      </c>
      <c r="S48" s="20" t="s">
        <v>35</v>
      </c>
      <c r="T48" s="21">
        <v>35.6</v>
      </c>
      <c r="U48" s="19">
        <v>0</v>
      </c>
      <c r="V48" s="17">
        <v>3956</v>
      </c>
      <c r="W48" s="22" t="s">
        <v>173</v>
      </c>
      <c r="X48" s="23" t="str">
        <f t="shared" si="2"/>
        <v>F</v>
      </c>
      <c r="Y48" s="17">
        <v>0</v>
      </c>
      <c r="Z48" s="17">
        <v>35600</v>
      </c>
      <c r="AA48" s="17">
        <v>0</v>
      </c>
      <c r="AB48" s="17">
        <v>0</v>
      </c>
      <c r="AC48" s="15" t="s">
        <v>37</v>
      </c>
    </row>
    <row r="49" spans="1:29" hidden="1">
      <c r="A49" s="13" t="str">
        <f t="shared" si="0"/>
        <v>Normal</v>
      </c>
      <c r="B49" s="14" t="s">
        <v>229</v>
      </c>
      <c r="C49" s="15" t="s">
        <v>209</v>
      </c>
      <c r="D49" s="16">
        <f>IFERROR(VLOOKUP(B49,#REF!,3,FALSE),0)</f>
        <v>0</v>
      </c>
      <c r="E49" s="18">
        <f t="shared" si="1"/>
        <v>14.8</v>
      </c>
      <c r="F49" s="16" t="str">
        <f>IFERROR(VLOOKUP(B49,#REF!,6,FALSE),"")</f>
        <v/>
      </c>
      <c r="G49" s="17">
        <v>45000</v>
      </c>
      <c r="H49" s="17">
        <v>30000</v>
      </c>
      <c r="I49" s="17" t="str">
        <f>IFERROR(VLOOKUP(B49,#REF!,9,FALSE),"")</f>
        <v/>
      </c>
      <c r="J49" s="17">
        <v>111000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111000</v>
      </c>
      <c r="Q49" s="17">
        <v>0</v>
      </c>
      <c r="R49" s="19">
        <v>156000</v>
      </c>
      <c r="S49" s="20">
        <v>20.8</v>
      </c>
      <c r="T49" s="21">
        <v>38.700000000000003</v>
      </c>
      <c r="U49" s="19">
        <v>7500</v>
      </c>
      <c r="V49" s="17">
        <v>4033</v>
      </c>
      <c r="W49" s="22">
        <v>0.5</v>
      </c>
      <c r="X49" s="23">
        <f t="shared" si="2"/>
        <v>100</v>
      </c>
      <c r="Y49" s="17">
        <v>9722</v>
      </c>
      <c r="Z49" s="17">
        <v>26575</v>
      </c>
      <c r="AA49" s="17">
        <v>26500</v>
      </c>
      <c r="AB49" s="17">
        <v>27100</v>
      </c>
      <c r="AC49" s="15" t="s">
        <v>37</v>
      </c>
    </row>
    <row r="50" spans="1:29" hidden="1">
      <c r="A50" s="13" t="str">
        <f t="shared" si="0"/>
        <v>Normal</v>
      </c>
      <c r="B50" s="14" t="s">
        <v>230</v>
      </c>
      <c r="C50" s="15" t="s">
        <v>209</v>
      </c>
      <c r="D50" s="16">
        <f>IFERROR(VLOOKUP(B50,#REF!,3,FALSE),0)</f>
        <v>0</v>
      </c>
      <c r="E50" s="18">
        <f t="shared" si="1"/>
        <v>10.7</v>
      </c>
      <c r="F50" s="16" t="str">
        <f>IFERROR(VLOOKUP(B50,#REF!,6,FALSE),"")</f>
        <v/>
      </c>
      <c r="G50" s="17">
        <v>585000</v>
      </c>
      <c r="H50" s="17">
        <v>48000</v>
      </c>
      <c r="I50" s="17" t="str">
        <f>IFERROR(VLOOKUP(B50,#REF!,9,FALSE),"")</f>
        <v/>
      </c>
      <c r="J50" s="17">
        <v>518950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518950</v>
      </c>
      <c r="Q50" s="17">
        <v>0</v>
      </c>
      <c r="R50" s="19">
        <v>1103950</v>
      </c>
      <c r="S50" s="20">
        <v>22.8</v>
      </c>
      <c r="T50" s="21">
        <v>30.4</v>
      </c>
      <c r="U50" s="19">
        <v>48375</v>
      </c>
      <c r="V50" s="17">
        <v>36333</v>
      </c>
      <c r="W50" s="22">
        <v>0.8</v>
      </c>
      <c r="X50" s="23">
        <f t="shared" si="2"/>
        <v>100</v>
      </c>
      <c r="Y50" s="17">
        <v>174000</v>
      </c>
      <c r="Z50" s="17">
        <v>153000</v>
      </c>
      <c r="AA50" s="17">
        <v>108000</v>
      </c>
      <c r="AB50" s="17">
        <v>153000</v>
      </c>
      <c r="AC50" s="15" t="s">
        <v>37</v>
      </c>
    </row>
    <row r="51" spans="1:29">
      <c r="A51" s="13" t="str">
        <f t="shared" si="0"/>
        <v>ZeroZero</v>
      </c>
      <c r="B51" s="14" t="s">
        <v>231</v>
      </c>
      <c r="C51" s="15" t="s">
        <v>209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2400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2400</v>
      </c>
      <c r="Q51" s="17">
        <v>0</v>
      </c>
      <c r="R51" s="19">
        <v>2400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OverStock</v>
      </c>
      <c r="B52" s="14" t="s">
        <v>232</v>
      </c>
      <c r="C52" s="15" t="s">
        <v>209</v>
      </c>
      <c r="D52" s="16">
        <f>IFERROR(VLOOKUP(B52,#REF!,3,FALSE),0)</f>
        <v>0</v>
      </c>
      <c r="E52" s="18">
        <f t="shared" si="1"/>
        <v>0</v>
      </c>
      <c r="F52" s="16" t="str">
        <f>IFERROR(VLOOKUP(B52,#REF!,6,FALSE),"")</f>
        <v/>
      </c>
      <c r="G52" s="17">
        <v>17500</v>
      </c>
      <c r="H52" s="17">
        <v>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17500</v>
      </c>
      <c r="S52" s="20">
        <v>55.9</v>
      </c>
      <c r="T52" s="21">
        <v>50.4</v>
      </c>
      <c r="U52" s="19">
        <v>313</v>
      </c>
      <c r="V52" s="17">
        <v>347</v>
      </c>
      <c r="W52" s="22">
        <v>1.1000000000000001</v>
      </c>
      <c r="X52" s="23">
        <f t="shared" si="2"/>
        <v>100</v>
      </c>
      <c r="Y52" s="17">
        <v>1127</v>
      </c>
      <c r="Z52" s="17">
        <v>2000</v>
      </c>
      <c r="AA52" s="17">
        <v>1000</v>
      </c>
      <c r="AB52" s="17">
        <v>1000</v>
      </c>
      <c r="AC52" s="15" t="s">
        <v>37</v>
      </c>
    </row>
    <row r="53" spans="1:29" hidden="1">
      <c r="A53" s="13" t="str">
        <f t="shared" si="0"/>
        <v>Normal</v>
      </c>
      <c r="B53" s="14" t="s">
        <v>233</v>
      </c>
      <c r="C53" s="15" t="s">
        <v>209</v>
      </c>
      <c r="D53" s="16">
        <f>IFERROR(VLOOKUP(B53,#REF!,3,FALSE),0)</f>
        <v>0</v>
      </c>
      <c r="E53" s="18">
        <f t="shared" si="1"/>
        <v>2.2999999999999998</v>
      </c>
      <c r="F53" s="16" t="str">
        <f>IFERROR(VLOOKUP(B53,#REF!,6,FALSE),"")</f>
        <v/>
      </c>
      <c r="G53" s="17">
        <v>32500</v>
      </c>
      <c r="H53" s="17">
        <v>15000</v>
      </c>
      <c r="I53" s="17" t="str">
        <f>IFERROR(VLOOKUP(B53,#REF!,9,FALSE),"")</f>
        <v/>
      </c>
      <c r="J53" s="17">
        <v>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2500</v>
      </c>
      <c r="Q53" s="17">
        <v>2500</v>
      </c>
      <c r="R53" s="19">
        <v>37500</v>
      </c>
      <c r="S53" s="20">
        <v>17.100000000000001</v>
      </c>
      <c r="T53" s="21" t="s">
        <v>35</v>
      </c>
      <c r="U53" s="19">
        <v>2188</v>
      </c>
      <c r="V53" s="17">
        <v>0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 hidden="1">
      <c r="A54" s="13" t="str">
        <f t="shared" si="0"/>
        <v>None</v>
      </c>
      <c r="B54" s="14" t="s">
        <v>234</v>
      </c>
      <c r="C54" s="15" t="s">
        <v>209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235</v>
      </c>
      <c r="C55" s="15" t="s">
        <v>209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10000</v>
      </c>
      <c r="H55" s="17">
        <v>5000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10000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ZeroZero</v>
      </c>
      <c r="B56" s="14" t="s">
        <v>236</v>
      </c>
      <c r="C56" s="15" t="s">
        <v>209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3500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3500</v>
      </c>
      <c r="Q56" s="17">
        <v>0</v>
      </c>
      <c r="R56" s="19">
        <v>3500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OverStock</v>
      </c>
      <c r="B57" s="14" t="s">
        <v>237</v>
      </c>
      <c r="C57" s="15" t="s">
        <v>209</v>
      </c>
      <c r="D57" s="16">
        <f>IFERROR(VLOOKUP(B57,#REF!,3,FALSE),0)</f>
        <v>0</v>
      </c>
      <c r="E57" s="18">
        <f t="shared" si="1"/>
        <v>15.9</v>
      </c>
      <c r="F57" s="16" t="str">
        <f>IFERROR(VLOOKUP(B57,#REF!,6,FALSE),"")</f>
        <v/>
      </c>
      <c r="G57" s="17">
        <v>42000</v>
      </c>
      <c r="H57" s="17">
        <v>42000</v>
      </c>
      <c r="I57" s="17" t="str">
        <f>IFERROR(VLOOKUP(B57,#REF!,9,FALSE),"")</f>
        <v/>
      </c>
      <c r="J57" s="17">
        <v>16539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16539</v>
      </c>
      <c r="R57" s="19">
        <v>58539</v>
      </c>
      <c r="S57" s="20">
        <v>56.3</v>
      </c>
      <c r="T57" s="21">
        <v>27.8</v>
      </c>
      <c r="U57" s="19">
        <v>1039</v>
      </c>
      <c r="V57" s="17">
        <v>2105</v>
      </c>
      <c r="W57" s="22">
        <v>2</v>
      </c>
      <c r="X57" s="23">
        <f t="shared" si="2"/>
        <v>150</v>
      </c>
      <c r="Y57" s="17">
        <v>18946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0"/>
        <v>OverStock</v>
      </c>
      <c r="B58" s="14" t="s">
        <v>238</v>
      </c>
      <c r="C58" s="15" t="s">
        <v>209</v>
      </c>
      <c r="D58" s="16">
        <f>IFERROR(VLOOKUP(B58,#REF!,3,FALSE),0)</f>
        <v>0</v>
      </c>
      <c r="E58" s="18">
        <f t="shared" si="1"/>
        <v>93.8</v>
      </c>
      <c r="F58" s="16" t="str">
        <f>IFERROR(VLOOKUP(B58,#REF!,6,FALSE),"")</f>
        <v/>
      </c>
      <c r="G58" s="17">
        <v>273000</v>
      </c>
      <c r="H58" s="17">
        <v>119000</v>
      </c>
      <c r="I58" s="17" t="str">
        <f>IFERROR(VLOOKUP(B58,#REF!,9,FALSE),"")</f>
        <v/>
      </c>
      <c r="J58" s="17">
        <v>164100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31500</v>
      </c>
      <c r="P58" s="17">
        <v>80500</v>
      </c>
      <c r="Q58" s="17">
        <v>52100</v>
      </c>
      <c r="R58" s="19">
        <v>437100</v>
      </c>
      <c r="S58" s="20">
        <v>249.8</v>
      </c>
      <c r="T58" s="21" t="s">
        <v>35</v>
      </c>
      <c r="U58" s="19">
        <v>1750</v>
      </c>
      <c r="V58" s="17">
        <v>0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27747</v>
      </c>
      <c r="AB58" s="17">
        <v>39375</v>
      </c>
      <c r="AC58" s="15" t="s">
        <v>37</v>
      </c>
    </row>
    <row r="59" spans="1:29" hidden="1">
      <c r="A59" s="13" t="str">
        <f t="shared" si="0"/>
        <v>Normal</v>
      </c>
      <c r="B59" s="14" t="s">
        <v>239</v>
      </c>
      <c r="C59" s="15" t="s">
        <v>209</v>
      </c>
      <c r="D59" s="16">
        <f>IFERROR(VLOOKUP(B59,#REF!,3,FALSE),0)</f>
        <v>0</v>
      </c>
      <c r="E59" s="18">
        <f t="shared" si="1"/>
        <v>6.8</v>
      </c>
      <c r="F59" s="16" t="str">
        <f>IFERROR(VLOOKUP(B59,#REF!,6,FALSE),"")</f>
        <v/>
      </c>
      <c r="G59" s="17">
        <v>91000</v>
      </c>
      <c r="H59" s="17">
        <v>49000</v>
      </c>
      <c r="I59" s="17" t="str">
        <f>IFERROR(VLOOKUP(B59,#REF!,9,FALSE),"")</f>
        <v/>
      </c>
      <c r="J59" s="17">
        <v>38182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7000</v>
      </c>
      <c r="P59" s="17">
        <v>7000</v>
      </c>
      <c r="Q59" s="17">
        <v>24182</v>
      </c>
      <c r="R59" s="19">
        <v>129182</v>
      </c>
      <c r="S59" s="20">
        <v>23</v>
      </c>
      <c r="T59" s="21">
        <v>40.6</v>
      </c>
      <c r="U59" s="19">
        <v>5628</v>
      </c>
      <c r="V59" s="17">
        <v>3183</v>
      </c>
      <c r="W59" s="22">
        <v>0.6</v>
      </c>
      <c r="X59" s="23">
        <f t="shared" si="2"/>
        <v>100</v>
      </c>
      <c r="Y59" s="17">
        <v>9148</v>
      </c>
      <c r="Z59" s="17">
        <v>19500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ZeroZero</v>
      </c>
      <c r="B60" s="14" t="s">
        <v>240</v>
      </c>
      <c r="C60" s="15" t="s">
        <v>209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19404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18000</v>
      </c>
      <c r="Q60" s="17">
        <v>1404</v>
      </c>
      <c r="R60" s="19">
        <v>19404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OverStock</v>
      </c>
      <c r="B61" s="14" t="s">
        <v>241</v>
      </c>
      <c r="C61" s="15" t="s">
        <v>209</v>
      </c>
      <c r="D61" s="16">
        <f>IFERROR(VLOOKUP(B61,#REF!,3,FALSE),0)</f>
        <v>0</v>
      </c>
      <c r="E61" s="18">
        <f t="shared" si="1"/>
        <v>7.2</v>
      </c>
      <c r="F61" s="16" t="str">
        <f>IFERROR(VLOOKUP(B61,#REF!,6,FALSE),"")</f>
        <v/>
      </c>
      <c r="G61" s="17">
        <v>102000</v>
      </c>
      <c r="H61" s="17">
        <v>48000</v>
      </c>
      <c r="I61" s="17" t="str">
        <f>IFERROR(VLOOKUP(B61,#REF!,9,FALSE),"")</f>
        <v/>
      </c>
      <c r="J61" s="17">
        <v>27000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27000</v>
      </c>
      <c r="Q61" s="17">
        <v>0</v>
      </c>
      <c r="R61" s="19">
        <v>129000</v>
      </c>
      <c r="S61" s="20">
        <v>34.4</v>
      </c>
      <c r="T61" s="21">
        <v>112.7</v>
      </c>
      <c r="U61" s="19">
        <v>3750</v>
      </c>
      <c r="V61" s="17">
        <v>1145</v>
      </c>
      <c r="W61" s="22">
        <v>0.3</v>
      </c>
      <c r="X61" s="23">
        <f t="shared" si="2"/>
        <v>50</v>
      </c>
      <c r="Y61" s="17">
        <v>5504</v>
      </c>
      <c r="Z61" s="17">
        <v>4800</v>
      </c>
      <c r="AA61" s="17">
        <v>4800</v>
      </c>
      <c r="AB61" s="17">
        <v>0</v>
      </c>
      <c r="AC61" s="15" t="s">
        <v>37</v>
      </c>
    </row>
    <row r="62" spans="1:29" hidden="1">
      <c r="A62" s="13" t="str">
        <f t="shared" si="0"/>
        <v>Normal</v>
      </c>
      <c r="B62" s="14" t="s">
        <v>242</v>
      </c>
      <c r="C62" s="15" t="s">
        <v>209</v>
      </c>
      <c r="D62" s="16">
        <f>IFERROR(VLOOKUP(B62,#REF!,3,FALSE),0)</f>
        <v>0</v>
      </c>
      <c r="E62" s="18">
        <f t="shared" si="1"/>
        <v>0</v>
      </c>
      <c r="F62" s="16" t="str">
        <f>IFERROR(VLOOKUP(B62,#REF!,6,FALSE),"")</f>
        <v/>
      </c>
      <c r="G62" s="17">
        <v>60000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60000</v>
      </c>
      <c r="S62" s="20">
        <v>12.3</v>
      </c>
      <c r="T62" s="21" t="s">
        <v>35</v>
      </c>
      <c r="U62" s="19">
        <v>4875</v>
      </c>
      <c r="V62" s="17">
        <v>0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OverStock</v>
      </c>
      <c r="B63" s="14" t="s">
        <v>243</v>
      </c>
      <c r="C63" s="15" t="s">
        <v>209</v>
      </c>
      <c r="D63" s="16">
        <f>IFERROR(VLOOKUP(B63,#REF!,3,FALSE),0)</f>
        <v>0</v>
      </c>
      <c r="E63" s="18">
        <f t="shared" si="1"/>
        <v>0</v>
      </c>
      <c r="F63" s="16" t="str">
        <f>IFERROR(VLOOKUP(B63,#REF!,6,FALSE),"")</f>
        <v/>
      </c>
      <c r="G63" s="17">
        <v>213000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213000</v>
      </c>
      <c r="S63" s="20">
        <v>284</v>
      </c>
      <c r="T63" s="21">
        <v>27.5</v>
      </c>
      <c r="U63" s="19">
        <v>750</v>
      </c>
      <c r="V63" s="17">
        <v>7751</v>
      </c>
      <c r="W63" s="22">
        <v>10.3</v>
      </c>
      <c r="X63" s="23">
        <f t="shared" si="2"/>
        <v>150</v>
      </c>
      <c r="Y63" s="17">
        <v>13559</v>
      </c>
      <c r="Z63" s="17">
        <v>56200</v>
      </c>
      <c r="AA63" s="17">
        <v>33500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244</v>
      </c>
      <c r="C64" s="15" t="s">
        <v>209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30000</v>
      </c>
      <c r="H64" s="17">
        <v>0</v>
      </c>
      <c r="I64" s="17" t="str">
        <f>IFERROR(VLOOKUP(B64,#REF!,9,FALSE),"")</f>
        <v/>
      </c>
      <c r="J64" s="17">
        <v>3000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3000</v>
      </c>
      <c r="Q64" s="17">
        <v>0</v>
      </c>
      <c r="R64" s="19">
        <v>33000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ZeroZero</v>
      </c>
      <c r="B65" s="14" t="s">
        <v>245</v>
      </c>
      <c r="C65" s="15" t="s">
        <v>209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231998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231998</v>
      </c>
      <c r="Q65" s="17">
        <v>0</v>
      </c>
      <c r="R65" s="19">
        <v>231998</v>
      </c>
      <c r="S65" s="20" t="s">
        <v>35</v>
      </c>
      <c r="T65" s="21" t="s">
        <v>35</v>
      </c>
      <c r="U65" s="19">
        <v>0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 hidden="1">
      <c r="A66" s="13" t="str">
        <f t="shared" si="0"/>
        <v>Normal</v>
      </c>
      <c r="B66" s="14" t="s">
        <v>246</v>
      </c>
      <c r="C66" s="15" t="s">
        <v>209</v>
      </c>
      <c r="D66" s="16">
        <f>IFERROR(VLOOKUP(B66,#REF!,3,FALSE),0)</f>
        <v>0</v>
      </c>
      <c r="E66" s="18">
        <f t="shared" si="1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>
        <v>0</v>
      </c>
      <c r="T66" s="21" t="s">
        <v>35</v>
      </c>
      <c r="U66" s="19">
        <v>361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OverStock</v>
      </c>
      <c r="B67" s="14" t="s">
        <v>247</v>
      </c>
      <c r="C67" s="15" t="s">
        <v>209</v>
      </c>
      <c r="D67" s="16">
        <f>IFERROR(VLOOKUP(B67,#REF!,3,FALSE),0)</f>
        <v>0</v>
      </c>
      <c r="E67" s="18">
        <f t="shared" si="1"/>
        <v>24.5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9000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9000</v>
      </c>
      <c r="R67" s="19">
        <v>9000</v>
      </c>
      <c r="S67" s="20">
        <v>24.5</v>
      </c>
      <c r="T67" s="21">
        <v>9</v>
      </c>
      <c r="U67" s="19">
        <v>368</v>
      </c>
      <c r="V67" s="17">
        <v>1000</v>
      </c>
      <c r="W67" s="22">
        <v>2.7</v>
      </c>
      <c r="X67" s="23">
        <f t="shared" si="2"/>
        <v>150</v>
      </c>
      <c r="Y67" s="17">
        <v>9000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OverStock</v>
      </c>
      <c r="B68" s="14" t="s">
        <v>248</v>
      </c>
      <c r="C68" s="15" t="s">
        <v>209</v>
      </c>
      <c r="D68" s="16">
        <f>IFERROR(VLOOKUP(B68,#REF!,3,FALSE),0)</f>
        <v>0</v>
      </c>
      <c r="E68" s="18">
        <f t="shared" ref="E68:E131" si="4">IF(U68=0,"前八週無拉料",ROUND(J68/U68,1))</f>
        <v>41.3</v>
      </c>
      <c r="F68" s="16" t="str">
        <f>IFERROR(VLOOKUP(B68,#REF!,6,FALSE),"")</f>
        <v/>
      </c>
      <c r="G68" s="17">
        <v>105000</v>
      </c>
      <c r="H68" s="17">
        <v>0</v>
      </c>
      <c r="I68" s="17" t="str">
        <f>IFERROR(VLOOKUP(B68,#REF!,9,FALSE),"")</f>
        <v/>
      </c>
      <c r="J68" s="17">
        <v>310000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310000</v>
      </c>
      <c r="Q68" s="17">
        <v>0</v>
      </c>
      <c r="R68" s="19">
        <v>415000</v>
      </c>
      <c r="S68" s="20">
        <v>55.3</v>
      </c>
      <c r="T68" s="21">
        <v>25.6</v>
      </c>
      <c r="U68" s="19">
        <v>7500</v>
      </c>
      <c r="V68" s="17">
        <v>16224</v>
      </c>
      <c r="W68" s="22">
        <v>2.2000000000000002</v>
      </c>
      <c r="X68" s="23">
        <f t="shared" ref="X68:X131" si="5">IF($W68="E","E",IF($W68="F","F",IF($W68&lt;0.5,50,IF($W68&lt;2,100,150))))</f>
        <v>150</v>
      </c>
      <c r="Y68" s="17">
        <v>44682</v>
      </c>
      <c r="Z68" s="17">
        <v>101337</v>
      </c>
      <c r="AA68" s="17">
        <v>82900</v>
      </c>
      <c r="AB68" s="17">
        <v>80900</v>
      </c>
      <c r="AC68" s="15" t="s">
        <v>37</v>
      </c>
    </row>
    <row r="69" spans="1:29" hidden="1">
      <c r="A69" s="13" t="str">
        <f t="shared" si="3"/>
        <v>Normal</v>
      </c>
      <c r="B69" s="14" t="s">
        <v>249</v>
      </c>
      <c r="C69" s="15" t="s">
        <v>209</v>
      </c>
      <c r="D69" s="16">
        <f>IFERROR(VLOOKUP(B69,#REF!,3,FALSE),0)</f>
        <v>0</v>
      </c>
      <c r="E69" s="18">
        <f t="shared" si="4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 t="s">
        <v>35</v>
      </c>
      <c r="U69" s="19">
        <v>9375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 hidden="1">
      <c r="A70" s="13" t="str">
        <f t="shared" si="3"/>
        <v>Normal</v>
      </c>
      <c r="B70" s="14" t="s">
        <v>250</v>
      </c>
      <c r="C70" s="15" t="s">
        <v>209</v>
      </c>
      <c r="D70" s="16">
        <f>IFERROR(VLOOKUP(B70,#REF!,3,FALSE),0)</f>
        <v>0</v>
      </c>
      <c r="E70" s="18">
        <f t="shared" si="4"/>
        <v>5.8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750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750</v>
      </c>
      <c r="R70" s="19">
        <v>750</v>
      </c>
      <c r="S70" s="20">
        <v>5.8</v>
      </c>
      <c r="T70" s="21" t="s">
        <v>35</v>
      </c>
      <c r="U70" s="19">
        <v>130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OverStock</v>
      </c>
      <c r="B71" s="14" t="s">
        <v>251</v>
      </c>
      <c r="C71" s="15" t="s">
        <v>209</v>
      </c>
      <c r="D71" s="16">
        <f>IFERROR(VLOOKUP(B71,#REF!,3,FALSE),0)</f>
        <v>0</v>
      </c>
      <c r="E71" s="18">
        <f t="shared" si="4"/>
        <v>41.7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134583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132800</v>
      </c>
      <c r="Q71" s="17">
        <v>1783</v>
      </c>
      <c r="R71" s="19">
        <v>134583</v>
      </c>
      <c r="S71" s="20">
        <v>41.7</v>
      </c>
      <c r="T71" s="21" t="s">
        <v>35</v>
      </c>
      <c r="U71" s="19">
        <v>3230</v>
      </c>
      <c r="V71" s="17">
        <v>0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 hidden="1">
      <c r="A72" s="13" t="str">
        <f t="shared" si="3"/>
        <v>Normal</v>
      </c>
      <c r="B72" s="14" t="s">
        <v>252</v>
      </c>
      <c r="C72" s="15" t="s">
        <v>209</v>
      </c>
      <c r="D72" s="16">
        <f>IFERROR(VLOOKUP(B72,#REF!,3,FALSE),0)</f>
        <v>0</v>
      </c>
      <c r="E72" s="18">
        <f t="shared" si="4"/>
        <v>23.1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4971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4971</v>
      </c>
      <c r="R72" s="19">
        <v>4971</v>
      </c>
      <c r="S72" s="20">
        <v>23.1</v>
      </c>
      <c r="T72" s="21" t="s">
        <v>35</v>
      </c>
      <c r="U72" s="19">
        <v>215</v>
      </c>
      <c r="V72" s="17">
        <v>0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OverStock</v>
      </c>
      <c r="B73" s="14" t="s">
        <v>253</v>
      </c>
      <c r="C73" s="15" t="s">
        <v>209</v>
      </c>
      <c r="D73" s="16">
        <f>IFERROR(VLOOKUP(B73,#REF!,3,FALSE),0)</f>
        <v>0</v>
      </c>
      <c r="E73" s="18">
        <f t="shared" si="4"/>
        <v>83.8</v>
      </c>
      <c r="F73" s="16" t="str">
        <f>IFERROR(VLOOKUP(B73,#REF!,6,FALSE),"")</f>
        <v/>
      </c>
      <c r="G73" s="17">
        <v>2445000</v>
      </c>
      <c r="H73" s="17">
        <v>513000</v>
      </c>
      <c r="I73" s="17" t="str">
        <f>IFERROR(VLOOKUP(B73,#REF!,9,FALSE),"")</f>
        <v/>
      </c>
      <c r="J73" s="17">
        <v>920555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877695</v>
      </c>
      <c r="Q73" s="17">
        <v>42860</v>
      </c>
      <c r="R73" s="19">
        <v>3365555</v>
      </c>
      <c r="S73" s="20">
        <v>306.5</v>
      </c>
      <c r="T73" s="21" t="s">
        <v>35</v>
      </c>
      <c r="U73" s="19">
        <v>10981</v>
      </c>
      <c r="V73" s="17">
        <v>0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OverStock</v>
      </c>
      <c r="B74" s="14" t="s">
        <v>254</v>
      </c>
      <c r="C74" s="15" t="s">
        <v>209</v>
      </c>
      <c r="D74" s="16">
        <f>IFERROR(VLOOKUP(B74,#REF!,3,FALSE),0)</f>
        <v>0</v>
      </c>
      <c r="E74" s="18">
        <f t="shared" si="4"/>
        <v>14.5</v>
      </c>
      <c r="F74" s="16" t="str">
        <f>IFERROR(VLOOKUP(B74,#REF!,6,FALSE),"")</f>
        <v/>
      </c>
      <c r="G74" s="17">
        <v>60000</v>
      </c>
      <c r="H74" s="17">
        <v>40000</v>
      </c>
      <c r="I74" s="17" t="str">
        <f>IFERROR(VLOOKUP(B74,#REF!,9,FALSE),"")</f>
        <v/>
      </c>
      <c r="J74" s="17">
        <v>550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550</v>
      </c>
      <c r="R74" s="19">
        <v>60550</v>
      </c>
      <c r="S74" s="20">
        <v>1593.4</v>
      </c>
      <c r="T74" s="21" t="s">
        <v>35</v>
      </c>
      <c r="U74" s="19">
        <v>38</v>
      </c>
      <c r="V74" s="17">
        <v>0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OverStock</v>
      </c>
      <c r="B75" s="14" t="s">
        <v>255</v>
      </c>
      <c r="C75" s="15" t="s">
        <v>209</v>
      </c>
      <c r="D75" s="16">
        <f>IFERROR(VLOOKUP(B75,#REF!,3,FALSE),0)</f>
        <v>0</v>
      </c>
      <c r="E75" s="18">
        <f t="shared" si="4"/>
        <v>61.3</v>
      </c>
      <c r="F75" s="16" t="str">
        <f>IFERROR(VLOOKUP(B75,#REF!,6,FALSE),"")</f>
        <v/>
      </c>
      <c r="G75" s="17">
        <v>471000</v>
      </c>
      <c r="H75" s="17">
        <v>0</v>
      </c>
      <c r="I75" s="17" t="str">
        <f>IFERROR(VLOOKUP(B75,#REF!,9,FALSE),"")</f>
        <v/>
      </c>
      <c r="J75" s="17">
        <v>467608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25000</v>
      </c>
      <c r="P75" s="17">
        <v>291600</v>
      </c>
      <c r="Q75" s="17">
        <v>151008</v>
      </c>
      <c r="R75" s="19">
        <v>938608</v>
      </c>
      <c r="S75" s="20">
        <v>123.1</v>
      </c>
      <c r="T75" s="21" t="s">
        <v>35</v>
      </c>
      <c r="U75" s="19">
        <v>7625</v>
      </c>
      <c r="V75" s="17" t="s">
        <v>35</v>
      </c>
      <c r="W75" s="22" t="s">
        <v>36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OverStock</v>
      </c>
      <c r="B76" s="14" t="s">
        <v>256</v>
      </c>
      <c r="C76" s="15" t="s">
        <v>209</v>
      </c>
      <c r="D76" s="16">
        <f>IFERROR(VLOOKUP(B76,#REF!,3,FALSE),0)</f>
        <v>0</v>
      </c>
      <c r="E76" s="18">
        <f t="shared" si="4"/>
        <v>24.4</v>
      </c>
      <c r="F76" s="16" t="str">
        <f>IFERROR(VLOOKUP(B76,#REF!,6,FALSE),"")</f>
        <v/>
      </c>
      <c r="G76" s="17">
        <v>50000</v>
      </c>
      <c r="H76" s="17">
        <v>0</v>
      </c>
      <c r="I76" s="17" t="str">
        <f>IFERROR(VLOOKUP(B76,#REF!,9,FALSE),"")</f>
        <v/>
      </c>
      <c r="J76" s="17">
        <v>124975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109000</v>
      </c>
      <c r="Q76" s="17">
        <v>15975</v>
      </c>
      <c r="R76" s="19">
        <v>174975</v>
      </c>
      <c r="S76" s="20">
        <v>34.1</v>
      </c>
      <c r="T76" s="21">
        <v>7.4</v>
      </c>
      <c r="U76" s="19">
        <v>5125</v>
      </c>
      <c r="V76" s="17">
        <v>23502</v>
      </c>
      <c r="W76" s="22">
        <v>4.5999999999999996</v>
      </c>
      <c r="X76" s="23">
        <f t="shared" si="5"/>
        <v>150</v>
      </c>
      <c r="Y76" s="17">
        <v>2500</v>
      </c>
      <c r="Z76" s="17">
        <v>209025</v>
      </c>
      <c r="AA76" s="17">
        <v>95000</v>
      </c>
      <c r="AB76" s="17">
        <v>68750</v>
      </c>
      <c r="AC76" s="15" t="s">
        <v>37</v>
      </c>
    </row>
    <row r="77" spans="1:29">
      <c r="A77" s="13" t="str">
        <f t="shared" si="3"/>
        <v>OverStock</v>
      </c>
      <c r="B77" s="14" t="s">
        <v>257</v>
      </c>
      <c r="C77" s="15" t="s">
        <v>209</v>
      </c>
      <c r="D77" s="16">
        <f>IFERROR(VLOOKUP(B77,#REF!,3,FALSE),0)</f>
        <v>0</v>
      </c>
      <c r="E77" s="18">
        <f t="shared" si="4"/>
        <v>26.5</v>
      </c>
      <c r="F77" s="16" t="str">
        <f>IFERROR(VLOOKUP(B77,#REF!,6,FALSE),"")</f>
        <v/>
      </c>
      <c r="G77" s="17">
        <v>35000</v>
      </c>
      <c r="H77" s="17">
        <v>0</v>
      </c>
      <c r="I77" s="17" t="str">
        <f>IFERROR(VLOOKUP(B77,#REF!,9,FALSE),"")</f>
        <v/>
      </c>
      <c r="J77" s="17">
        <v>49678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37000</v>
      </c>
      <c r="Q77" s="17">
        <v>12678</v>
      </c>
      <c r="R77" s="19">
        <v>84678</v>
      </c>
      <c r="S77" s="20">
        <v>45.2</v>
      </c>
      <c r="T77" s="21" t="s">
        <v>35</v>
      </c>
      <c r="U77" s="19">
        <v>1875</v>
      </c>
      <c r="V77" s="17">
        <v>0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OverStock</v>
      </c>
      <c r="B78" s="14" t="s">
        <v>258</v>
      </c>
      <c r="C78" s="15" t="s">
        <v>209</v>
      </c>
      <c r="D78" s="16">
        <f>IFERROR(VLOOKUP(B78,#REF!,3,FALSE),0)</f>
        <v>0</v>
      </c>
      <c r="E78" s="18">
        <f t="shared" si="4"/>
        <v>1102.9000000000001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9926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9900</v>
      </c>
      <c r="Q78" s="17">
        <v>26</v>
      </c>
      <c r="R78" s="19">
        <v>9926</v>
      </c>
      <c r="S78" s="20">
        <v>1102.9000000000001</v>
      </c>
      <c r="T78" s="21" t="s">
        <v>35</v>
      </c>
      <c r="U78" s="19">
        <v>9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 hidden="1">
      <c r="A79" s="13" t="str">
        <f t="shared" si="3"/>
        <v>Normal</v>
      </c>
      <c r="B79" s="14" t="s">
        <v>259</v>
      </c>
      <c r="C79" s="15" t="s">
        <v>209</v>
      </c>
      <c r="D79" s="16">
        <f>IFERROR(VLOOKUP(B79,#REF!,3,FALSE),0)</f>
        <v>0</v>
      </c>
      <c r="E79" s="18">
        <f t="shared" si="4"/>
        <v>0</v>
      </c>
      <c r="F79" s="16" t="str">
        <f>IFERROR(VLOOKUP(B79,#REF!,6,FALSE),"")</f>
        <v/>
      </c>
      <c r="G79" s="17">
        <v>3000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3000</v>
      </c>
      <c r="S79" s="20">
        <v>24</v>
      </c>
      <c r="T79" s="21" t="s">
        <v>35</v>
      </c>
      <c r="U79" s="19">
        <v>125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OverStock</v>
      </c>
      <c r="B80" s="14" t="s">
        <v>260</v>
      </c>
      <c r="C80" s="15" t="s">
        <v>209</v>
      </c>
      <c r="D80" s="16">
        <f>IFERROR(VLOOKUP(B80,#REF!,3,FALSE),0)</f>
        <v>0</v>
      </c>
      <c r="E80" s="18">
        <f t="shared" si="4"/>
        <v>14.8</v>
      </c>
      <c r="F80" s="16" t="str">
        <f>IFERROR(VLOOKUP(B80,#REF!,6,FALSE),"")</f>
        <v/>
      </c>
      <c r="G80" s="17">
        <v>91000</v>
      </c>
      <c r="H80" s="17">
        <v>42000</v>
      </c>
      <c r="I80" s="17" t="str">
        <f>IFERROR(VLOOKUP(B80,#REF!,9,FALSE),"")</f>
        <v/>
      </c>
      <c r="J80" s="17">
        <v>59000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8000</v>
      </c>
      <c r="P80" s="17">
        <v>15000</v>
      </c>
      <c r="Q80" s="17">
        <v>36000</v>
      </c>
      <c r="R80" s="19">
        <v>150000</v>
      </c>
      <c r="S80" s="20">
        <v>37.5</v>
      </c>
      <c r="T80" s="21">
        <v>50.8</v>
      </c>
      <c r="U80" s="19">
        <v>4000</v>
      </c>
      <c r="V80" s="17">
        <v>2951</v>
      </c>
      <c r="W80" s="22">
        <v>0.7</v>
      </c>
      <c r="X80" s="23">
        <f t="shared" si="5"/>
        <v>100</v>
      </c>
      <c r="Y80" s="17">
        <v>7413</v>
      </c>
      <c r="Z80" s="17">
        <v>19148</v>
      </c>
      <c r="AA80" s="17">
        <v>7765</v>
      </c>
      <c r="AB80" s="17">
        <v>10465</v>
      </c>
      <c r="AC80" s="15" t="s">
        <v>37</v>
      </c>
    </row>
    <row r="81" spans="1:29">
      <c r="A81" s="13" t="str">
        <f t="shared" si="3"/>
        <v>OverStock</v>
      </c>
      <c r="B81" s="14" t="s">
        <v>261</v>
      </c>
      <c r="C81" s="15" t="s">
        <v>209</v>
      </c>
      <c r="D81" s="16">
        <f>IFERROR(VLOOKUP(B81,#REF!,3,FALSE),0)</f>
        <v>0</v>
      </c>
      <c r="E81" s="18">
        <f t="shared" si="4"/>
        <v>18.8</v>
      </c>
      <c r="F81" s="16" t="str">
        <f>IFERROR(VLOOKUP(B81,#REF!,6,FALSE),"")</f>
        <v/>
      </c>
      <c r="G81" s="17">
        <v>105000</v>
      </c>
      <c r="H81" s="17">
        <v>11000</v>
      </c>
      <c r="I81" s="17" t="str">
        <f>IFERROR(VLOOKUP(B81,#REF!,9,FALSE),"")</f>
        <v/>
      </c>
      <c r="J81" s="17">
        <v>150765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16000</v>
      </c>
      <c r="P81" s="17">
        <v>94000</v>
      </c>
      <c r="Q81" s="17">
        <v>40765</v>
      </c>
      <c r="R81" s="19">
        <v>255765</v>
      </c>
      <c r="S81" s="20">
        <v>31.9</v>
      </c>
      <c r="T81" s="21">
        <v>33.4</v>
      </c>
      <c r="U81" s="19">
        <v>8006</v>
      </c>
      <c r="V81" s="17">
        <v>7648</v>
      </c>
      <c r="W81" s="22">
        <v>1</v>
      </c>
      <c r="X81" s="23">
        <f t="shared" si="5"/>
        <v>100</v>
      </c>
      <c r="Y81" s="17">
        <v>15235</v>
      </c>
      <c r="Z81" s="17">
        <v>53600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ZeroZero</v>
      </c>
      <c r="B82" s="14" t="s">
        <v>262</v>
      </c>
      <c r="C82" s="15" t="s">
        <v>209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3000</v>
      </c>
      <c r="H82" s="17">
        <v>3000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3000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 hidden="1">
      <c r="A83" s="13" t="str">
        <f t="shared" si="3"/>
        <v>FCST</v>
      </c>
      <c r="B83" s="14" t="s">
        <v>263</v>
      </c>
      <c r="C83" s="15" t="s">
        <v>209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0</v>
      </c>
      <c r="S83" s="20" t="s">
        <v>35</v>
      </c>
      <c r="T83" s="21">
        <v>0</v>
      </c>
      <c r="U83" s="19">
        <v>0</v>
      </c>
      <c r="V83" s="17">
        <v>14</v>
      </c>
      <c r="W83" s="22" t="s">
        <v>173</v>
      </c>
      <c r="X83" s="23" t="str">
        <f t="shared" si="5"/>
        <v>F</v>
      </c>
      <c r="Y83" s="17">
        <v>130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OverStock</v>
      </c>
      <c r="B84" s="14" t="s">
        <v>264</v>
      </c>
      <c r="C84" s="15" t="s">
        <v>209</v>
      </c>
      <c r="D84" s="16">
        <f>IFERROR(VLOOKUP(B84,#REF!,3,FALSE),0)</f>
        <v>0</v>
      </c>
      <c r="E84" s="18">
        <f t="shared" si="4"/>
        <v>12.5</v>
      </c>
      <c r="F84" s="16" t="str">
        <f>IFERROR(VLOOKUP(B84,#REF!,6,FALSE),"")</f>
        <v/>
      </c>
      <c r="G84" s="17">
        <v>2245000</v>
      </c>
      <c r="H84" s="17">
        <v>21000</v>
      </c>
      <c r="I84" s="17" t="str">
        <f>IFERROR(VLOOKUP(B84,#REF!,9,FALSE),"")</f>
        <v/>
      </c>
      <c r="J84" s="17">
        <v>1117712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110000</v>
      </c>
      <c r="P84" s="17">
        <v>733860</v>
      </c>
      <c r="Q84" s="17">
        <v>273852</v>
      </c>
      <c r="R84" s="19">
        <v>3362712</v>
      </c>
      <c r="S84" s="20">
        <v>37.6</v>
      </c>
      <c r="T84" s="21">
        <v>98.2</v>
      </c>
      <c r="U84" s="19">
        <v>89388</v>
      </c>
      <c r="V84" s="17">
        <v>34234</v>
      </c>
      <c r="W84" s="22">
        <v>0.4</v>
      </c>
      <c r="X84" s="23">
        <f t="shared" si="5"/>
        <v>50</v>
      </c>
      <c r="Y84" s="17">
        <v>108106</v>
      </c>
      <c r="Z84" s="17">
        <v>200000</v>
      </c>
      <c r="AA84" s="17">
        <v>150000</v>
      </c>
      <c r="AB84" s="17">
        <v>0</v>
      </c>
      <c r="AC84" s="15" t="s">
        <v>37</v>
      </c>
    </row>
    <row r="85" spans="1:29">
      <c r="A85" s="13" t="str">
        <f t="shared" si="3"/>
        <v>OverStock</v>
      </c>
      <c r="B85" s="14" t="s">
        <v>265</v>
      </c>
      <c r="C85" s="15" t="s">
        <v>209</v>
      </c>
      <c r="D85" s="16">
        <f>IFERROR(VLOOKUP(B85,#REF!,3,FALSE),0)</f>
        <v>0</v>
      </c>
      <c r="E85" s="18">
        <f t="shared" si="4"/>
        <v>5.7</v>
      </c>
      <c r="F85" s="16" t="str">
        <f>IFERROR(VLOOKUP(B85,#REF!,6,FALSE),"")</f>
        <v/>
      </c>
      <c r="G85" s="17">
        <v>298000</v>
      </c>
      <c r="H85" s="17">
        <v>98000</v>
      </c>
      <c r="I85" s="17" t="str">
        <f>IFERROR(VLOOKUP(B85,#REF!,9,FALSE),"")</f>
        <v/>
      </c>
      <c r="J85" s="17">
        <v>70423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70423</v>
      </c>
      <c r="R85" s="19">
        <v>368423</v>
      </c>
      <c r="S85" s="20">
        <v>30.1</v>
      </c>
      <c r="T85" s="21">
        <v>22.2</v>
      </c>
      <c r="U85" s="19">
        <v>12252</v>
      </c>
      <c r="V85" s="17">
        <v>16582</v>
      </c>
      <c r="W85" s="22">
        <v>1.4</v>
      </c>
      <c r="X85" s="23">
        <f t="shared" si="5"/>
        <v>100</v>
      </c>
      <c r="Y85" s="17">
        <v>109237</v>
      </c>
      <c r="Z85" s="17">
        <v>40000</v>
      </c>
      <c r="AA85" s="17">
        <v>18050</v>
      </c>
      <c r="AB85" s="17">
        <v>0</v>
      </c>
      <c r="AC85" s="15" t="s">
        <v>37</v>
      </c>
    </row>
    <row r="86" spans="1:29">
      <c r="A86" s="13" t="str">
        <f t="shared" si="3"/>
        <v>ZeroZero</v>
      </c>
      <c r="B86" s="14" t="s">
        <v>266</v>
      </c>
      <c r="C86" s="15" t="s">
        <v>209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849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849</v>
      </c>
      <c r="Q86" s="17">
        <v>0</v>
      </c>
      <c r="R86" s="19">
        <v>849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OverStock</v>
      </c>
      <c r="B87" s="14" t="s">
        <v>267</v>
      </c>
      <c r="C87" s="15" t="s">
        <v>209</v>
      </c>
      <c r="D87" s="16">
        <f>IFERROR(VLOOKUP(B87,#REF!,3,FALSE),0)</f>
        <v>0</v>
      </c>
      <c r="E87" s="18">
        <f t="shared" si="4"/>
        <v>34.799999999999997</v>
      </c>
      <c r="F87" s="16" t="str">
        <f>IFERROR(VLOOKUP(B87,#REF!,6,FALSE),"")</f>
        <v/>
      </c>
      <c r="G87" s="17">
        <v>137000</v>
      </c>
      <c r="H87" s="17">
        <v>0</v>
      </c>
      <c r="I87" s="17" t="str">
        <f>IFERROR(VLOOKUP(B87,#REF!,9,FALSE),"")</f>
        <v/>
      </c>
      <c r="J87" s="17">
        <v>89943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69000</v>
      </c>
      <c r="Q87" s="17">
        <v>20943</v>
      </c>
      <c r="R87" s="19">
        <v>226943</v>
      </c>
      <c r="S87" s="20">
        <v>87.9</v>
      </c>
      <c r="T87" s="21" t="s">
        <v>35</v>
      </c>
      <c r="U87" s="19">
        <v>2581</v>
      </c>
      <c r="V87" s="17">
        <v>0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Normal</v>
      </c>
      <c r="B88" s="14" t="s">
        <v>268</v>
      </c>
      <c r="C88" s="15" t="s">
        <v>209</v>
      </c>
      <c r="D88" s="16">
        <f>IFERROR(VLOOKUP(B88,#REF!,3,FALSE),0)</f>
        <v>0</v>
      </c>
      <c r="E88" s="18">
        <f t="shared" si="4"/>
        <v>6.5</v>
      </c>
      <c r="F88" s="16" t="str">
        <f>IFERROR(VLOOKUP(B88,#REF!,6,FALSE),"")</f>
        <v/>
      </c>
      <c r="G88" s="17">
        <v>138000</v>
      </c>
      <c r="H88" s="17">
        <v>48000</v>
      </c>
      <c r="I88" s="17" t="str">
        <f>IFERROR(VLOOKUP(B88,#REF!,9,FALSE),"")</f>
        <v/>
      </c>
      <c r="J88" s="17">
        <v>151358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55000</v>
      </c>
      <c r="P88" s="17">
        <v>87000</v>
      </c>
      <c r="Q88" s="17">
        <v>9358</v>
      </c>
      <c r="R88" s="19">
        <v>289358</v>
      </c>
      <c r="S88" s="20">
        <v>12.4</v>
      </c>
      <c r="T88" s="21">
        <v>48</v>
      </c>
      <c r="U88" s="19">
        <v>23302</v>
      </c>
      <c r="V88" s="17">
        <v>6027</v>
      </c>
      <c r="W88" s="22">
        <v>0.3</v>
      </c>
      <c r="X88" s="23">
        <f t="shared" si="5"/>
        <v>50</v>
      </c>
      <c r="Y88" s="17">
        <v>54240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13" t="str">
        <f t="shared" si="3"/>
        <v>ZeroZero</v>
      </c>
      <c r="B89" s="14" t="s">
        <v>269</v>
      </c>
      <c r="C89" s="15" t="s">
        <v>209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1556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1556</v>
      </c>
      <c r="Q89" s="17">
        <v>0</v>
      </c>
      <c r="R89" s="19">
        <v>1556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36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OverStock</v>
      </c>
      <c r="B90" s="14" t="s">
        <v>270</v>
      </c>
      <c r="C90" s="15" t="s">
        <v>209</v>
      </c>
      <c r="D90" s="16">
        <f>IFERROR(VLOOKUP(B90,#REF!,3,FALSE),0)</f>
        <v>0</v>
      </c>
      <c r="E90" s="18">
        <f t="shared" si="4"/>
        <v>25.9</v>
      </c>
      <c r="F90" s="16" t="str">
        <f>IFERROR(VLOOKUP(B90,#REF!,6,FALSE),"")</f>
        <v/>
      </c>
      <c r="G90" s="17">
        <v>50000</v>
      </c>
      <c r="H90" s="17">
        <v>0</v>
      </c>
      <c r="I90" s="17" t="str">
        <f>IFERROR(VLOOKUP(B90,#REF!,9,FALSE),"")</f>
        <v/>
      </c>
      <c r="J90" s="17">
        <v>155494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10000</v>
      </c>
      <c r="P90" s="17">
        <v>125000</v>
      </c>
      <c r="Q90" s="17">
        <v>20494</v>
      </c>
      <c r="R90" s="19">
        <v>205494</v>
      </c>
      <c r="S90" s="20">
        <v>34.299999999999997</v>
      </c>
      <c r="T90" s="21">
        <v>202.5</v>
      </c>
      <c r="U90" s="19">
        <v>5994</v>
      </c>
      <c r="V90" s="17">
        <v>1015</v>
      </c>
      <c r="W90" s="22">
        <v>0.2</v>
      </c>
      <c r="X90" s="23">
        <f t="shared" si="5"/>
        <v>50</v>
      </c>
      <c r="Y90" s="17">
        <v>9136</v>
      </c>
      <c r="Z90" s="17">
        <v>0</v>
      </c>
      <c r="AA90" s="17">
        <v>0</v>
      </c>
      <c r="AB90" s="17">
        <v>0</v>
      </c>
      <c r="AC90" s="15" t="s">
        <v>37</v>
      </c>
    </row>
    <row r="91" spans="1:29" hidden="1">
      <c r="A91" s="13" t="str">
        <f t="shared" si="3"/>
        <v>None</v>
      </c>
      <c r="B91" s="14" t="s">
        <v>271</v>
      </c>
      <c r="C91" s="15" t="s">
        <v>209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24000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 t="s">
        <v>35</v>
      </c>
      <c r="U91" s="19">
        <v>0</v>
      </c>
      <c r="V91" s="17">
        <v>0</v>
      </c>
      <c r="W91" s="22" t="s">
        <v>36</v>
      </c>
      <c r="X91" s="23" t="str">
        <f t="shared" si="5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13" t="str">
        <f t="shared" si="3"/>
        <v>OverStock</v>
      </c>
      <c r="B92" s="14" t="s">
        <v>272</v>
      </c>
      <c r="C92" s="15" t="s">
        <v>209</v>
      </c>
      <c r="D92" s="16">
        <f>IFERROR(VLOOKUP(B92,#REF!,3,FALSE),0)</f>
        <v>0</v>
      </c>
      <c r="E92" s="18">
        <f t="shared" si="4"/>
        <v>14.1</v>
      </c>
      <c r="F92" s="16" t="str">
        <f>IFERROR(VLOOKUP(B92,#REF!,6,FALSE),"")</f>
        <v/>
      </c>
      <c r="G92" s="17">
        <v>220000</v>
      </c>
      <c r="H92" s="17">
        <v>116000</v>
      </c>
      <c r="I92" s="17" t="str">
        <f>IFERROR(VLOOKUP(B92,#REF!,9,FALSE),"")</f>
        <v/>
      </c>
      <c r="J92" s="17">
        <v>256049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40000</v>
      </c>
      <c r="P92" s="17">
        <v>142000</v>
      </c>
      <c r="Q92" s="17">
        <v>74049</v>
      </c>
      <c r="R92" s="19">
        <v>476049</v>
      </c>
      <c r="S92" s="20">
        <v>26.2</v>
      </c>
      <c r="T92" s="21">
        <v>41.2</v>
      </c>
      <c r="U92" s="19">
        <v>18184</v>
      </c>
      <c r="V92" s="17">
        <v>11561</v>
      </c>
      <c r="W92" s="22">
        <v>0.6</v>
      </c>
      <c r="X92" s="23">
        <f t="shared" si="5"/>
        <v>100</v>
      </c>
      <c r="Y92" s="17">
        <v>39051</v>
      </c>
      <c r="Z92" s="17">
        <v>65000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OverStock</v>
      </c>
      <c r="B93" s="14" t="s">
        <v>273</v>
      </c>
      <c r="C93" s="15" t="s">
        <v>209</v>
      </c>
      <c r="D93" s="16">
        <f>IFERROR(VLOOKUP(B93,#REF!,3,FALSE),0)</f>
        <v>0</v>
      </c>
      <c r="E93" s="18">
        <f t="shared" si="4"/>
        <v>6.8</v>
      </c>
      <c r="F93" s="16" t="str">
        <f>IFERROR(VLOOKUP(B93,#REF!,6,FALSE),"")</f>
        <v/>
      </c>
      <c r="G93" s="17">
        <v>60000</v>
      </c>
      <c r="H93" s="17">
        <v>30000</v>
      </c>
      <c r="I93" s="17" t="str">
        <f>IFERROR(VLOOKUP(B93,#REF!,9,FALSE),"")</f>
        <v/>
      </c>
      <c r="J93" s="17">
        <v>1450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1450</v>
      </c>
      <c r="R93" s="19">
        <v>61450</v>
      </c>
      <c r="S93" s="20">
        <v>288.5</v>
      </c>
      <c r="T93" s="21" t="s">
        <v>35</v>
      </c>
      <c r="U93" s="19">
        <v>213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Normal</v>
      </c>
      <c r="B94" s="14" t="s">
        <v>274</v>
      </c>
      <c r="C94" s="15" t="s">
        <v>209</v>
      </c>
      <c r="D94" s="16">
        <f>IFERROR(VLOOKUP(B94,#REF!,3,FALSE),0)</f>
        <v>0</v>
      </c>
      <c r="E94" s="18">
        <f t="shared" si="4"/>
        <v>0</v>
      </c>
      <c r="F94" s="16" t="str">
        <f>IFERROR(VLOOKUP(B94,#REF!,6,FALSE),"")</f>
        <v/>
      </c>
      <c r="G94" s="17">
        <v>30000</v>
      </c>
      <c r="H94" s="17">
        <v>15000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30000</v>
      </c>
      <c r="S94" s="20">
        <v>10</v>
      </c>
      <c r="T94" s="21">
        <v>36</v>
      </c>
      <c r="U94" s="19">
        <v>3000</v>
      </c>
      <c r="V94" s="17">
        <v>834</v>
      </c>
      <c r="W94" s="22">
        <v>0.3</v>
      </c>
      <c r="X94" s="23">
        <f t="shared" si="5"/>
        <v>50</v>
      </c>
      <c r="Y94" s="17">
        <v>3290</v>
      </c>
      <c r="Z94" s="17">
        <v>4217</v>
      </c>
      <c r="AA94" s="17">
        <v>4100</v>
      </c>
      <c r="AB94" s="17">
        <v>4340</v>
      </c>
      <c r="AC94" s="15" t="s">
        <v>37</v>
      </c>
    </row>
    <row r="95" spans="1:29">
      <c r="A95" s="13" t="str">
        <f t="shared" si="3"/>
        <v>ZeroZero</v>
      </c>
      <c r="B95" s="14" t="s">
        <v>275</v>
      </c>
      <c r="C95" s="15" t="s">
        <v>209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9000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9000</v>
      </c>
      <c r="Q95" s="17">
        <v>0</v>
      </c>
      <c r="R95" s="19">
        <v>9000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276</v>
      </c>
      <c r="C96" s="15" t="s">
        <v>209</v>
      </c>
      <c r="D96" s="16">
        <f>IFERROR(VLOOKUP(B96,#REF!,3,FALSE),0)</f>
        <v>0</v>
      </c>
      <c r="E96" s="18">
        <f t="shared" si="4"/>
        <v>24</v>
      </c>
      <c r="F96" s="16" t="str">
        <f>IFERROR(VLOOKUP(B96,#REF!,6,FALSE),"")</f>
        <v/>
      </c>
      <c r="G96" s="17">
        <v>33000</v>
      </c>
      <c r="H96" s="17">
        <v>0</v>
      </c>
      <c r="I96" s="17" t="str">
        <f>IFERROR(VLOOKUP(B96,#REF!,9,FALSE),"")</f>
        <v/>
      </c>
      <c r="J96" s="17">
        <v>72000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72000</v>
      </c>
      <c r="Q96" s="17">
        <v>0</v>
      </c>
      <c r="R96" s="19">
        <v>105000</v>
      </c>
      <c r="S96" s="20">
        <v>35</v>
      </c>
      <c r="T96" s="21">
        <v>45</v>
      </c>
      <c r="U96" s="19">
        <v>3000</v>
      </c>
      <c r="V96" s="17">
        <v>2333</v>
      </c>
      <c r="W96" s="22">
        <v>0.8</v>
      </c>
      <c r="X96" s="23">
        <f t="shared" si="5"/>
        <v>100</v>
      </c>
      <c r="Y96" s="17">
        <v>12000</v>
      </c>
      <c r="Z96" s="17">
        <v>9000</v>
      </c>
      <c r="AA96" s="17">
        <v>6000</v>
      </c>
      <c r="AB96" s="17">
        <v>9000</v>
      </c>
      <c r="AC96" s="15" t="s">
        <v>37</v>
      </c>
    </row>
    <row r="97" spans="1:29" hidden="1">
      <c r="A97" s="13" t="str">
        <f t="shared" si="3"/>
        <v>Normal</v>
      </c>
      <c r="B97" s="14" t="s">
        <v>277</v>
      </c>
      <c r="C97" s="15" t="s">
        <v>209</v>
      </c>
      <c r="D97" s="16">
        <f>IFERROR(VLOOKUP(B97,#REF!,3,FALSE),0)</f>
        <v>0</v>
      </c>
      <c r="E97" s="18">
        <f t="shared" si="4"/>
        <v>8</v>
      </c>
      <c r="F97" s="16" t="str">
        <f>IFERROR(VLOOKUP(B97,#REF!,6,FALSE),"")</f>
        <v/>
      </c>
      <c r="G97" s="17">
        <v>12000</v>
      </c>
      <c r="H97" s="17">
        <v>3000</v>
      </c>
      <c r="I97" s="17" t="str">
        <f>IFERROR(VLOOKUP(B97,#REF!,9,FALSE),"")</f>
        <v/>
      </c>
      <c r="J97" s="17">
        <v>6000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</v>
      </c>
      <c r="Q97" s="17">
        <v>0</v>
      </c>
      <c r="R97" s="19">
        <v>18000</v>
      </c>
      <c r="S97" s="20">
        <v>24</v>
      </c>
      <c r="T97" s="21">
        <v>62.3</v>
      </c>
      <c r="U97" s="19">
        <v>750</v>
      </c>
      <c r="V97" s="17">
        <v>289</v>
      </c>
      <c r="W97" s="22">
        <v>0.4</v>
      </c>
      <c r="X97" s="23">
        <f t="shared" si="5"/>
        <v>50</v>
      </c>
      <c r="Y97" s="17">
        <v>2603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Normal</v>
      </c>
      <c r="B98" s="14" t="s">
        <v>278</v>
      </c>
      <c r="C98" s="15" t="s">
        <v>209</v>
      </c>
      <c r="D98" s="16">
        <f>IFERROR(VLOOKUP(B98,#REF!,3,FALSE),0)</f>
        <v>0</v>
      </c>
      <c r="E98" s="18">
        <f t="shared" si="4"/>
        <v>0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>
        <v>0</v>
      </c>
      <c r="T98" s="21" t="s">
        <v>35</v>
      </c>
      <c r="U98" s="19">
        <v>375</v>
      </c>
      <c r="V98" s="17" t="s">
        <v>35</v>
      </c>
      <c r="W98" s="22" t="s">
        <v>36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ZeroZero</v>
      </c>
      <c r="B99" s="14" t="s">
        <v>279</v>
      </c>
      <c r="C99" s="15" t="s">
        <v>209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21000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21000</v>
      </c>
      <c r="Q99" s="17">
        <v>0</v>
      </c>
      <c r="R99" s="19">
        <v>21000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OverStock</v>
      </c>
      <c r="B100" s="14" t="s">
        <v>280</v>
      </c>
      <c r="C100" s="15" t="s">
        <v>209</v>
      </c>
      <c r="D100" s="16">
        <f>IFERROR(VLOOKUP(B100,#REF!,3,FALSE),0)</f>
        <v>0</v>
      </c>
      <c r="E100" s="18">
        <f t="shared" si="4"/>
        <v>24.5</v>
      </c>
      <c r="F100" s="16" t="str">
        <f>IFERROR(VLOOKUP(B100,#REF!,6,FALSE),"")</f>
        <v/>
      </c>
      <c r="G100" s="17">
        <v>111000</v>
      </c>
      <c r="H100" s="17">
        <v>0</v>
      </c>
      <c r="I100" s="17" t="str">
        <f>IFERROR(VLOOKUP(B100,#REF!,9,FALSE),"")</f>
        <v/>
      </c>
      <c r="J100" s="17">
        <v>312000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312000</v>
      </c>
      <c r="Q100" s="17">
        <v>0</v>
      </c>
      <c r="R100" s="19">
        <v>423000</v>
      </c>
      <c r="S100" s="20">
        <v>33.200000000000003</v>
      </c>
      <c r="T100" s="21">
        <v>37</v>
      </c>
      <c r="U100" s="19">
        <v>12750</v>
      </c>
      <c r="V100" s="17">
        <v>11434</v>
      </c>
      <c r="W100" s="22">
        <v>0.9</v>
      </c>
      <c r="X100" s="23">
        <f t="shared" si="5"/>
        <v>100</v>
      </c>
      <c r="Y100" s="17">
        <v>24822</v>
      </c>
      <c r="Z100" s="17">
        <v>78086</v>
      </c>
      <c r="AA100" s="17">
        <v>76050</v>
      </c>
      <c r="AB100" s="17">
        <v>75800</v>
      </c>
      <c r="AC100" s="15" t="s">
        <v>37</v>
      </c>
    </row>
    <row r="101" spans="1:29">
      <c r="A101" s="13" t="str">
        <f t="shared" si="3"/>
        <v>OverStock</v>
      </c>
      <c r="B101" s="14" t="s">
        <v>281</v>
      </c>
      <c r="C101" s="15" t="s">
        <v>209</v>
      </c>
      <c r="D101" s="16">
        <f>IFERROR(VLOOKUP(B101,#REF!,3,FALSE),0)</f>
        <v>0</v>
      </c>
      <c r="E101" s="18">
        <f t="shared" si="4"/>
        <v>35.5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42856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3000</v>
      </c>
      <c r="P101" s="17">
        <v>36000</v>
      </c>
      <c r="Q101" s="17">
        <v>3856</v>
      </c>
      <c r="R101" s="19">
        <v>42856</v>
      </c>
      <c r="S101" s="20">
        <v>35.5</v>
      </c>
      <c r="T101" s="21">
        <v>32.200000000000003</v>
      </c>
      <c r="U101" s="19">
        <v>1208</v>
      </c>
      <c r="V101" s="17">
        <v>1333</v>
      </c>
      <c r="W101" s="22">
        <v>1.1000000000000001</v>
      </c>
      <c r="X101" s="23">
        <f t="shared" si="5"/>
        <v>100</v>
      </c>
      <c r="Y101" s="17">
        <v>3000</v>
      </c>
      <c r="Z101" s="17">
        <v>9000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None</v>
      </c>
      <c r="B102" s="14" t="s">
        <v>282</v>
      </c>
      <c r="C102" s="15" t="s">
        <v>209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3"/>
        <v>Normal</v>
      </c>
      <c r="B103" s="14" t="s">
        <v>283</v>
      </c>
      <c r="C103" s="15" t="s">
        <v>209</v>
      </c>
      <c r="D103" s="16">
        <f>IFERROR(VLOOKUP(B103,#REF!,3,FALSE),0)</f>
        <v>0</v>
      </c>
      <c r="E103" s="18">
        <f t="shared" si="4"/>
        <v>3.1</v>
      </c>
      <c r="F103" s="16" t="str">
        <f>IFERROR(VLOOKUP(B103,#REF!,6,FALSE),"")</f>
        <v/>
      </c>
      <c r="G103" s="17">
        <v>7962000</v>
      </c>
      <c r="H103" s="17">
        <v>3570000</v>
      </c>
      <c r="I103" s="17" t="str">
        <f>IFERROR(VLOOKUP(B103,#REF!,9,FALSE),"")</f>
        <v/>
      </c>
      <c r="J103" s="17">
        <v>2311698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14698</v>
      </c>
      <c r="P103" s="17">
        <v>2297000</v>
      </c>
      <c r="Q103" s="17">
        <v>0</v>
      </c>
      <c r="R103" s="19">
        <v>10273698</v>
      </c>
      <c r="S103" s="20">
        <v>14</v>
      </c>
      <c r="T103" s="21">
        <v>33</v>
      </c>
      <c r="U103" s="19">
        <v>735375</v>
      </c>
      <c r="V103" s="17">
        <v>311783</v>
      </c>
      <c r="W103" s="22">
        <v>0.4</v>
      </c>
      <c r="X103" s="23">
        <f t="shared" si="5"/>
        <v>50</v>
      </c>
      <c r="Y103" s="17">
        <v>1144448</v>
      </c>
      <c r="Z103" s="17">
        <v>1661598</v>
      </c>
      <c r="AA103" s="17">
        <v>1368529</v>
      </c>
      <c r="AB103" s="17">
        <v>1429372</v>
      </c>
      <c r="AC103" s="15" t="s">
        <v>37</v>
      </c>
    </row>
    <row r="104" spans="1:29">
      <c r="A104" s="13" t="str">
        <f t="shared" si="3"/>
        <v>ZeroZero</v>
      </c>
      <c r="B104" s="14" t="s">
        <v>284</v>
      </c>
      <c r="C104" s="15" t="s">
        <v>209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10000</v>
      </c>
      <c r="H104" s="17">
        <v>10000</v>
      </c>
      <c r="I104" s="17" t="str">
        <f>IFERROR(VLOOKUP(B104,#REF!,9,FALSE),"")</f>
        <v/>
      </c>
      <c r="J104" s="17">
        <v>20000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10000</v>
      </c>
      <c r="P104" s="17">
        <v>10000</v>
      </c>
      <c r="Q104" s="17">
        <v>0</v>
      </c>
      <c r="R104" s="19">
        <v>30000</v>
      </c>
      <c r="S104" s="20" t="s">
        <v>35</v>
      </c>
      <c r="T104" s="21" t="s">
        <v>35</v>
      </c>
      <c r="U104" s="19">
        <v>0</v>
      </c>
      <c r="V104" s="17">
        <v>0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>
      <c r="A105" s="13" t="str">
        <f t="shared" si="3"/>
        <v>ZeroZero</v>
      </c>
      <c r="B105" s="14" t="s">
        <v>285</v>
      </c>
      <c r="C105" s="15" t="s">
        <v>209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300000</v>
      </c>
      <c r="H105" s="17">
        <v>300000</v>
      </c>
      <c r="I105" s="17" t="str">
        <f>IFERROR(VLOOKUP(B105,#REF!,9,FALSE),"")</f>
        <v/>
      </c>
      <c r="J105" s="17">
        <v>279500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279500</v>
      </c>
      <c r="Q105" s="17">
        <v>0</v>
      </c>
      <c r="R105" s="19">
        <v>579500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13" t="str">
        <f t="shared" si="3"/>
        <v>OverStock</v>
      </c>
      <c r="B106" s="14" t="s">
        <v>286</v>
      </c>
      <c r="C106" s="15" t="s">
        <v>209</v>
      </c>
      <c r="D106" s="16">
        <f>IFERROR(VLOOKUP(B106,#REF!,3,FALSE),0)</f>
        <v>0</v>
      </c>
      <c r="E106" s="18">
        <f t="shared" si="4"/>
        <v>0.7</v>
      </c>
      <c r="F106" s="16" t="str">
        <f>IFERROR(VLOOKUP(B106,#REF!,6,FALSE),"")</f>
        <v/>
      </c>
      <c r="G106" s="17">
        <v>1599000</v>
      </c>
      <c r="H106" s="17">
        <v>693000</v>
      </c>
      <c r="I106" s="17" t="str">
        <f>IFERROR(VLOOKUP(B106,#REF!,9,FALSE),"")</f>
        <v/>
      </c>
      <c r="J106" s="17">
        <v>18000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18000</v>
      </c>
      <c r="Q106" s="17">
        <v>0</v>
      </c>
      <c r="R106" s="19">
        <v>1617000</v>
      </c>
      <c r="S106" s="20">
        <v>59.9</v>
      </c>
      <c r="T106" s="21">
        <v>32</v>
      </c>
      <c r="U106" s="19">
        <v>27000</v>
      </c>
      <c r="V106" s="17">
        <v>50541</v>
      </c>
      <c r="W106" s="22">
        <v>1.9</v>
      </c>
      <c r="X106" s="23">
        <f t="shared" si="5"/>
        <v>100</v>
      </c>
      <c r="Y106" s="17">
        <v>124999</v>
      </c>
      <c r="Z106" s="17">
        <v>329866</v>
      </c>
      <c r="AA106" s="17">
        <v>230250</v>
      </c>
      <c r="AB106" s="17">
        <v>147700</v>
      </c>
      <c r="AC106" s="15" t="s">
        <v>37</v>
      </c>
    </row>
    <row r="107" spans="1:29">
      <c r="A107" s="13" t="str">
        <f t="shared" si="3"/>
        <v>ZeroZero</v>
      </c>
      <c r="B107" s="14" t="s">
        <v>287</v>
      </c>
      <c r="C107" s="15" t="s">
        <v>209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27920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24000</v>
      </c>
      <c r="Q107" s="17">
        <v>3920</v>
      </c>
      <c r="R107" s="19">
        <v>27920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ZeroZero</v>
      </c>
      <c r="B108" s="14" t="s">
        <v>288</v>
      </c>
      <c r="C108" s="15" t="s">
        <v>209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180000</v>
      </c>
      <c r="H108" s="17">
        <v>90000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180000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3"/>
        <v>Normal</v>
      </c>
      <c r="B109" s="14" t="s">
        <v>289</v>
      </c>
      <c r="C109" s="15" t="s">
        <v>209</v>
      </c>
      <c r="D109" s="16">
        <f>IFERROR(VLOOKUP(B109,#REF!,3,FALSE),0)</f>
        <v>0</v>
      </c>
      <c r="E109" s="18">
        <f t="shared" si="4"/>
        <v>0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>
        <v>0</v>
      </c>
      <c r="T109" s="21" t="s">
        <v>35</v>
      </c>
      <c r="U109" s="19">
        <v>12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13" t="str">
        <f t="shared" si="3"/>
        <v>Normal</v>
      </c>
      <c r="B110" s="14" t="s">
        <v>290</v>
      </c>
      <c r="C110" s="15" t="s">
        <v>209</v>
      </c>
      <c r="D110" s="16">
        <f>IFERROR(VLOOKUP(B110,#REF!,3,FALSE),0)</f>
        <v>0</v>
      </c>
      <c r="E110" s="18">
        <f t="shared" si="4"/>
        <v>0</v>
      </c>
      <c r="F110" s="16" t="str">
        <f>IFERROR(VLOOKUP(B110,#REF!,6,FALSE),"")</f>
        <v/>
      </c>
      <c r="G110" s="17">
        <v>9000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9000</v>
      </c>
      <c r="S110" s="20">
        <v>24</v>
      </c>
      <c r="T110" s="21" t="s">
        <v>35</v>
      </c>
      <c r="U110" s="19">
        <v>375</v>
      </c>
      <c r="V110" s="17">
        <v>0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694</v>
      </c>
      <c r="AC110" s="15" t="s">
        <v>37</v>
      </c>
    </row>
    <row r="111" spans="1:29">
      <c r="A111" s="13" t="str">
        <f t="shared" si="3"/>
        <v>OverStock</v>
      </c>
      <c r="B111" s="14" t="s">
        <v>291</v>
      </c>
      <c r="C111" s="15" t="s">
        <v>209</v>
      </c>
      <c r="D111" s="16">
        <f>IFERROR(VLOOKUP(B111,#REF!,3,FALSE),0)</f>
        <v>0</v>
      </c>
      <c r="E111" s="18">
        <f t="shared" si="4"/>
        <v>17.8</v>
      </c>
      <c r="F111" s="16" t="str">
        <f>IFERROR(VLOOKUP(B111,#REF!,6,FALSE),"")</f>
        <v/>
      </c>
      <c r="G111" s="17">
        <v>1653000</v>
      </c>
      <c r="H111" s="17">
        <v>6000</v>
      </c>
      <c r="I111" s="17" t="str">
        <f>IFERROR(VLOOKUP(B111,#REF!,9,FALSE),"")</f>
        <v/>
      </c>
      <c r="J111" s="17">
        <v>1394964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504000</v>
      </c>
      <c r="P111" s="17">
        <v>441000</v>
      </c>
      <c r="Q111" s="17">
        <v>449964</v>
      </c>
      <c r="R111" s="19">
        <v>3047964</v>
      </c>
      <c r="S111" s="20">
        <v>39</v>
      </c>
      <c r="T111" s="21">
        <v>17.899999999999999</v>
      </c>
      <c r="U111" s="19">
        <v>78169</v>
      </c>
      <c r="V111" s="17">
        <v>170667</v>
      </c>
      <c r="W111" s="22">
        <v>2.2000000000000002</v>
      </c>
      <c r="X111" s="23">
        <f t="shared" si="5"/>
        <v>150</v>
      </c>
      <c r="Y111" s="17">
        <v>600000</v>
      </c>
      <c r="Z111" s="17">
        <v>936000</v>
      </c>
      <c r="AA111" s="17">
        <v>15000</v>
      </c>
      <c r="AB111" s="17">
        <v>0</v>
      </c>
      <c r="AC111" s="15" t="s">
        <v>37</v>
      </c>
    </row>
    <row r="112" spans="1:29" hidden="1">
      <c r="A112" s="13" t="str">
        <f t="shared" si="3"/>
        <v>None</v>
      </c>
      <c r="B112" s="14" t="s">
        <v>55</v>
      </c>
      <c r="C112" s="15" t="s">
        <v>56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292</v>
      </c>
      <c r="C113" s="15" t="s">
        <v>293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7500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7500</v>
      </c>
      <c r="Q113" s="17">
        <v>0</v>
      </c>
      <c r="R113" s="19">
        <v>7500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None</v>
      </c>
      <c r="B114" s="14" t="s">
        <v>57</v>
      </c>
      <c r="C114" s="15" t="s">
        <v>58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5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13" t="str">
        <f t="shared" si="3"/>
        <v>None</v>
      </c>
      <c r="B115" s="14" t="s">
        <v>57</v>
      </c>
      <c r="C115" s="15" t="s">
        <v>58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 hidden="1">
      <c r="A116" s="13" t="str">
        <f t="shared" si="3"/>
        <v>Normal</v>
      </c>
      <c r="B116" s="14" t="s">
        <v>59</v>
      </c>
      <c r="C116" s="15" t="s">
        <v>60</v>
      </c>
      <c r="D116" s="16">
        <f>IFERROR(VLOOKUP(B116,#REF!,3,FALSE),0)</f>
        <v>0</v>
      </c>
      <c r="E116" s="18">
        <f t="shared" si="4"/>
        <v>4.5999999999999996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10000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10000</v>
      </c>
      <c r="Q116" s="17">
        <v>0</v>
      </c>
      <c r="R116" s="19">
        <v>10000</v>
      </c>
      <c r="S116" s="20">
        <v>4.5999999999999996</v>
      </c>
      <c r="T116" s="21" t="s">
        <v>35</v>
      </c>
      <c r="U116" s="19">
        <v>2191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3"/>
        <v>None</v>
      </c>
      <c r="B117" s="14" t="s">
        <v>61</v>
      </c>
      <c r="C117" s="15" t="s">
        <v>60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62</v>
      </c>
      <c r="C118" s="15" t="s">
        <v>60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55000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55000</v>
      </c>
      <c r="Q118" s="17">
        <v>0</v>
      </c>
      <c r="R118" s="19">
        <v>55000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None</v>
      </c>
      <c r="B119" s="14" t="s">
        <v>189</v>
      </c>
      <c r="C119" s="15" t="s">
        <v>58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ZeroZero</v>
      </c>
      <c r="B120" s="14" t="s">
        <v>190</v>
      </c>
      <c r="C120" s="15" t="s">
        <v>58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130000</v>
      </c>
      <c r="H120" s="17">
        <v>70000</v>
      </c>
      <c r="I120" s="17" t="str">
        <f>IFERROR(VLOOKUP(B120,#REF!,9,FALSE),"")</f>
        <v/>
      </c>
      <c r="J120" s="17">
        <v>56000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56000</v>
      </c>
      <c r="Q120" s="17">
        <v>0</v>
      </c>
      <c r="R120" s="19">
        <v>186000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13" t="str">
        <f t="shared" si="3"/>
        <v>ZeroZero</v>
      </c>
      <c r="B121" s="14" t="s">
        <v>191</v>
      </c>
      <c r="C121" s="15" t="s">
        <v>58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16000</v>
      </c>
      <c r="H121" s="17">
        <v>16000</v>
      </c>
      <c r="I121" s="17" t="str">
        <f>IFERROR(VLOOKUP(B121,#REF!,9,FALSE),"")</f>
        <v/>
      </c>
      <c r="J121" s="17">
        <v>2000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2000</v>
      </c>
      <c r="Q121" s="17">
        <v>0</v>
      </c>
      <c r="R121" s="19">
        <v>18000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 hidden="1">
      <c r="A122" s="13" t="str">
        <f t="shared" si="3"/>
        <v>None</v>
      </c>
      <c r="B122" s="14" t="s">
        <v>192</v>
      </c>
      <c r="C122" s="15" t="s">
        <v>58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ZeroZero</v>
      </c>
      <c r="B123" s="14" t="s">
        <v>193</v>
      </c>
      <c r="C123" s="15" t="s">
        <v>58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22200</v>
      </c>
      <c r="H123" s="17">
        <v>22200</v>
      </c>
      <c r="I123" s="17" t="str">
        <f>IFERROR(VLOOKUP(B123,#REF!,9,FALSE),"")</f>
        <v/>
      </c>
      <c r="J123" s="17">
        <v>3600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3600</v>
      </c>
      <c r="Q123" s="17">
        <v>0</v>
      </c>
      <c r="R123" s="19">
        <v>25800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194</v>
      </c>
      <c r="C124" s="15" t="s">
        <v>58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1071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1071</v>
      </c>
      <c r="Q124" s="17">
        <v>0</v>
      </c>
      <c r="R124" s="19">
        <v>1071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OverStock</v>
      </c>
      <c r="B125" s="14" t="s">
        <v>294</v>
      </c>
      <c r="C125" s="15" t="s">
        <v>200</v>
      </c>
      <c r="D125" s="16">
        <f>IFERROR(VLOOKUP(B125,#REF!,3,FALSE),0)</f>
        <v>0</v>
      </c>
      <c r="E125" s="18">
        <f t="shared" si="4"/>
        <v>14.5</v>
      </c>
      <c r="F125" s="16" t="str">
        <f>IFERROR(VLOOKUP(B125,#REF!,6,FALSE),"")</f>
        <v/>
      </c>
      <c r="G125" s="17">
        <v>840000</v>
      </c>
      <c r="H125" s="17">
        <v>840000</v>
      </c>
      <c r="I125" s="17" t="str">
        <f>IFERROR(VLOOKUP(B125,#REF!,9,FALSE),"")</f>
        <v/>
      </c>
      <c r="J125" s="17">
        <v>685500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48000</v>
      </c>
      <c r="P125" s="17">
        <v>277500</v>
      </c>
      <c r="Q125" s="17">
        <v>360000</v>
      </c>
      <c r="R125" s="19">
        <v>1525500</v>
      </c>
      <c r="S125" s="20">
        <v>32.299999999999997</v>
      </c>
      <c r="T125" s="21">
        <v>30</v>
      </c>
      <c r="U125" s="19">
        <v>47250</v>
      </c>
      <c r="V125" s="17">
        <v>50790</v>
      </c>
      <c r="W125" s="22">
        <v>1.1000000000000001</v>
      </c>
      <c r="X125" s="23">
        <f t="shared" si="5"/>
        <v>100</v>
      </c>
      <c r="Y125" s="17">
        <v>47149</v>
      </c>
      <c r="Z125" s="17">
        <v>409968</v>
      </c>
      <c r="AA125" s="17">
        <v>239550</v>
      </c>
      <c r="AB125" s="17">
        <v>142575</v>
      </c>
      <c r="AC125" s="15" t="s">
        <v>37</v>
      </c>
    </row>
    <row r="126" spans="1:29" hidden="1">
      <c r="A126" s="13" t="str">
        <f t="shared" si="3"/>
        <v>Normal</v>
      </c>
      <c r="B126" s="14" t="s">
        <v>295</v>
      </c>
      <c r="C126" s="15" t="s">
        <v>200</v>
      </c>
      <c r="D126" s="16">
        <f>IFERROR(VLOOKUP(B126,#REF!,3,FALSE),0)</f>
        <v>0</v>
      </c>
      <c r="E126" s="18">
        <f t="shared" si="4"/>
        <v>7.4</v>
      </c>
      <c r="F126" s="16" t="str">
        <f>IFERROR(VLOOKUP(B126,#REF!,6,FALSE),"")</f>
        <v/>
      </c>
      <c r="G126" s="17">
        <v>291000</v>
      </c>
      <c r="H126" s="17">
        <v>291000</v>
      </c>
      <c r="I126" s="17" t="str">
        <f>IFERROR(VLOOKUP(B126,#REF!,9,FALSE),"")</f>
        <v/>
      </c>
      <c r="J126" s="17">
        <v>219000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99000</v>
      </c>
      <c r="P126" s="17">
        <v>12000</v>
      </c>
      <c r="Q126" s="17">
        <v>108000</v>
      </c>
      <c r="R126" s="19">
        <v>510000</v>
      </c>
      <c r="S126" s="20">
        <v>17.3</v>
      </c>
      <c r="T126" s="21">
        <v>23.9</v>
      </c>
      <c r="U126" s="19">
        <v>29550</v>
      </c>
      <c r="V126" s="17">
        <v>21322</v>
      </c>
      <c r="W126" s="22">
        <v>0.7</v>
      </c>
      <c r="X126" s="23">
        <f t="shared" si="5"/>
        <v>100</v>
      </c>
      <c r="Y126" s="17">
        <v>97900</v>
      </c>
      <c r="Z126" s="17">
        <v>94000</v>
      </c>
      <c r="AA126" s="17">
        <v>88500</v>
      </c>
      <c r="AB126" s="17">
        <v>0</v>
      </c>
      <c r="AC126" s="15" t="s">
        <v>37</v>
      </c>
    </row>
    <row r="127" spans="1:29">
      <c r="A127" s="13" t="str">
        <f t="shared" si="3"/>
        <v>ZeroZero</v>
      </c>
      <c r="B127" s="14" t="s">
        <v>296</v>
      </c>
      <c r="C127" s="15" t="s">
        <v>200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70000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70000</v>
      </c>
      <c r="Q127" s="17">
        <v>0</v>
      </c>
      <c r="R127" s="19">
        <v>70000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OverStock</v>
      </c>
      <c r="B128" s="14" t="s">
        <v>297</v>
      </c>
      <c r="C128" s="15" t="s">
        <v>200</v>
      </c>
      <c r="D128" s="16">
        <f>IFERROR(VLOOKUP(B128,#REF!,3,FALSE),0)</f>
        <v>0</v>
      </c>
      <c r="E128" s="18">
        <f t="shared" si="4"/>
        <v>38.700000000000003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418811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219000</v>
      </c>
      <c r="P128" s="17">
        <v>142500</v>
      </c>
      <c r="Q128" s="17">
        <v>57311</v>
      </c>
      <c r="R128" s="19">
        <v>418811</v>
      </c>
      <c r="S128" s="20">
        <v>38.700000000000003</v>
      </c>
      <c r="T128" s="21">
        <v>8.1999999999999993</v>
      </c>
      <c r="U128" s="19">
        <v>10824</v>
      </c>
      <c r="V128" s="17">
        <v>51035</v>
      </c>
      <c r="W128" s="22">
        <v>4.7</v>
      </c>
      <c r="X128" s="23">
        <f t="shared" si="5"/>
        <v>150</v>
      </c>
      <c r="Y128" s="17">
        <v>216889</v>
      </c>
      <c r="Z128" s="17">
        <v>242430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ZeroZero</v>
      </c>
      <c r="B129" s="14" t="s">
        <v>298</v>
      </c>
      <c r="C129" s="15" t="s">
        <v>200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6000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6000</v>
      </c>
      <c r="Q129" s="17">
        <v>0</v>
      </c>
      <c r="R129" s="19">
        <v>6000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OverStock</v>
      </c>
      <c r="B130" s="14" t="s">
        <v>299</v>
      </c>
      <c r="C130" s="15" t="s">
        <v>200</v>
      </c>
      <c r="D130" s="16">
        <f>IFERROR(VLOOKUP(B130,#REF!,3,FALSE),0)</f>
        <v>0</v>
      </c>
      <c r="E130" s="18">
        <f t="shared" si="4"/>
        <v>33.200000000000003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384700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67500</v>
      </c>
      <c r="P130" s="17">
        <v>182500</v>
      </c>
      <c r="Q130" s="17">
        <v>134700</v>
      </c>
      <c r="R130" s="19">
        <v>384700</v>
      </c>
      <c r="S130" s="20">
        <v>33.200000000000003</v>
      </c>
      <c r="T130" s="21">
        <v>19.8</v>
      </c>
      <c r="U130" s="19">
        <v>11600</v>
      </c>
      <c r="V130" s="17">
        <v>19444</v>
      </c>
      <c r="W130" s="22">
        <v>1.7</v>
      </c>
      <c r="X130" s="23">
        <f t="shared" si="5"/>
        <v>100</v>
      </c>
      <c r="Y130" s="17">
        <v>55000</v>
      </c>
      <c r="Z130" s="17">
        <v>120000</v>
      </c>
      <c r="AA130" s="17">
        <v>65000</v>
      </c>
      <c r="AB130" s="17">
        <v>65000</v>
      </c>
      <c r="AC130" s="15" t="s">
        <v>37</v>
      </c>
    </row>
    <row r="131" spans="1:29">
      <c r="A131" s="13" t="str">
        <f t="shared" si="3"/>
        <v>OverStock</v>
      </c>
      <c r="B131" s="14" t="s">
        <v>300</v>
      </c>
      <c r="C131" s="15" t="s">
        <v>200</v>
      </c>
      <c r="D131" s="16">
        <f>IFERROR(VLOOKUP(B131,#REF!,3,FALSE),0)</f>
        <v>0</v>
      </c>
      <c r="E131" s="18">
        <f t="shared" si="4"/>
        <v>152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57000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57000</v>
      </c>
      <c r="Q131" s="17">
        <v>0</v>
      </c>
      <c r="R131" s="19">
        <v>57000</v>
      </c>
      <c r="S131" s="20">
        <v>152</v>
      </c>
      <c r="T131" s="21" t="s">
        <v>35</v>
      </c>
      <c r="U131" s="19">
        <v>375</v>
      </c>
      <c r="V131" s="17">
        <v>0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ZeroZero</v>
      </c>
      <c r="B132" s="14" t="s">
        <v>63</v>
      </c>
      <c r="C132" s="15" t="s">
        <v>64</v>
      </c>
      <c r="D132" s="16">
        <f>IFERROR(VLOOKUP(B132,#REF!,3,FALSE),0)</f>
        <v>0</v>
      </c>
      <c r="E132" s="18" t="str">
        <f t="shared" ref="E132:E195" si="7">IF(U132=0,"前八週無拉料",ROUND(J132/U132,1))</f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20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20</v>
      </c>
      <c r="Q132" s="17">
        <v>0</v>
      </c>
      <c r="R132" s="19">
        <v>20</v>
      </c>
      <c r="S132" s="20" t="s">
        <v>35</v>
      </c>
      <c r="T132" s="21" t="s">
        <v>35</v>
      </c>
      <c r="U132" s="19">
        <v>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Normal</v>
      </c>
      <c r="B133" s="14" t="s">
        <v>301</v>
      </c>
      <c r="C133" s="15" t="s">
        <v>200</v>
      </c>
      <c r="D133" s="16">
        <f>IFERROR(VLOOKUP(B133,#REF!,3,FALSE),0)</f>
        <v>0</v>
      </c>
      <c r="E133" s="18">
        <f t="shared" si="7"/>
        <v>4.5</v>
      </c>
      <c r="F133" s="16" t="str">
        <f>IFERROR(VLOOKUP(B133,#REF!,6,FALSE),"")</f>
        <v/>
      </c>
      <c r="G133" s="17">
        <v>446000</v>
      </c>
      <c r="H133" s="17">
        <v>446000</v>
      </c>
      <c r="I133" s="17" t="str">
        <f>IFERROR(VLOOKUP(B133,#REF!,9,FALSE),"")</f>
        <v/>
      </c>
      <c r="J133" s="17">
        <v>544000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544000</v>
      </c>
      <c r="Q133" s="17">
        <v>0</v>
      </c>
      <c r="R133" s="19">
        <v>990000</v>
      </c>
      <c r="S133" s="20">
        <v>8.1999999999999993</v>
      </c>
      <c r="T133" s="21">
        <v>13</v>
      </c>
      <c r="U133" s="19">
        <v>121250</v>
      </c>
      <c r="V133" s="17">
        <v>76202</v>
      </c>
      <c r="W133" s="22">
        <v>0.6</v>
      </c>
      <c r="X133" s="23">
        <f t="shared" si="8"/>
        <v>100</v>
      </c>
      <c r="Y133" s="17">
        <v>352755</v>
      </c>
      <c r="Z133" s="17">
        <v>333062</v>
      </c>
      <c r="AA133" s="17">
        <v>148324</v>
      </c>
      <c r="AB133" s="17">
        <v>0</v>
      </c>
      <c r="AC133" s="15" t="s">
        <v>37</v>
      </c>
    </row>
    <row r="134" spans="1:29" hidden="1">
      <c r="A134" s="13" t="str">
        <f t="shared" si="6"/>
        <v>Normal</v>
      </c>
      <c r="B134" s="14" t="s">
        <v>302</v>
      </c>
      <c r="C134" s="15" t="s">
        <v>200</v>
      </c>
      <c r="D134" s="16">
        <f>IFERROR(VLOOKUP(B134,#REF!,3,FALSE),0)</f>
        <v>0</v>
      </c>
      <c r="E134" s="18">
        <f t="shared" si="7"/>
        <v>0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>
        <v>0</v>
      </c>
      <c r="T134" s="21" t="s">
        <v>35</v>
      </c>
      <c r="U134" s="19">
        <v>2500</v>
      </c>
      <c r="V134" s="17" t="s">
        <v>35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 hidden="1">
      <c r="A135" s="13" t="str">
        <f t="shared" si="6"/>
        <v>FCST</v>
      </c>
      <c r="B135" s="14" t="s">
        <v>303</v>
      </c>
      <c r="C135" s="15" t="s">
        <v>206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0</v>
      </c>
      <c r="S135" s="20" t="s">
        <v>35</v>
      </c>
      <c r="T135" s="21">
        <v>0</v>
      </c>
      <c r="U135" s="19">
        <v>0</v>
      </c>
      <c r="V135" s="17">
        <v>3666</v>
      </c>
      <c r="W135" s="22" t="s">
        <v>173</v>
      </c>
      <c r="X135" s="23" t="str">
        <f t="shared" si="8"/>
        <v>F</v>
      </c>
      <c r="Y135" s="17">
        <v>32993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304</v>
      </c>
      <c r="C136" s="15" t="s">
        <v>305</v>
      </c>
      <c r="D136" s="16">
        <f>IFERROR(VLOOKUP(B136,#REF!,3,FALSE),0)</f>
        <v>0</v>
      </c>
      <c r="E136" s="18">
        <f t="shared" si="7"/>
        <v>36</v>
      </c>
      <c r="F136" s="16" t="str">
        <f>IFERROR(VLOOKUP(B136,#REF!,6,FALSE),"")</f>
        <v/>
      </c>
      <c r="G136" s="17">
        <v>4000</v>
      </c>
      <c r="H136" s="17">
        <v>4000</v>
      </c>
      <c r="I136" s="17" t="str">
        <f>IFERROR(VLOOKUP(B136,#REF!,9,FALSE),"")</f>
        <v/>
      </c>
      <c r="J136" s="17">
        <v>9000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9000</v>
      </c>
      <c r="Q136" s="17">
        <v>0</v>
      </c>
      <c r="R136" s="19">
        <v>13000</v>
      </c>
      <c r="S136" s="20">
        <v>52</v>
      </c>
      <c r="T136" s="21">
        <v>27.5</v>
      </c>
      <c r="U136" s="19">
        <v>250</v>
      </c>
      <c r="V136" s="17">
        <v>473</v>
      </c>
      <c r="W136" s="22">
        <v>1.9</v>
      </c>
      <c r="X136" s="23">
        <f t="shared" si="8"/>
        <v>100</v>
      </c>
      <c r="Y136" s="17">
        <v>989</v>
      </c>
      <c r="Z136" s="17">
        <v>3264</v>
      </c>
      <c r="AA136" s="17">
        <v>1972</v>
      </c>
      <c r="AB136" s="17">
        <v>4488</v>
      </c>
      <c r="AC136" s="15" t="s">
        <v>37</v>
      </c>
    </row>
    <row r="137" spans="1:29" hidden="1">
      <c r="A137" s="13" t="str">
        <f t="shared" si="6"/>
        <v>None</v>
      </c>
      <c r="B137" s="14" t="s">
        <v>65</v>
      </c>
      <c r="C137" s="15" t="s">
        <v>39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0</v>
      </c>
      <c r="S137" s="20" t="s">
        <v>35</v>
      </c>
      <c r="T137" s="21" t="s">
        <v>35</v>
      </c>
      <c r="U137" s="19">
        <v>0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65</v>
      </c>
      <c r="C138" s="15" t="s">
        <v>39</v>
      </c>
      <c r="D138" s="16">
        <f>IFERROR(VLOOKUP(B138,#REF!,3,FALSE),0)</f>
        <v>0</v>
      </c>
      <c r="E138" s="18">
        <f t="shared" si="7"/>
        <v>17.7</v>
      </c>
      <c r="F138" s="16" t="str">
        <f>IFERROR(VLOOKUP(B138,#REF!,6,FALSE),"")</f>
        <v/>
      </c>
      <c r="G138" s="17">
        <v>100000</v>
      </c>
      <c r="H138" s="17">
        <v>100000</v>
      </c>
      <c r="I138" s="17" t="str">
        <f>IFERROR(VLOOKUP(B138,#REF!,9,FALSE),"")</f>
        <v/>
      </c>
      <c r="J138" s="17">
        <v>59835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34000</v>
      </c>
      <c r="Q138" s="17">
        <v>25835</v>
      </c>
      <c r="R138" s="19">
        <v>159835</v>
      </c>
      <c r="S138" s="20">
        <v>47.4</v>
      </c>
      <c r="T138" s="21" t="s">
        <v>35</v>
      </c>
      <c r="U138" s="19">
        <v>3371</v>
      </c>
      <c r="V138" s="17" t="s">
        <v>35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 hidden="1">
      <c r="A139" s="13" t="str">
        <f t="shared" si="6"/>
        <v>None</v>
      </c>
      <c r="B139" s="14" t="s">
        <v>66</v>
      </c>
      <c r="C139" s="15" t="s">
        <v>39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ZeroZero</v>
      </c>
      <c r="B140" s="14" t="s">
        <v>66</v>
      </c>
      <c r="C140" s="15" t="s">
        <v>39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15000</v>
      </c>
      <c r="H140" s="17">
        <v>15000</v>
      </c>
      <c r="I140" s="17" t="str">
        <f>IFERROR(VLOOKUP(B140,#REF!,9,FALSE),"")</f>
        <v/>
      </c>
      <c r="J140" s="17">
        <v>2890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2000</v>
      </c>
      <c r="Q140" s="17">
        <v>890</v>
      </c>
      <c r="R140" s="19">
        <v>17890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36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ZeroZero</v>
      </c>
      <c r="B141" s="14" t="s">
        <v>169</v>
      </c>
      <c r="C141" s="15" t="s">
        <v>39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410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410</v>
      </c>
      <c r="Q141" s="17">
        <v>0</v>
      </c>
      <c r="R141" s="19">
        <v>410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13" t="str">
        <f t="shared" si="6"/>
        <v>ZeroZero</v>
      </c>
      <c r="B142" s="14" t="s">
        <v>67</v>
      </c>
      <c r="C142" s="15" t="s">
        <v>68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1500</v>
      </c>
      <c r="H142" s="17">
        <v>1500</v>
      </c>
      <c r="I142" s="17" t="str">
        <f>IFERROR(VLOOKUP(B142,#REF!,9,FALSE),"")</f>
        <v/>
      </c>
      <c r="J142" s="17">
        <v>200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200</v>
      </c>
      <c r="Q142" s="17">
        <v>0</v>
      </c>
      <c r="R142" s="19">
        <v>1700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ZeroZero</v>
      </c>
      <c r="B143" s="14" t="s">
        <v>69</v>
      </c>
      <c r="C143" s="15" t="s">
        <v>68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1500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1500</v>
      </c>
      <c r="Q143" s="17">
        <v>0</v>
      </c>
      <c r="R143" s="19">
        <v>1500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6"/>
        <v>ZeroZero</v>
      </c>
      <c r="B144" s="14" t="s">
        <v>170</v>
      </c>
      <c r="C144" s="15" t="s">
        <v>171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5000</v>
      </c>
      <c r="Q144" s="17">
        <v>0</v>
      </c>
      <c r="R144" s="19">
        <v>5000</v>
      </c>
      <c r="S144" s="20" t="s">
        <v>35</v>
      </c>
      <c r="T144" s="21" t="s">
        <v>35</v>
      </c>
      <c r="U144" s="19">
        <v>0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FCST</v>
      </c>
      <c r="B145" s="14" t="s">
        <v>172</v>
      </c>
      <c r="C145" s="15" t="s">
        <v>171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81000</v>
      </c>
      <c r="H145" s="17">
        <v>81000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81000</v>
      </c>
      <c r="S145" s="20" t="s">
        <v>35</v>
      </c>
      <c r="T145" s="21">
        <v>43.2</v>
      </c>
      <c r="U145" s="19">
        <v>0</v>
      </c>
      <c r="V145" s="17">
        <v>1876</v>
      </c>
      <c r="W145" s="22" t="s">
        <v>173</v>
      </c>
      <c r="X145" s="23" t="str">
        <f t="shared" si="8"/>
        <v>F</v>
      </c>
      <c r="Y145" s="17">
        <v>4303</v>
      </c>
      <c r="Z145" s="17">
        <v>12582</v>
      </c>
      <c r="AA145" s="17">
        <v>0</v>
      </c>
      <c r="AB145" s="17">
        <v>0</v>
      </c>
      <c r="AC145" s="15" t="s">
        <v>37</v>
      </c>
    </row>
    <row r="146" spans="1:29" hidden="1">
      <c r="A146" s="13" t="str">
        <f t="shared" si="6"/>
        <v>Normal</v>
      </c>
      <c r="B146" s="14" t="s">
        <v>172</v>
      </c>
      <c r="C146" s="15" t="s">
        <v>171</v>
      </c>
      <c r="D146" s="16">
        <f>IFERROR(VLOOKUP(B146,#REF!,3,FALSE),0)</f>
        <v>0</v>
      </c>
      <c r="E146" s="18">
        <f t="shared" si="7"/>
        <v>4.5999999999999996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50400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2400</v>
      </c>
      <c r="P146" s="17">
        <v>0</v>
      </c>
      <c r="Q146" s="17">
        <v>48000</v>
      </c>
      <c r="R146" s="19">
        <v>50400</v>
      </c>
      <c r="S146" s="20">
        <v>4.5999999999999996</v>
      </c>
      <c r="T146" s="21" t="s">
        <v>35</v>
      </c>
      <c r="U146" s="19">
        <v>10875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174</v>
      </c>
      <c r="C147" s="15" t="s">
        <v>171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12500</v>
      </c>
      <c r="H147" s="17">
        <v>12500</v>
      </c>
      <c r="I147" s="17" t="str">
        <f>IFERROR(VLOOKUP(B147,#REF!,9,FALSE),"")</f>
        <v/>
      </c>
      <c r="J147" s="17">
        <v>9350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9350</v>
      </c>
      <c r="Q147" s="17">
        <v>0</v>
      </c>
      <c r="R147" s="19">
        <v>21850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 hidden="1">
      <c r="A148" s="13" t="str">
        <f t="shared" si="6"/>
        <v>Normal</v>
      </c>
      <c r="B148" s="14" t="s">
        <v>174</v>
      </c>
      <c r="C148" s="15" t="s">
        <v>171</v>
      </c>
      <c r="D148" s="16">
        <f>IFERROR(VLOOKUP(B148,#REF!,3,FALSE),0)</f>
        <v>0</v>
      </c>
      <c r="E148" s="18">
        <f t="shared" si="7"/>
        <v>0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>
        <v>0</v>
      </c>
      <c r="T148" s="21" t="s">
        <v>35</v>
      </c>
      <c r="U148" s="19">
        <v>44</v>
      </c>
      <c r="V148" s="17" t="s">
        <v>35</v>
      </c>
      <c r="W148" s="22" t="s">
        <v>36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 hidden="1">
      <c r="A149" s="13" t="str">
        <f t="shared" si="6"/>
        <v>FCST</v>
      </c>
      <c r="B149" s="14" t="s">
        <v>175</v>
      </c>
      <c r="C149" s="15" t="s">
        <v>171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106000</v>
      </c>
      <c r="H149" s="17">
        <v>46000</v>
      </c>
      <c r="I149" s="17" t="str">
        <f>IFERROR(VLOOKUP(B149,#REF!,9,FALSE),"")</f>
        <v/>
      </c>
      <c r="J149" s="17">
        <v>50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</v>
      </c>
      <c r="Q149" s="17">
        <v>0</v>
      </c>
      <c r="R149" s="19">
        <v>106050</v>
      </c>
      <c r="S149" s="20" t="s">
        <v>35</v>
      </c>
      <c r="T149" s="21">
        <v>190.7</v>
      </c>
      <c r="U149" s="19">
        <v>0</v>
      </c>
      <c r="V149" s="17">
        <v>556</v>
      </c>
      <c r="W149" s="22" t="s">
        <v>173</v>
      </c>
      <c r="X149" s="23" t="str">
        <f t="shared" si="8"/>
        <v>F</v>
      </c>
      <c r="Y149" s="17">
        <v>2000</v>
      </c>
      <c r="Z149" s="17">
        <v>3000</v>
      </c>
      <c r="AA149" s="17">
        <v>0</v>
      </c>
      <c r="AB149" s="17">
        <v>3000</v>
      </c>
      <c r="AC149" s="15" t="s">
        <v>37</v>
      </c>
    </row>
    <row r="150" spans="1:29" hidden="1">
      <c r="A150" s="13" t="str">
        <f t="shared" si="6"/>
        <v>Normal</v>
      </c>
      <c r="B150" s="14" t="s">
        <v>175</v>
      </c>
      <c r="C150" s="15" t="s">
        <v>171</v>
      </c>
      <c r="D150" s="16">
        <f>IFERROR(VLOOKUP(B150,#REF!,3,FALSE),0)</f>
        <v>0</v>
      </c>
      <c r="E150" s="18">
        <f t="shared" si="7"/>
        <v>4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3000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3000</v>
      </c>
      <c r="R150" s="19">
        <v>3000</v>
      </c>
      <c r="S150" s="20">
        <v>4</v>
      </c>
      <c r="T150" s="21" t="s">
        <v>35</v>
      </c>
      <c r="U150" s="19">
        <v>750</v>
      </c>
      <c r="V150" s="17" t="s">
        <v>35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 hidden="1">
      <c r="A151" s="13" t="str">
        <f t="shared" si="6"/>
        <v>FCST</v>
      </c>
      <c r="B151" s="14" t="s">
        <v>176</v>
      </c>
      <c r="C151" s="15" t="s">
        <v>171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50000</v>
      </c>
      <c r="H151" s="17">
        <v>20000</v>
      </c>
      <c r="I151" s="17" t="str">
        <f>IFERROR(VLOOKUP(B151,#REF!,9,FALSE),"")</f>
        <v/>
      </c>
      <c r="J151" s="17">
        <v>1750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1750</v>
      </c>
      <c r="Q151" s="17">
        <v>0</v>
      </c>
      <c r="R151" s="19">
        <v>51750</v>
      </c>
      <c r="S151" s="20" t="s">
        <v>35</v>
      </c>
      <c r="T151" s="21">
        <v>5.5</v>
      </c>
      <c r="U151" s="19">
        <v>0</v>
      </c>
      <c r="V151" s="17">
        <v>9467</v>
      </c>
      <c r="W151" s="22" t="s">
        <v>173</v>
      </c>
      <c r="X151" s="23" t="str">
        <f t="shared" si="8"/>
        <v>F</v>
      </c>
      <c r="Y151" s="17">
        <v>24924</v>
      </c>
      <c r="Z151" s="17">
        <v>60280</v>
      </c>
      <c r="AA151" s="17">
        <v>39000</v>
      </c>
      <c r="AB151" s="17">
        <v>0</v>
      </c>
      <c r="AC151" s="15" t="s">
        <v>37</v>
      </c>
    </row>
    <row r="152" spans="1:29" hidden="1">
      <c r="A152" s="13" t="str">
        <f t="shared" si="6"/>
        <v>Normal</v>
      </c>
      <c r="B152" s="14" t="s">
        <v>176</v>
      </c>
      <c r="C152" s="15" t="s">
        <v>171</v>
      </c>
      <c r="D152" s="16">
        <f>IFERROR(VLOOKUP(B152,#REF!,3,FALSE),0)</f>
        <v>0</v>
      </c>
      <c r="E152" s="18">
        <f t="shared" si="7"/>
        <v>4.2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30000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2500</v>
      </c>
      <c r="Q152" s="17">
        <v>27500</v>
      </c>
      <c r="R152" s="19">
        <v>30000</v>
      </c>
      <c r="S152" s="20">
        <v>4.2</v>
      </c>
      <c r="T152" s="21" t="s">
        <v>35</v>
      </c>
      <c r="U152" s="19">
        <v>7188</v>
      </c>
      <c r="V152" s="17" t="s">
        <v>35</v>
      </c>
      <c r="W152" s="22" t="s">
        <v>36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13" t="str">
        <f t="shared" si="6"/>
        <v>ZeroZero</v>
      </c>
      <c r="B153" s="14" t="s">
        <v>177</v>
      </c>
      <c r="C153" s="15" t="s">
        <v>171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10000</v>
      </c>
      <c r="H153" s="17">
        <v>10000</v>
      </c>
      <c r="I153" s="17" t="str">
        <f>IFERROR(VLOOKUP(B153,#REF!,9,FALSE),"")</f>
        <v/>
      </c>
      <c r="J153" s="17">
        <v>2500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2500</v>
      </c>
      <c r="Q153" s="17">
        <v>0</v>
      </c>
      <c r="R153" s="19">
        <v>12500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ZeroZero</v>
      </c>
      <c r="B154" s="14" t="s">
        <v>178</v>
      </c>
      <c r="C154" s="15" t="s">
        <v>171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20000</v>
      </c>
      <c r="H154" s="17">
        <v>20000</v>
      </c>
      <c r="I154" s="17" t="str">
        <f>IFERROR(VLOOKUP(B154,#REF!,9,FALSE),"")</f>
        <v/>
      </c>
      <c r="J154" s="17">
        <v>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5000</v>
      </c>
      <c r="Q154" s="17">
        <v>0</v>
      </c>
      <c r="R154" s="19">
        <v>25000</v>
      </c>
      <c r="S154" s="20" t="s">
        <v>35</v>
      </c>
      <c r="T154" s="21" t="s">
        <v>35</v>
      </c>
      <c r="U154" s="19">
        <v>0</v>
      </c>
      <c r="V154" s="17">
        <v>0</v>
      </c>
      <c r="W154" s="22" t="s">
        <v>36</v>
      </c>
      <c r="X154" s="23" t="str">
        <f t="shared" si="8"/>
        <v>E</v>
      </c>
      <c r="Y154" s="17">
        <v>0</v>
      </c>
      <c r="Z154" s="17">
        <v>0</v>
      </c>
      <c r="AA154" s="17">
        <v>111</v>
      </c>
      <c r="AB154" s="17">
        <v>0</v>
      </c>
      <c r="AC154" s="15" t="s">
        <v>37</v>
      </c>
    </row>
    <row r="155" spans="1:29">
      <c r="A155" s="13" t="str">
        <f t="shared" si="6"/>
        <v>OverStock</v>
      </c>
      <c r="B155" s="14" t="s">
        <v>178</v>
      </c>
      <c r="C155" s="15" t="s">
        <v>171</v>
      </c>
      <c r="D155" s="16">
        <f>IFERROR(VLOOKUP(B155,#REF!,3,FALSE),0)</f>
        <v>0</v>
      </c>
      <c r="E155" s="18">
        <f t="shared" si="7"/>
        <v>50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2500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2500</v>
      </c>
      <c r="R155" s="19">
        <v>2500</v>
      </c>
      <c r="S155" s="20">
        <v>50</v>
      </c>
      <c r="T155" s="21" t="s">
        <v>35</v>
      </c>
      <c r="U155" s="19">
        <v>50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ZeroZero</v>
      </c>
      <c r="B156" s="14" t="s">
        <v>179</v>
      </c>
      <c r="C156" s="15" t="s">
        <v>171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5000</v>
      </c>
      <c r="H156" s="17">
        <v>5000</v>
      </c>
      <c r="I156" s="17" t="str">
        <f>IFERROR(VLOOKUP(B156,#REF!,9,FALSE),"")</f>
        <v/>
      </c>
      <c r="J156" s="17">
        <v>5000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5000</v>
      </c>
      <c r="Q156" s="17">
        <v>0</v>
      </c>
      <c r="R156" s="19">
        <v>10000</v>
      </c>
      <c r="S156" s="20" t="s">
        <v>35</v>
      </c>
      <c r="T156" s="21" t="s">
        <v>35</v>
      </c>
      <c r="U156" s="19">
        <v>0</v>
      </c>
      <c r="V156" s="17">
        <v>0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 hidden="1">
      <c r="A157" s="13" t="str">
        <f t="shared" si="6"/>
        <v>Normal</v>
      </c>
      <c r="B157" s="14" t="s">
        <v>179</v>
      </c>
      <c r="C157" s="15" t="s">
        <v>171</v>
      </c>
      <c r="D157" s="16">
        <f>IFERROR(VLOOKUP(B157,#REF!,3,FALSE),0)</f>
        <v>0</v>
      </c>
      <c r="E157" s="18">
        <f t="shared" si="7"/>
        <v>16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10000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10000</v>
      </c>
      <c r="R157" s="19">
        <v>10000</v>
      </c>
      <c r="S157" s="20">
        <v>16</v>
      </c>
      <c r="T157" s="21" t="s">
        <v>35</v>
      </c>
      <c r="U157" s="19">
        <v>625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ZeroZero</v>
      </c>
      <c r="B158" s="14" t="s">
        <v>180</v>
      </c>
      <c r="C158" s="15" t="s">
        <v>171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5000</v>
      </c>
      <c r="H158" s="17">
        <v>5000</v>
      </c>
      <c r="I158" s="17" t="str">
        <f>IFERROR(VLOOKUP(B158,#REF!,9,FALSE),"")</f>
        <v/>
      </c>
      <c r="J158" s="17">
        <v>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5000</v>
      </c>
      <c r="Q158" s="17">
        <v>0</v>
      </c>
      <c r="R158" s="19">
        <v>10000</v>
      </c>
      <c r="S158" s="20" t="s">
        <v>35</v>
      </c>
      <c r="T158" s="21" t="s">
        <v>35</v>
      </c>
      <c r="U158" s="19">
        <v>0</v>
      </c>
      <c r="V158" s="17">
        <v>0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ZeroZero</v>
      </c>
      <c r="B159" s="14" t="s">
        <v>180</v>
      </c>
      <c r="C159" s="15" t="s">
        <v>171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30000</v>
      </c>
      <c r="Q159" s="17">
        <v>0</v>
      </c>
      <c r="R159" s="19">
        <v>30000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ZeroZero</v>
      </c>
      <c r="B160" s="14" t="s">
        <v>181</v>
      </c>
      <c r="C160" s="15" t="s">
        <v>171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40000</v>
      </c>
      <c r="H160" s="17">
        <v>30000</v>
      </c>
      <c r="I160" s="17" t="str">
        <f>IFERROR(VLOOKUP(B160,#REF!,9,FALSE),"")</f>
        <v/>
      </c>
      <c r="J160" s="17">
        <v>25000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25000</v>
      </c>
      <c r="Q160" s="17">
        <v>0</v>
      </c>
      <c r="R160" s="19">
        <v>65000</v>
      </c>
      <c r="S160" s="20" t="s">
        <v>35</v>
      </c>
      <c r="T160" s="21" t="s">
        <v>35</v>
      </c>
      <c r="U160" s="19">
        <v>0</v>
      </c>
      <c r="V160" s="17">
        <v>0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 hidden="1">
      <c r="A161" s="13" t="str">
        <f t="shared" si="6"/>
        <v>Normal</v>
      </c>
      <c r="B161" s="14" t="s">
        <v>181</v>
      </c>
      <c r="C161" s="15" t="s">
        <v>171</v>
      </c>
      <c r="D161" s="16">
        <f>IFERROR(VLOOKUP(B161,#REF!,3,FALSE),0)</f>
        <v>0</v>
      </c>
      <c r="E161" s="18">
        <f t="shared" si="7"/>
        <v>16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20000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20000</v>
      </c>
      <c r="R161" s="19">
        <v>20000</v>
      </c>
      <c r="S161" s="20">
        <v>16</v>
      </c>
      <c r="T161" s="21" t="s">
        <v>35</v>
      </c>
      <c r="U161" s="19">
        <v>1250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13" t="str">
        <f t="shared" si="6"/>
        <v>ZeroZero</v>
      </c>
      <c r="B162" s="14" t="s">
        <v>182</v>
      </c>
      <c r="C162" s="15" t="s">
        <v>171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5000</v>
      </c>
      <c r="H162" s="17">
        <v>5000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5000</v>
      </c>
      <c r="S162" s="20" t="s">
        <v>35</v>
      </c>
      <c r="T162" s="21" t="s">
        <v>35</v>
      </c>
      <c r="U162" s="19">
        <v>0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OverStock</v>
      </c>
      <c r="B163" s="14" t="s">
        <v>306</v>
      </c>
      <c r="C163" s="15" t="s">
        <v>307</v>
      </c>
      <c r="D163" s="16">
        <f>IFERROR(VLOOKUP(B163,#REF!,3,FALSE),0)</f>
        <v>0</v>
      </c>
      <c r="E163" s="18">
        <f t="shared" si="7"/>
        <v>4.3</v>
      </c>
      <c r="F163" s="16" t="str">
        <f>IFERROR(VLOOKUP(B163,#REF!,6,FALSE),"")</f>
        <v/>
      </c>
      <c r="G163" s="17">
        <v>400000</v>
      </c>
      <c r="H163" s="17">
        <v>240000</v>
      </c>
      <c r="I163" s="17" t="str">
        <f>IFERROR(VLOOKUP(B163,#REF!,9,FALSE),"")</f>
        <v/>
      </c>
      <c r="J163" s="17">
        <v>70539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28000</v>
      </c>
      <c r="P163" s="17">
        <v>2000</v>
      </c>
      <c r="Q163" s="17">
        <v>40539</v>
      </c>
      <c r="R163" s="19">
        <v>470539</v>
      </c>
      <c r="S163" s="20">
        <v>28.7</v>
      </c>
      <c r="T163" s="21">
        <v>32.6</v>
      </c>
      <c r="U163" s="19">
        <v>16367</v>
      </c>
      <c r="V163" s="17">
        <v>14444</v>
      </c>
      <c r="W163" s="22">
        <v>0.9</v>
      </c>
      <c r="X163" s="23">
        <f t="shared" si="8"/>
        <v>100</v>
      </c>
      <c r="Y163" s="17">
        <v>84000</v>
      </c>
      <c r="Z163" s="17">
        <v>46000</v>
      </c>
      <c r="AA163" s="17">
        <v>38000</v>
      </c>
      <c r="AB163" s="17">
        <v>24000</v>
      </c>
      <c r="AC163" s="15" t="s">
        <v>37</v>
      </c>
    </row>
    <row r="164" spans="1:29" hidden="1">
      <c r="A164" s="13" t="str">
        <f t="shared" si="6"/>
        <v>Normal</v>
      </c>
      <c r="B164" s="14" t="s">
        <v>308</v>
      </c>
      <c r="C164" s="15" t="s">
        <v>307</v>
      </c>
      <c r="D164" s="16">
        <f>IFERROR(VLOOKUP(B164,#REF!,3,FALSE),0)</f>
        <v>0</v>
      </c>
      <c r="E164" s="18">
        <f t="shared" si="7"/>
        <v>5.3</v>
      </c>
      <c r="F164" s="16" t="str">
        <f>IFERROR(VLOOKUP(B164,#REF!,6,FALSE),"")</f>
        <v/>
      </c>
      <c r="G164" s="17">
        <v>160000</v>
      </c>
      <c r="H164" s="17">
        <v>0</v>
      </c>
      <c r="I164" s="17" t="str">
        <f>IFERROR(VLOOKUP(B164,#REF!,9,FALSE),"")</f>
        <v/>
      </c>
      <c r="J164" s="17">
        <v>183319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47500</v>
      </c>
      <c r="P164" s="17">
        <v>55000</v>
      </c>
      <c r="Q164" s="17">
        <v>80819</v>
      </c>
      <c r="R164" s="19">
        <v>343319</v>
      </c>
      <c r="S164" s="20">
        <v>9.8000000000000007</v>
      </c>
      <c r="T164" s="21">
        <v>11.9</v>
      </c>
      <c r="U164" s="19">
        <v>34900</v>
      </c>
      <c r="V164" s="17">
        <v>28889</v>
      </c>
      <c r="W164" s="22">
        <v>0.8</v>
      </c>
      <c r="X164" s="23">
        <f t="shared" si="8"/>
        <v>100</v>
      </c>
      <c r="Y164" s="17">
        <v>155000</v>
      </c>
      <c r="Z164" s="17">
        <v>105000</v>
      </c>
      <c r="AA164" s="17">
        <v>90000</v>
      </c>
      <c r="AB164" s="17">
        <v>57500</v>
      </c>
      <c r="AC164" s="15" t="s">
        <v>37</v>
      </c>
    </row>
    <row r="165" spans="1:29" hidden="1">
      <c r="A165" s="13" t="str">
        <f t="shared" si="6"/>
        <v>Normal</v>
      </c>
      <c r="B165" s="14" t="s">
        <v>309</v>
      </c>
      <c r="C165" s="15" t="s">
        <v>307</v>
      </c>
      <c r="D165" s="16">
        <f>IFERROR(VLOOKUP(B165,#REF!,3,FALSE),0)</f>
        <v>0</v>
      </c>
      <c r="E165" s="18">
        <f t="shared" si="7"/>
        <v>4.2</v>
      </c>
      <c r="F165" s="16" t="str">
        <f>IFERROR(VLOOKUP(B165,#REF!,6,FALSE),"")</f>
        <v/>
      </c>
      <c r="G165" s="17">
        <v>75000</v>
      </c>
      <c r="H165" s="17">
        <v>60000</v>
      </c>
      <c r="I165" s="17" t="str">
        <f>IFERROR(VLOOKUP(B165,#REF!,9,FALSE),"")</f>
        <v/>
      </c>
      <c r="J165" s="17">
        <v>26191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7500</v>
      </c>
      <c r="P165" s="17">
        <v>7500</v>
      </c>
      <c r="Q165" s="17">
        <v>11191</v>
      </c>
      <c r="R165" s="19">
        <v>101191</v>
      </c>
      <c r="S165" s="20">
        <v>16.399999999999999</v>
      </c>
      <c r="T165" s="21">
        <v>15.2</v>
      </c>
      <c r="U165" s="19">
        <v>6172</v>
      </c>
      <c r="V165" s="17">
        <v>6667</v>
      </c>
      <c r="W165" s="22">
        <v>1.1000000000000001</v>
      </c>
      <c r="X165" s="23">
        <f t="shared" si="8"/>
        <v>100</v>
      </c>
      <c r="Y165" s="17">
        <v>37500</v>
      </c>
      <c r="Z165" s="17">
        <v>22500</v>
      </c>
      <c r="AA165" s="17">
        <v>30000</v>
      </c>
      <c r="AB165" s="17">
        <v>22500</v>
      </c>
      <c r="AC165" s="15" t="s">
        <v>37</v>
      </c>
    </row>
    <row r="166" spans="1:29" hidden="1">
      <c r="A166" s="13" t="str">
        <f t="shared" si="6"/>
        <v>Normal</v>
      </c>
      <c r="B166" s="14" t="s">
        <v>310</v>
      </c>
      <c r="C166" s="15" t="s">
        <v>307</v>
      </c>
      <c r="D166" s="16">
        <f>IFERROR(VLOOKUP(B166,#REF!,3,FALSE),0)</f>
        <v>0</v>
      </c>
      <c r="E166" s="18">
        <f t="shared" si="7"/>
        <v>9.9</v>
      </c>
      <c r="F166" s="16" t="str">
        <f>IFERROR(VLOOKUP(B166,#REF!,6,FALSE),"")</f>
        <v/>
      </c>
      <c r="G166" s="17">
        <v>14000</v>
      </c>
      <c r="H166" s="17">
        <v>8000</v>
      </c>
      <c r="I166" s="17" t="str">
        <f>IFERROR(VLOOKUP(B166,#REF!,9,FALSE),"")</f>
        <v/>
      </c>
      <c r="J166" s="17">
        <v>10474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5900</v>
      </c>
      <c r="Q166" s="17">
        <v>4574</v>
      </c>
      <c r="R166" s="19">
        <v>24474</v>
      </c>
      <c r="S166" s="20">
        <v>23.1</v>
      </c>
      <c r="T166" s="21">
        <v>27.5</v>
      </c>
      <c r="U166" s="19">
        <v>1060</v>
      </c>
      <c r="V166" s="17">
        <v>889</v>
      </c>
      <c r="W166" s="22">
        <v>0.8</v>
      </c>
      <c r="X166" s="23">
        <f t="shared" si="8"/>
        <v>100</v>
      </c>
      <c r="Y166" s="17">
        <v>2000</v>
      </c>
      <c r="Z166" s="17">
        <v>6000</v>
      </c>
      <c r="AA166" s="17">
        <v>0</v>
      </c>
      <c r="AB166" s="17">
        <v>6000</v>
      </c>
      <c r="AC166" s="15" t="s">
        <v>37</v>
      </c>
    </row>
    <row r="167" spans="1:29" hidden="1">
      <c r="A167" s="13" t="str">
        <f t="shared" si="6"/>
        <v>Normal</v>
      </c>
      <c r="B167" s="14" t="s">
        <v>311</v>
      </c>
      <c r="C167" s="15" t="s">
        <v>307</v>
      </c>
      <c r="D167" s="16">
        <f>IFERROR(VLOOKUP(B167,#REF!,3,FALSE),0)</f>
        <v>0</v>
      </c>
      <c r="E167" s="18">
        <f t="shared" si="7"/>
        <v>11.4</v>
      </c>
      <c r="F167" s="16" t="str">
        <f>IFERROR(VLOOKUP(B167,#REF!,6,FALSE),"")</f>
        <v/>
      </c>
      <c r="G167" s="17">
        <v>72500</v>
      </c>
      <c r="H167" s="17">
        <v>72500</v>
      </c>
      <c r="I167" s="17" t="str">
        <f>IFERROR(VLOOKUP(B167,#REF!,9,FALSE),"")</f>
        <v/>
      </c>
      <c r="J167" s="17">
        <v>75433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17500</v>
      </c>
      <c r="P167" s="17">
        <v>12500</v>
      </c>
      <c r="Q167" s="17">
        <v>45433</v>
      </c>
      <c r="R167" s="19">
        <v>147933</v>
      </c>
      <c r="S167" s="20">
        <v>22.4</v>
      </c>
      <c r="T167" s="21">
        <v>15.7</v>
      </c>
      <c r="U167" s="19">
        <v>6602</v>
      </c>
      <c r="V167" s="17">
        <v>9444</v>
      </c>
      <c r="W167" s="22">
        <v>1.4</v>
      </c>
      <c r="X167" s="23">
        <f t="shared" si="8"/>
        <v>100</v>
      </c>
      <c r="Y167" s="17">
        <v>50000</v>
      </c>
      <c r="Z167" s="17">
        <v>35000</v>
      </c>
      <c r="AA167" s="17">
        <v>17500</v>
      </c>
      <c r="AB167" s="17">
        <v>7500</v>
      </c>
      <c r="AC167" s="15" t="s">
        <v>37</v>
      </c>
    </row>
    <row r="168" spans="1:29" hidden="1">
      <c r="A168" s="13" t="str">
        <f t="shared" si="6"/>
        <v>Normal</v>
      </c>
      <c r="B168" s="14" t="s">
        <v>312</v>
      </c>
      <c r="C168" s="15" t="s">
        <v>307</v>
      </c>
      <c r="D168" s="16">
        <f>IFERROR(VLOOKUP(B168,#REF!,3,FALSE),0)</f>
        <v>0</v>
      </c>
      <c r="E168" s="18">
        <f t="shared" si="7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>
        <v>0</v>
      </c>
      <c r="T168" s="21" t="s">
        <v>35</v>
      </c>
      <c r="U168" s="19">
        <v>250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OverStock</v>
      </c>
      <c r="B169" s="14" t="s">
        <v>313</v>
      </c>
      <c r="C169" s="15" t="s">
        <v>307</v>
      </c>
      <c r="D169" s="16">
        <f>IFERROR(VLOOKUP(B169,#REF!,3,FALSE),0)</f>
        <v>0</v>
      </c>
      <c r="E169" s="18">
        <f t="shared" si="7"/>
        <v>22.7</v>
      </c>
      <c r="F169" s="16" t="str">
        <f>IFERROR(VLOOKUP(B169,#REF!,6,FALSE),"")</f>
        <v/>
      </c>
      <c r="G169" s="17">
        <v>2000</v>
      </c>
      <c r="H169" s="17">
        <v>2000</v>
      </c>
      <c r="I169" s="17" t="str">
        <f>IFERROR(VLOOKUP(B169,#REF!,9,FALSE),"")</f>
        <v/>
      </c>
      <c r="J169" s="17">
        <v>24128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2000</v>
      </c>
      <c r="P169" s="17">
        <v>18000</v>
      </c>
      <c r="Q169" s="17">
        <v>4128</v>
      </c>
      <c r="R169" s="19">
        <v>26128</v>
      </c>
      <c r="S169" s="20">
        <v>24.6</v>
      </c>
      <c r="T169" s="21">
        <v>23.5</v>
      </c>
      <c r="U169" s="19">
        <v>1064</v>
      </c>
      <c r="V169" s="17">
        <v>1111</v>
      </c>
      <c r="W169" s="22">
        <v>1</v>
      </c>
      <c r="X169" s="23">
        <f t="shared" si="8"/>
        <v>100</v>
      </c>
      <c r="Y169" s="17">
        <v>4000</v>
      </c>
      <c r="Z169" s="17">
        <v>6000</v>
      </c>
      <c r="AA169" s="17">
        <v>0</v>
      </c>
      <c r="AB169" s="17">
        <v>6000</v>
      </c>
      <c r="AC169" s="15" t="s">
        <v>37</v>
      </c>
    </row>
    <row r="170" spans="1:29">
      <c r="A170" s="13" t="str">
        <f t="shared" si="6"/>
        <v>OverStock</v>
      </c>
      <c r="B170" s="14" t="s">
        <v>314</v>
      </c>
      <c r="C170" s="15" t="s">
        <v>307</v>
      </c>
      <c r="D170" s="16">
        <f>IFERROR(VLOOKUP(B170,#REF!,3,FALSE),0)</f>
        <v>0</v>
      </c>
      <c r="E170" s="18">
        <f t="shared" si="7"/>
        <v>47.1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128000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20000</v>
      </c>
      <c r="P170" s="17">
        <v>88000</v>
      </c>
      <c r="Q170" s="17">
        <v>20000</v>
      </c>
      <c r="R170" s="19">
        <v>128000</v>
      </c>
      <c r="S170" s="20">
        <v>47.1</v>
      </c>
      <c r="T170" s="21">
        <v>28.8</v>
      </c>
      <c r="U170" s="19">
        <v>2715</v>
      </c>
      <c r="V170" s="17">
        <v>4444</v>
      </c>
      <c r="W170" s="22">
        <v>1.6</v>
      </c>
      <c r="X170" s="23">
        <f t="shared" si="8"/>
        <v>100</v>
      </c>
      <c r="Y170" s="17">
        <v>20000</v>
      </c>
      <c r="Z170" s="17">
        <v>20000</v>
      </c>
      <c r="AA170" s="17">
        <v>20000</v>
      </c>
      <c r="AB170" s="17">
        <v>20000</v>
      </c>
      <c r="AC170" s="15" t="s">
        <v>37</v>
      </c>
    </row>
    <row r="171" spans="1:29">
      <c r="A171" s="13" t="str">
        <f t="shared" si="6"/>
        <v>OverStock</v>
      </c>
      <c r="B171" s="14" t="s">
        <v>315</v>
      </c>
      <c r="C171" s="15" t="s">
        <v>307</v>
      </c>
      <c r="D171" s="16">
        <f>IFERROR(VLOOKUP(B171,#REF!,3,FALSE),0)</f>
        <v>0</v>
      </c>
      <c r="E171" s="18">
        <f t="shared" si="7"/>
        <v>15</v>
      </c>
      <c r="F171" s="16" t="str">
        <f>IFERROR(VLOOKUP(B171,#REF!,6,FALSE),"")</f>
        <v/>
      </c>
      <c r="G171" s="17">
        <v>20000</v>
      </c>
      <c r="H171" s="17">
        <v>12000</v>
      </c>
      <c r="I171" s="17" t="str">
        <f>IFERROR(VLOOKUP(B171,#REF!,9,FALSE),"")</f>
        <v/>
      </c>
      <c r="J171" s="17">
        <v>26804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26804</v>
      </c>
      <c r="R171" s="19">
        <v>46804</v>
      </c>
      <c r="S171" s="20">
        <v>26.1</v>
      </c>
      <c r="T171" s="21">
        <v>10</v>
      </c>
      <c r="U171" s="19">
        <v>1791</v>
      </c>
      <c r="V171" s="17">
        <v>4667</v>
      </c>
      <c r="W171" s="22">
        <v>2.6</v>
      </c>
      <c r="X171" s="23">
        <f t="shared" si="8"/>
        <v>150</v>
      </c>
      <c r="Y171" s="17">
        <v>28000</v>
      </c>
      <c r="Z171" s="17">
        <v>14000</v>
      </c>
      <c r="AA171" s="17">
        <v>2000</v>
      </c>
      <c r="AB171" s="17">
        <v>0</v>
      </c>
      <c r="AC171" s="15" t="s">
        <v>37</v>
      </c>
    </row>
    <row r="172" spans="1:29">
      <c r="A172" s="13" t="str">
        <f t="shared" si="6"/>
        <v>OverStock</v>
      </c>
      <c r="B172" s="14" t="s">
        <v>316</v>
      </c>
      <c r="C172" s="15" t="s">
        <v>307</v>
      </c>
      <c r="D172" s="16">
        <f>IFERROR(VLOOKUP(B172,#REF!,3,FALSE),0)</f>
        <v>0</v>
      </c>
      <c r="E172" s="18">
        <f t="shared" si="7"/>
        <v>51.8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1970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1970</v>
      </c>
      <c r="R172" s="19">
        <v>1970</v>
      </c>
      <c r="S172" s="20">
        <v>51.8</v>
      </c>
      <c r="T172" s="21" t="s">
        <v>35</v>
      </c>
      <c r="U172" s="19">
        <v>38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13" t="str">
        <f t="shared" si="6"/>
        <v>OverStock</v>
      </c>
      <c r="B173" s="14" t="s">
        <v>317</v>
      </c>
      <c r="C173" s="15" t="s">
        <v>307</v>
      </c>
      <c r="D173" s="16">
        <f>IFERROR(VLOOKUP(B173,#REF!,3,FALSE),0)</f>
        <v>0</v>
      </c>
      <c r="E173" s="18">
        <f t="shared" si="7"/>
        <v>18.7</v>
      </c>
      <c r="F173" s="16" t="str">
        <f>IFERROR(VLOOKUP(B173,#REF!,6,FALSE),"")</f>
        <v/>
      </c>
      <c r="G173" s="17">
        <v>10000</v>
      </c>
      <c r="H173" s="17">
        <v>2000</v>
      </c>
      <c r="I173" s="17" t="str">
        <f>IFERROR(VLOOKUP(B173,#REF!,9,FALSE),"")</f>
        <v/>
      </c>
      <c r="J173" s="17">
        <v>14840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10000</v>
      </c>
      <c r="Q173" s="17">
        <v>4840</v>
      </c>
      <c r="R173" s="19">
        <v>24840</v>
      </c>
      <c r="S173" s="20">
        <v>31.2</v>
      </c>
      <c r="T173" s="21">
        <v>27.9</v>
      </c>
      <c r="U173" s="19">
        <v>795</v>
      </c>
      <c r="V173" s="17">
        <v>889</v>
      </c>
      <c r="W173" s="22">
        <v>1.1000000000000001</v>
      </c>
      <c r="X173" s="23">
        <f t="shared" si="8"/>
        <v>100</v>
      </c>
      <c r="Y173" s="17">
        <v>4000</v>
      </c>
      <c r="Z173" s="17">
        <v>4000</v>
      </c>
      <c r="AA173" s="17">
        <v>0</v>
      </c>
      <c r="AB173" s="17">
        <v>0</v>
      </c>
      <c r="AC173" s="15" t="s">
        <v>37</v>
      </c>
    </row>
    <row r="174" spans="1:29" hidden="1">
      <c r="A174" s="13" t="str">
        <f t="shared" si="6"/>
        <v>None</v>
      </c>
      <c r="B174" s="14" t="s">
        <v>70</v>
      </c>
      <c r="C174" s="15" t="s">
        <v>39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13" t="str">
        <f t="shared" si="6"/>
        <v>Normal</v>
      </c>
      <c r="B175" s="14" t="s">
        <v>70</v>
      </c>
      <c r="C175" s="15" t="s">
        <v>39</v>
      </c>
      <c r="D175" s="16">
        <f>IFERROR(VLOOKUP(B175,#REF!,3,FALSE),0)</f>
        <v>0</v>
      </c>
      <c r="E175" s="18">
        <f t="shared" si="7"/>
        <v>1.1000000000000001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5181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5181</v>
      </c>
      <c r="R175" s="19">
        <v>5181</v>
      </c>
      <c r="S175" s="20">
        <v>1.1000000000000001</v>
      </c>
      <c r="T175" s="21" t="s">
        <v>35</v>
      </c>
      <c r="U175" s="19">
        <v>4650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 hidden="1">
      <c r="A176" s="13" t="str">
        <f t="shared" si="6"/>
        <v>None</v>
      </c>
      <c r="B176" s="14" t="s">
        <v>71</v>
      </c>
      <c r="C176" s="15" t="s">
        <v>39</v>
      </c>
      <c r="D176" s="16">
        <f>IFERROR(VLOOKUP(B176,#REF!,3,FALSE),0)</f>
        <v>0</v>
      </c>
      <c r="E176" s="18" t="str">
        <f t="shared" si="7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0</v>
      </c>
      <c r="S176" s="20" t="s">
        <v>35</v>
      </c>
      <c r="T176" s="21" t="s">
        <v>35</v>
      </c>
      <c r="U176" s="19">
        <v>0</v>
      </c>
      <c r="V176" s="17" t="s">
        <v>35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13" t="str">
        <f t="shared" si="6"/>
        <v>Normal</v>
      </c>
      <c r="B177" s="14" t="s">
        <v>71</v>
      </c>
      <c r="C177" s="15" t="s">
        <v>39</v>
      </c>
      <c r="D177" s="16">
        <f>IFERROR(VLOOKUP(B177,#REF!,3,FALSE),0)</f>
        <v>0</v>
      </c>
      <c r="E177" s="18">
        <f t="shared" si="7"/>
        <v>7.9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317487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63000</v>
      </c>
      <c r="Q177" s="17">
        <v>254487</v>
      </c>
      <c r="R177" s="19">
        <v>317487</v>
      </c>
      <c r="S177" s="20">
        <v>7.9</v>
      </c>
      <c r="T177" s="21" t="s">
        <v>35</v>
      </c>
      <c r="U177" s="19">
        <v>40368</v>
      </c>
      <c r="V177" s="17" t="s">
        <v>35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None</v>
      </c>
      <c r="B178" s="14" t="s">
        <v>72</v>
      </c>
      <c r="C178" s="15" t="s">
        <v>39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 hidden="1">
      <c r="A179" s="13" t="str">
        <f t="shared" si="6"/>
        <v>Normal</v>
      </c>
      <c r="B179" s="14" t="s">
        <v>72</v>
      </c>
      <c r="C179" s="15" t="s">
        <v>39</v>
      </c>
      <c r="D179" s="16">
        <f>IFERROR(VLOOKUP(B179,#REF!,3,FALSE),0)</f>
        <v>0</v>
      </c>
      <c r="E179" s="18">
        <f t="shared" si="7"/>
        <v>7.1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24868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14000</v>
      </c>
      <c r="Q179" s="17">
        <v>10868</v>
      </c>
      <c r="R179" s="19">
        <v>24868</v>
      </c>
      <c r="S179" s="20">
        <v>7.1</v>
      </c>
      <c r="T179" s="21" t="s">
        <v>35</v>
      </c>
      <c r="U179" s="19">
        <v>3503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 hidden="1">
      <c r="A180" s="13" t="str">
        <f t="shared" si="6"/>
        <v>None</v>
      </c>
      <c r="B180" s="14" t="s">
        <v>73</v>
      </c>
      <c r="C180" s="15" t="s">
        <v>39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Normal</v>
      </c>
      <c r="B181" s="14" t="s">
        <v>73</v>
      </c>
      <c r="C181" s="15" t="s">
        <v>39</v>
      </c>
      <c r="D181" s="16">
        <f>IFERROR(VLOOKUP(B181,#REF!,3,FALSE),0)</f>
        <v>0</v>
      </c>
      <c r="E181" s="18">
        <f t="shared" si="7"/>
        <v>19.399999999999999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182853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134000</v>
      </c>
      <c r="Q181" s="17">
        <v>48853</v>
      </c>
      <c r="R181" s="19">
        <v>182853</v>
      </c>
      <c r="S181" s="20">
        <v>19.399999999999999</v>
      </c>
      <c r="T181" s="21" t="s">
        <v>35</v>
      </c>
      <c r="U181" s="19">
        <v>9409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None</v>
      </c>
      <c r="B182" s="14" t="s">
        <v>74</v>
      </c>
      <c r="C182" s="15" t="s">
        <v>39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OverStock</v>
      </c>
      <c r="B183" s="14" t="s">
        <v>74</v>
      </c>
      <c r="C183" s="15" t="s">
        <v>39</v>
      </c>
      <c r="D183" s="16">
        <f>IFERROR(VLOOKUP(B183,#REF!,3,FALSE),0)</f>
        <v>0</v>
      </c>
      <c r="E183" s="18">
        <f t="shared" si="7"/>
        <v>6.5</v>
      </c>
      <c r="F183" s="16" t="str">
        <f>IFERROR(VLOOKUP(B183,#REF!,6,FALSE),"")</f>
        <v/>
      </c>
      <c r="G183" s="17">
        <v>460000</v>
      </c>
      <c r="H183" s="17">
        <v>460000</v>
      </c>
      <c r="I183" s="17" t="str">
        <f>IFERROR(VLOOKUP(B183,#REF!,9,FALSE),"")</f>
        <v/>
      </c>
      <c r="J183" s="17">
        <v>160160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88000</v>
      </c>
      <c r="Q183" s="17">
        <v>72160</v>
      </c>
      <c r="R183" s="19">
        <v>620160</v>
      </c>
      <c r="S183" s="20">
        <v>25.3</v>
      </c>
      <c r="T183" s="21" t="s">
        <v>35</v>
      </c>
      <c r="U183" s="19">
        <v>24496</v>
      </c>
      <c r="V183" s="17" t="s">
        <v>35</v>
      </c>
      <c r="W183" s="22" t="s">
        <v>36</v>
      </c>
      <c r="X183" s="23" t="str">
        <f t="shared" si="8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 hidden="1">
      <c r="A184" s="13" t="str">
        <f t="shared" si="6"/>
        <v>None</v>
      </c>
      <c r="B184" s="14" t="s">
        <v>75</v>
      </c>
      <c r="C184" s="15" t="s">
        <v>39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 hidden="1">
      <c r="A185" s="13" t="str">
        <f t="shared" si="6"/>
        <v>Normal</v>
      </c>
      <c r="B185" s="14" t="s">
        <v>75</v>
      </c>
      <c r="C185" s="15" t="s">
        <v>39</v>
      </c>
      <c r="D185" s="16">
        <f>IFERROR(VLOOKUP(B185,#REF!,3,FALSE),0)</f>
        <v>0</v>
      </c>
      <c r="E185" s="18">
        <f t="shared" si="7"/>
        <v>10.3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10426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6000</v>
      </c>
      <c r="Q185" s="17">
        <v>4426</v>
      </c>
      <c r="R185" s="19">
        <v>10426</v>
      </c>
      <c r="S185" s="20">
        <v>10.3</v>
      </c>
      <c r="T185" s="21" t="s">
        <v>35</v>
      </c>
      <c r="U185" s="19">
        <v>1008</v>
      </c>
      <c r="V185" s="17" t="s">
        <v>35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 hidden="1">
      <c r="A186" s="13" t="str">
        <f t="shared" si="6"/>
        <v>None</v>
      </c>
      <c r="B186" s="14" t="s">
        <v>76</v>
      </c>
      <c r="C186" s="15" t="s">
        <v>39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Normal</v>
      </c>
      <c r="B187" s="14" t="s">
        <v>76</v>
      </c>
      <c r="C187" s="15" t="s">
        <v>39</v>
      </c>
      <c r="D187" s="16">
        <f>IFERROR(VLOOKUP(B187,#REF!,3,FALSE),0)</f>
        <v>0</v>
      </c>
      <c r="E187" s="18">
        <f t="shared" si="7"/>
        <v>1.3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378089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378089</v>
      </c>
      <c r="R187" s="19">
        <v>378089</v>
      </c>
      <c r="S187" s="20">
        <v>1.3</v>
      </c>
      <c r="T187" s="21" t="s">
        <v>35</v>
      </c>
      <c r="U187" s="19">
        <v>293273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183</v>
      </c>
      <c r="C188" s="15" t="s">
        <v>39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4991000</v>
      </c>
      <c r="H188" s="17">
        <v>4991000</v>
      </c>
      <c r="I188" s="17" t="str">
        <f>IFERROR(VLOOKUP(B188,#REF!,9,FALSE),"")</f>
        <v/>
      </c>
      <c r="J188" s="17">
        <v>1622000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1622000</v>
      </c>
      <c r="Q188" s="17">
        <v>0</v>
      </c>
      <c r="R188" s="19">
        <v>6613000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 hidden="1">
      <c r="A189" s="13" t="str">
        <f t="shared" si="6"/>
        <v>None</v>
      </c>
      <c r="B189" s="14" t="s">
        <v>77</v>
      </c>
      <c r="C189" s="15" t="s">
        <v>39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OverStock</v>
      </c>
      <c r="B190" s="14" t="s">
        <v>77</v>
      </c>
      <c r="C190" s="15" t="s">
        <v>39</v>
      </c>
      <c r="D190" s="16">
        <f>IFERROR(VLOOKUP(B190,#REF!,3,FALSE),0)</f>
        <v>0</v>
      </c>
      <c r="E190" s="18">
        <f t="shared" si="7"/>
        <v>232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173990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83990</v>
      </c>
      <c r="Q190" s="17">
        <v>90000</v>
      </c>
      <c r="R190" s="19">
        <v>173990</v>
      </c>
      <c r="S190" s="20">
        <v>232</v>
      </c>
      <c r="T190" s="21" t="s">
        <v>35</v>
      </c>
      <c r="U190" s="19">
        <v>750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OverStock</v>
      </c>
      <c r="B191" s="14" t="s">
        <v>184</v>
      </c>
      <c r="C191" s="15" t="s">
        <v>39</v>
      </c>
      <c r="D191" s="16">
        <f>IFERROR(VLOOKUP(B191,#REF!,3,FALSE),0)</f>
        <v>0</v>
      </c>
      <c r="E191" s="18">
        <f t="shared" si="7"/>
        <v>42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840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840</v>
      </c>
      <c r="R191" s="19">
        <v>840</v>
      </c>
      <c r="S191" s="20">
        <v>42</v>
      </c>
      <c r="T191" s="21" t="s">
        <v>35</v>
      </c>
      <c r="U191" s="19">
        <v>20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 hidden="1">
      <c r="A192" s="13" t="str">
        <f t="shared" si="6"/>
        <v>None</v>
      </c>
      <c r="B192" s="14" t="s">
        <v>78</v>
      </c>
      <c r="C192" s="15" t="s">
        <v>39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OverStock</v>
      </c>
      <c r="B193" s="14" t="s">
        <v>78</v>
      </c>
      <c r="C193" s="15" t="s">
        <v>39</v>
      </c>
      <c r="D193" s="16">
        <f>IFERROR(VLOOKUP(B193,#REF!,3,FALSE),0)</f>
        <v>0</v>
      </c>
      <c r="E193" s="18">
        <f t="shared" si="7"/>
        <v>119.3</v>
      </c>
      <c r="F193" s="16" t="str">
        <f>IFERROR(VLOOKUP(B193,#REF!,6,FALSE),"")</f>
        <v/>
      </c>
      <c r="G193" s="17">
        <v>15000</v>
      </c>
      <c r="H193" s="17">
        <v>15000</v>
      </c>
      <c r="I193" s="17" t="str">
        <f>IFERROR(VLOOKUP(B193,#REF!,9,FALSE),"")</f>
        <v/>
      </c>
      <c r="J193" s="17">
        <v>5490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5000</v>
      </c>
      <c r="Q193" s="17">
        <v>490</v>
      </c>
      <c r="R193" s="19">
        <v>20490</v>
      </c>
      <c r="S193" s="20">
        <v>445.4</v>
      </c>
      <c r="T193" s="21" t="s">
        <v>35</v>
      </c>
      <c r="U193" s="19">
        <v>46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6"/>
        <v>None</v>
      </c>
      <c r="B194" s="14" t="s">
        <v>79</v>
      </c>
      <c r="C194" s="15" t="s">
        <v>39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OverStock</v>
      </c>
      <c r="B195" s="14" t="s">
        <v>79</v>
      </c>
      <c r="C195" s="15" t="s">
        <v>39</v>
      </c>
      <c r="D195" s="16">
        <f>IFERROR(VLOOKUP(B195,#REF!,3,FALSE),0)</f>
        <v>0</v>
      </c>
      <c r="E195" s="18">
        <f t="shared" si="7"/>
        <v>13.5</v>
      </c>
      <c r="F195" s="16" t="str">
        <f>IFERROR(VLOOKUP(B195,#REF!,6,FALSE),"")</f>
        <v/>
      </c>
      <c r="G195" s="17">
        <v>100000</v>
      </c>
      <c r="H195" s="17">
        <v>100000</v>
      </c>
      <c r="I195" s="17" t="str">
        <f>IFERROR(VLOOKUP(B195,#REF!,9,FALSE),"")</f>
        <v/>
      </c>
      <c r="J195" s="17">
        <v>67238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48152</v>
      </c>
      <c r="Q195" s="17">
        <v>19086</v>
      </c>
      <c r="R195" s="19">
        <v>167238</v>
      </c>
      <c r="S195" s="20">
        <v>33.5</v>
      </c>
      <c r="T195" s="21" t="s">
        <v>35</v>
      </c>
      <c r="U195" s="19">
        <v>4991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ref="A196:A259" si="9">IF(OR(U196=0,LEN(U196)=0)*OR(V196=0,LEN(V196)=0),IF(R196&gt;0,"ZeroZero","None"),IF(IF(LEN(S196)=0,0,S196)&gt;24,"OverStock",IF(U196=0,"FCST","Normal")))</f>
        <v>None</v>
      </c>
      <c r="B196" s="14" t="s">
        <v>80</v>
      </c>
      <c r="C196" s="15" t="s">
        <v>39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 hidden="1">
      <c r="A197" s="13" t="str">
        <f t="shared" si="9"/>
        <v>Normal</v>
      </c>
      <c r="B197" s="14" t="s">
        <v>80</v>
      </c>
      <c r="C197" s="15" t="s">
        <v>39</v>
      </c>
      <c r="D197" s="16">
        <f>IFERROR(VLOOKUP(B197,#REF!,3,FALSE),0)</f>
        <v>0</v>
      </c>
      <c r="E197" s="18">
        <f t="shared" si="10"/>
        <v>2.9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5600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5600</v>
      </c>
      <c r="R197" s="19">
        <v>5600</v>
      </c>
      <c r="S197" s="20">
        <v>2.9</v>
      </c>
      <c r="T197" s="21" t="s">
        <v>35</v>
      </c>
      <c r="U197" s="19">
        <v>1940</v>
      </c>
      <c r="V197" s="17" t="s">
        <v>35</v>
      </c>
      <c r="W197" s="22" t="s">
        <v>36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None</v>
      </c>
      <c r="B198" s="14" t="s">
        <v>81</v>
      </c>
      <c r="C198" s="15" t="s">
        <v>39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 hidden="1">
      <c r="A199" s="13" t="str">
        <f t="shared" si="9"/>
        <v>Normal</v>
      </c>
      <c r="B199" s="14" t="s">
        <v>81</v>
      </c>
      <c r="C199" s="15" t="s">
        <v>39</v>
      </c>
      <c r="D199" s="16">
        <f>IFERROR(VLOOKUP(B199,#REF!,3,FALSE),0)</f>
        <v>0</v>
      </c>
      <c r="E199" s="18">
        <f t="shared" si="10"/>
        <v>14.7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509330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327090</v>
      </c>
      <c r="Q199" s="17">
        <v>182240</v>
      </c>
      <c r="R199" s="19">
        <v>509330</v>
      </c>
      <c r="S199" s="20">
        <v>14.7</v>
      </c>
      <c r="T199" s="21" t="s">
        <v>35</v>
      </c>
      <c r="U199" s="19">
        <v>34765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 hidden="1">
      <c r="A200" s="13" t="str">
        <f t="shared" si="9"/>
        <v>None</v>
      </c>
      <c r="B200" s="14" t="s">
        <v>82</v>
      </c>
      <c r="C200" s="15" t="s">
        <v>39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0</v>
      </c>
      <c r="S200" s="20" t="s">
        <v>35</v>
      </c>
      <c r="T200" s="21" t="s">
        <v>35</v>
      </c>
      <c r="U200" s="19">
        <v>0</v>
      </c>
      <c r="V200" s="17" t="s">
        <v>35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 hidden="1">
      <c r="A201" s="13" t="str">
        <f t="shared" si="9"/>
        <v>Normal</v>
      </c>
      <c r="B201" s="14" t="s">
        <v>82</v>
      </c>
      <c r="C201" s="15" t="s">
        <v>39</v>
      </c>
      <c r="D201" s="16">
        <f>IFERROR(VLOOKUP(B201,#REF!,3,FALSE),0)</f>
        <v>0</v>
      </c>
      <c r="E201" s="18">
        <f t="shared" si="10"/>
        <v>9.1999999999999993</v>
      </c>
      <c r="F201" s="16" t="str">
        <f>IFERROR(VLOOKUP(B201,#REF!,6,FALSE),"")</f>
        <v/>
      </c>
      <c r="G201" s="17">
        <v>284800</v>
      </c>
      <c r="H201" s="17">
        <v>284800</v>
      </c>
      <c r="I201" s="17" t="str">
        <f>IFERROR(VLOOKUP(B201,#REF!,9,FALSE),"")</f>
        <v/>
      </c>
      <c r="J201" s="17">
        <v>191200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48000</v>
      </c>
      <c r="Q201" s="17">
        <v>143200</v>
      </c>
      <c r="R201" s="19">
        <v>476000</v>
      </c>
      <c r="S201" s="20">
        <v>23</v>
      </c>
      <c r="T201" s="21" t="s">
        <v>35</v>
      </c>
      <c r="U201" s="19">
        <v>20700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ZeroZero</v>
      </c>
      <c r="B202" s="14" t="s">
        <v>185</v>
      </c>
      <c r="C202" s="15" t="s">
        <v>39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600</v>
      </c>
      <c r="H202" s="17">
        <v>600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600</v>
      </c>
      <c r="S202" s="20" t="s">
        <v>35</v>
      </c>
      <c r="T202" s="21" t="s">
        <v>35</v>
      </c>
      <c r="U202" s="19">
        <v>0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ZeroZero</v>
      </c>
      <c r="B203" s="14" t="s">
        <v>318</v>
      </c>
      <c r="C203" s="15" t="s">
        <v>319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6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6</v>
      </c>
      <c r="R203" s="19">
        <v>6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ZeroZero</v>
      </c>
      <c r="B204" s="14" t="s">
        <v>320</v>
      </c>
      <c r="C204" s="15" t="s">
        <v>305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3000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3000</v>
      </c>
      <c r="Q204" s="17">
        <v>0</v>
      </c>
      <c r="R204" s="19">
        <v>3000</v>
      </c>
      <c r="S204" s="20" t="s">
        <v>35</v>
      </c>
      <c r="T204" s="21" t="s">
        <v>35</v>
      </c>
      <c r="U204" s="19">
        <v>0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ZeroZero</v>
      </c>
      <c r="B205" s="14" t="s">
        <v>321</v>
      </c>
      <c r="C205" s="15" t="s">
        <v>305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3000</v>
      </c>
      <c r="Q205" s="17">
        <v>0</v>
      </c>
      <c r="R205" s="19">
        <v>3000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 hidden="1">
      <c r="A206" s="13" t="str">
        <f t="shared" si="9"/>
        <v>Normal</v>
      </c>
      <c r="B206" s="14" t="s">
        <v>322</v>
      </c>
      <c r="C206" s="15" t="s">
        <v>305</v>
      </c>
      <c r="D206" s="16">
        <f>IFERROR(VLOOKUP(B206,#REF!,3,FALSE),0)</f>
        <v>0</v>
      </c>
      <c r="E206" s="18">
        <f t="shared" si="10"/>
        <v>5.6</v>
      </c>
      <c r="F206" s="16" t="str">
        <f>IFERROR(VLOOKUP(B206,#REF!,6,FALSE),"")</f>
        <v/>
      </c>
      <c r="G206" s="17">
        <v>48000</v>
      </c>
      <c r="H206" s="17">
        <v>18000</v>
      </c>
      <c r="I206" s="17" t="str">
        <f>IFERROR(VLOOKUP(B206,#REF!,9,FALSE),"")</f>
        <v/>
      </c>
      <c r="J206" s="17">
        <v>19171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16171</v>
      </c>
      <c r="R206" s="19">
        <v>67171</v>
      </c>
      <c r="S206" s="20">
        <v>19.600000000000001</v>
      </c>
      <c r="T206" s="21">
        <v>33.6</v>
      </c>
      <c r="U206" s="19">
        <v>3428</v>
      </c>
      <c r="V206" s="17">
        <v>2000</v>
      </c>
      <c r="W206" s="22">
        <v>0.6</v>
      </c>
      <c r="X206" s="23">
        <f t="shared" si="11"/>
        <v>100</v>
      </c>
      <c r="Y206" s="17">
        <v>0</v>
      </c>
      <c r="Z206" s="17">
        <v>18000</v>
      </c>
      <c r="AA206" s="17">
        <v>0</v>
      </c>
      <c r="AB206" s="17">
        <v>21000</v>
      </c>
      <c r="AC206" s="15" t="s">
        <v>37</v>
      </c>
    </row>
    <row r="207" spans="1:29">
      <c r="A207" s="13" t="str">
        <f t="shared" si="9"/>
        <v>OverStock</v>
      </c>
      <c r="B207" s="14" t="s">
        <v>323</v>
      </c>
      <c r="C207" s="15" t="s">
        <v>305</v>
      </c>
      <c r="D207" s="16">
        <f>IFERROR(VLOOKUP(B207,#REF!,3,FALSE),0)</f>
        <v>0</v>
      </c>
      <c r="E207" s="18">
        <f t="shared" si="10"/>
        <v>18</v>
      </c>
      <c r="F207" s="16" t="str">
        <f>IFERROR(VLOOKUP(B207,#REF!,6,FALSE),"")</f>
        <v/>
      </c>
      <c r="G207" s="17">
        <v>150000</v>
      </c>
      <c r="H207" s="17">
        <v>78000</v>
      </c>
      <c r="I207" s="17" t="str">
        <f>IFERROR(VLOOKUP(B207,#REF!,9,FALSE),"")</f>
        <v/>
      </c>
      <c r="J207" s="17">
        <v>148564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42000</v>
      </c>
      <c r="P207" s="17">
        <v>84000</v>
      </c>
      <c r="Q207" s="17">
        <v>22564</v>
      </c>
      <c r="R207" s="19">
        <v>298564</v>
      </c>
      <c r="S207" s="20">
        <v>36.1</v>
      </c>
      <c r="T207" s="21">
        <v>40.700000000000003</v>
      </c>
      <c r="U207" s="19">
        <v>8268</v>
      </c>
      <c r="V207" s="17">
        <v>7333</v>
      </c>
      <c r="W207" s="22">
        <v>0.9</v>
      </c>
      <c r="X207" s="23">
        <f t="shared" si="11"/>
        <v>100</v>
      </c>
      <c r="Y207" s="17">
        <v>54000</v>
      </c>
      <c r="Z207" s="17">
        <v>12000</v>
      </c>
      <c r="AA207" s="17">
        <v>51000</v>
      </c>
      <c r="AB207" s="17">
        <v>12000</v>
      </c>
      <c r="AC207" s="15" t="s">
        <v>37</v>
      </c>
    </row>
    <row r="208" spans="1:29" hidden="1">
      <c r="A208" s="13" t="str">
        <f t="shared" si="9"/>
        <v>Normal</v>
      </c>
      <c r="B208" s="14" t="s">
        <v>324</v>
      </c>
      <c r="C208" s="15" t="s">
        <v>305</v>
      </c>
      <c r="D208" s="16">
        <f>IFERROR(VLOOKUP(B208,#REF!,3,FALSE),0)</f>
        <v>0</v>
      </c>
      <c r="E208" s="18">
        <f t="shared" si="10"/>
        <v>4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3000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3000</v>
      </c>
      <c r="Q208" s="17">
        <v>0</v>
      </c>
      <c r="R208" s="19">
        <v>3000</v>
      </c>
      <c r="S208" s="20">
        <v>4</v>
      </c>
      <c r="T208" s="21">
        <v>5.2</v>
      </c>
      <c r="U208" s="19">
        <v>750</v>
      </c>
      <c r="V208" s="17">
        <v>573</v>
      </c>
      <c r="W208" s="22">
        <v>0.8</v>
      </c>
      <c r="X208" s="23">
        <f t="shared" si="11"/>
        <v>100</v>
      </c>
      <c r="Y208" s="17">
        <v>248</v>
      </c>
      <c r="Z208" s="17">
        <v>4907</v>
      </c>
      <c r="AA208" s="17">
        <v>0</v>
      </c>
      <c r="AB208" s="17">
        <v>0</v>
      </c>
      <c r="AC208" s="15" t="s">
        <v>37</v>
      </c>
    </row>
    <row r="209" spans="1:29" hidden="1">
      <c r="A209" s="13" t="str">
        <f t="shared" si="9"/>
        <v>Normal</v>
      </c>
      <c r="B209" s="14" t="s">
        <v>325</v>
      </c>
      <c r="C209" s="15" t="s">
        <v>305</v>
      </c>
      <c r="D209" s="16">
        <f>IFERROR(VLOOKUP(B209,#REF!,3,FALSE),0)</f>
        <v>0</v>
      </c>
      <c r="E209" s="18">
        <f t="shared" si="10"/>
        <v>4.9000000000000004</v>
      </c>
      <c r="F209" s="16" t="str">
        <f>IFERROR(VLOOKUP(B209,#REF!,6,FALSE),"")</f>
        <v/>
      </c>
      <c r="G209" s="17">
        <v>66000</v>
      </c>
      <c r="H209" s="17">
        <v>45000</v>
      </c>
      <c r="I209" s="17" t="str">
        <f>IFERROR(VLOOKUP(B209,#REF!,9,FALSE),"")</f>
        <v/>
      </c>
      <c r="J209" s="17">
        <v>20906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20906</v>
      </c>
      <c r="R209" s="19">
        <v>86906</v>
      </c>
      <c r="S209" s="20">
        <v>20.5</v>
      </c>
      <c r="T209" s="21">
        <v>31.5</v>
      </c>
      <c r="U209" s="19">
        <v>4230</v>
      </c>
      <c r="V209" s="17">
        <v>2761</v>
      </c>
      <c r="W209" s="22">
        <v>0.7</v>
      </c>
      <c r="X209" s="23">
        <f t="shared" si="11"/>
        <v>100</v>
      </c>
      <c r="Y209" s="17">
        <v>3843</v>
      </c>
      <c r="Z209" s="17">
        <v>21000</v>
      </c>
      <c r="AA209" s="17">
        <v>3000</v>
      </c>
      <c r="AB209" s="17">
        <v>24000</v>
      </c>
      <c r="AC209" s="15" t="s">
        <v>37</v>
      </c>
    </row>
    <row r="210" spans="1:29">
      <c r="A210" s="13" t="str">
        <f t="shared" si="9"/>
        <v>OverStock</v>
      </c>
      <c r="B210" s="14" t="s">
        <v>326</v>
      </c>
      <c r="C210" s="15" t="s">
        <v>305</v>
      </c>
      <c r="D210" s="16">
        <f>IFERROR(VLOOKUP(B210,#REF!,3,FALSE),0)</f>
        <v>0</v>
      </c>
      <c r="E210" s="18">
        <f t="shared" si="10"/>
        <v>18.7</v>
      </c>
      <c r="F210" s="16" t="str">
        <f>IFERROR(VLOOKUP(B210,#REF!,6,FALSE),"")</f>
        <v/>
      </c>
      <c r="G210" s="17">
        <v>33000</v>
      </c>
      <c r="H210" s="17">
        <v>33000</v>
      </c>
      <c r="I210" s="17" t="str">
        <f>IFERROR(VLOOKUP(B210,#REF!,9,FALSE),"")</f>
        <v/>
      </c>
      <c r="J210" s="17">
        <v>21000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21000</v>
      </c>
      <c r="Q210" s="17">
        <v>0</v>
      </c>
      <c r="R210" s="19">
        <v>54000</v>
      </c>
      <c r="S210" s="20">
        <v>48</v>
      </c>
      <c r="T210" s="21">
        <v>26.3</v>
      </c>
      <c r="U210" s="19">
        <v>1125</v>
      </c>
      <c r="V210" s="17">
        <v>2056</v>
      </c>
      <c r="W210" s="22">
        <v>1.8</v>
      </c>
      <c r="X210" s="23">
        <f t="shared" si="11"/>
        <v>100</v>
      </c>
      <c r="Y210" s="17">
        <v>6198</v>
      </c>
      <c r="Z210" s="17">
        <v>12304</v>
      </c>
      <c r="AA210" s="17">
        <v>14118</v>
      </c>
      <c r="AB210" s="17">
        <v>8736</v>
      </c>
      <c r="AC210" s="15" t="s">
        <v>37</v>
      </c>
    </row>
    <row r="211" spans="1:29" hidden="1">
      <c r="A211" s="13" t="str">
        <f t="shared" si="9"/>
        <v>FCST</v>
      </c>
      <c r="B211" s="14" t="s">
        <v>327</v>
      </c>
      <c r="C211" s="15" t="s">
        <v>305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27000</v>
      </c>
      <c r="H211" s="17">
        <v>15000</v>
      </c>
      <c r="I211" s="17" t="str">
        <f>IFERROR(VLOOKUP(B211,#REF!,9,FALSE),"")</f>
        <v/>
      </c>
      <c r="J211" s="17">
        <v>21000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21000</v>
      </c>
      <c r="Q211" s="17">
        <v>0</v>
      </c>
      <c r="R211" s="19">
        <v>48000</v>
      </c>
      <c r="S211" s="20" t="s">
        <v>35</v>
      </c>
      <c r="T211" s="21">
        <v>19</v>
      </c>
      <c r="U211" s="19">
        <v>0</v>
      </c>
      <c r="V211" s="17">
        <v>2521</v>
      </c>
      <c r="W211" s="22" t="s">
        <v>173</v>
      </c>
      <c r="X211" s="23" t="str">
        <f t="shared" si="11"/>
        <v>F</v>
      </c>
      <c r="Y211" s="17">
        <v>4248</v>
      </c>
      <c r="Z211" s="17">
        <v>18440</v>
      </c>
      <c r="AA211" s="17">
        <v>12960</v>
      </c>
      <c r="AB211" s="17">
        <v>8640</v>
      </c>
      <c r="AC211" s="15" t="s">
        <v>37</v>
      </c>
    </row>
    <row r="212" spans="1:29">
      <c r="A212" s="13" t="str">
        <f t="shared" si="9"/>
        <v>OverStock</v>
      </c>
      <c r="B212" s="14" t="s">
        <v>328</v>
      </c>
      <c r="C212" s="15" t="s">
        <v>305</v>
      </c>
      <c r="D212" s="16">
        <f>IFERROR(VLOOKUP(B212,#REF!,3,FALSE),0)</f>
        <v>0</v>
      </c>
      <c r="E212" s="18">
        <f t="shared" si="10"/>
        <v>0</v>
      </c>
      <c r="F212" s="16" t="str">
        <f>IFERROR(VLOOKUP(B212,#REF!,6,FALSE),"")</f>
        <v/>
      </c>
      <c r="G212" s="17">
        <v>87000</v>
      </c>
      <c r="H212" s="17">
        <v>72000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87000</v>
      </c>
      <c r="S212" s="20">
        <v>33.1</v>
      </c>
      <c r="T212" s="21">
        <v>9.6999999999999993</v>
      </c>
      <c r="U212" s="19">
        <v>2625</v>
      </c>
      <c r="V212" s="17">
        <v>8940</v>
      </c>
      <c r="W212" s="22">
        <v>3.4</v>
      </c>
      <c r="X212" s="23">
        <f t="shared" si="11"/>
        <v>150</v>
      </c>
      <c r="Y212" s="17">
        <v>21300</v>
      </c>
      <c r="Z212" s="17">
        <v>59156</v>
      </c>
      <c r="AA212" s="17">
        <v>18960</v>
      </c>
      <c r="AB212" s="17">
        <v>11540</v>
      </c>
      <c r="AC212" s="15" t="s">
        <v>37</v>
      </c>
    </row>
    <row r="213" spans="1:29" hidden="1">
      <c r="A213" s="13" t="str">
        <f t="shared" si="9"/>
        <v>Normal</v>
      </c>
      <c r="B213" s="14" t="s">
        <v>329</v>
      </c>
      <c r="C213" s="15" t="s">
        <v>330</v>
      </c>
      <c r="D213" s="16">
        <f>IFERROR(VLOOKUP(B213,#REF!,3,FALSE),0)</f>
        <v>0</v>
      </c>
      <c r="E213" s="18">
        <f t="shared" si="10"/>
        <v>2.4</v>
      </c>
      <c r="F213" s="16" t="str">
        <f>IFERROR(VLOOKUP(B213,#REF!,6,FALSE),"")</f>
        <v/>
      </c>
      <c r="G213" s="17">
        <v>99000</v>
      </c>
      <c r="H213" s="17">
        <v>90000</v>
      </c>
      <c r="I213" s="17" t="str">
        <f>IFERROR(VLOOKUP(B213,#REF!,9,FALSE),"")</f>
        <v/>
      </c>
      <c r="J213" s="17">
        <v>27000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27000</v>
      </c>
      <c r="Q213" s="17">
        <v>0</v>
      </c>
      <c r="R213" s="19">
        <v>126000</v>
      </c>
      <c r="S213" s="20">
        <v>11.1</v>
      </c>
      <c r="T213" s="21">
        <v>21.8</v>
      </c>
      <c r="U213" s="19">
        <v>11343</v>
      </c>
      <c r="V213" s="17">
        <v>5782</v>
      </c>
      <c r="W213" s="22">
        <v>0.5</v>
      </c>
      <c r="X213" s="23">
        <f t="shared" si="11"/>
        <v>100</v>
      </c>
      <c r="Y213" s="17">
        <v>11479</v>
      </c>
      <c r="Z213" s="17">
        <v>40560</v>
      </c>
      <c r="AA213" s="17">
        <v>8736</v>
      </c>
      <c r="AB213" s="17">
        <v>0</v>
      </c>
      <c r="AC213" s="15" t="s">
        <v>37</v>
      </c>
    </row>
    <row r="214" spans="1:29" hidden="1">
      <c r="A214" s="13" t="str">
        <f t="shared" si="9"/>
        <v>Normal</v>
      </c>
      <c r="B214" s="14" t="s">
        <v>331</v>
      </c>
      <c r="C214" s="15" t="s">
        <v>330</v>
      </c>
      <c r="D214" s="16">
        <f>IFERROR(VLOOKUP(B214,#REF!,3,FALSE),0)</f>
        <v>0</v>
      </c>
      <c r="E214" s="18">
        <f t="shared" si="10"/>
        <v>21.4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225000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225000</v>
      </c>
      <c r="Q214" s="17">
        <v>0</v>
      </c>
      <c r="R214" s="19">
        <v>225000</v>
      </c>
      <c r="S214" s="20">
        <v>21.4</v>
      </c>
      <c r="T214" s="21">
        <v>62</v>
      </c>
      <c r="U214" s="19">
        <v>10500</v>
      </c>
      <c r="V214" s="17">
        <v>3631</v>
      </c>
      <c r="W214" s="22">
        <v>0.3</v>
      </c>
      <c r="X214" s="23">
        <f t="shared" si="11"/>
        <v>50</v>
      </c>
      <c r="Y214" s="17">
        <v>0</v>
      </c>
      <c r="Z214" s="17">
        <v>32676</v>
      </c>
      <c r="AA214" s="17">
        <v>21744</v>
      </c>
      <c r="AB214" s="17">
        <v>0</v>
      </c>
      <c r="AC214" s="15" t="s">
        <v>37</v>
      </c>
    </row>
    <row r="215" spans="1:29" hidden="1">
      <c r="A215" s="13" t="str">
        <f t="shared" si="9"/>
        <v>None</v>
      </c>
      <c r="B215" s="14" t="s">
        <v>83</v>
      </c>
      <c r="C215" s="15" t="s">
        <v>56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 hidden="1">
      <c r="A216" s="13" t="str">
        <f t="shared" si="9"/>
        <v>None</v>
      </c>
      <c r="B216" s="14" t="s">
        <v>84</v>
      </c>
      <c r="C216" s="15" t="s">
        <v>56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 hidden="1">
      <c r="A217" s="13" t="str">
        <f t="shared" si="9"/>
        <v>None</v>
      </c>
      <c r="B217" s="14" t="s">
        <v>85</v>
      </c>
      <c r="C217" s="15" t="s">
        <v>56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OverStock</v>
      </c>
      <c r="B218" s="14" t="s">
        <v>86</v>
      </c>
      <c r="C218" s="15" t="s">
        <v>68</v>
      </c>
      <c r="D218" s="16">
        <f>IFERROR(VLOOKUP(B218,#REF!,3,FALSE),0)</f>
        <v>0</v>
      </c>
      <c r="E218" s="18">
        <f t="shared" si="10"/>
        <v>20.9</v>
      </c>
      <c r="F218" s="16" t="str">
        <f>IFERROR(VLOOKUP(B218,#REF!,6,FALSE),"")</f>
        <v/>
      </c>
      <c r="G218" s="17">
        <v>631500</v>
      </c>
      <c r="H218" s="17">
        <v>226500</v>
      </c>
      <c r="I218" s="17" t="str">
        <f>IFERROR(VLOOKUP(B218,#REF!,9,FALSE),"")</f>
        <v/>
      </c>
      <c r="J218" s="17">
        <v>297762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277500</v>
      </c>
      <c r="Q218" s="17">
        <v>20262</v>
      </c>
      <c r="R218" s="19">
        <v>929262</v>
      </c>
      <c r="S218" s="20">
        <v>65.3</v>
      </c>
      <c r="T218" s="21" t="s">
        <v>35</v>
      </c>
      <c r="U218" s="19">
        <v>14225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ZeroZero</v>
      </c>
      <c r="B219" s="14" t="s">
        <v>87</v>
      </c>
      <c r="C219" s="15" t="s">
        <v>68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5000</v>
      </c>
      <c r="H219" s="17">
        <v>5000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5000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 hidden="1">
      <c r="A220" s="13" t="str">
        <f t="shared" si="9"/>
        <v>Normal</v>
      </c>
      <c r="B220" s="14" t="s">
        <v>88</v>
      </c>
      <c r="C220" s="15" t="s">
        <v>68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 t="s">
        <v>35</v>
      </c>
      <c r="U220" s="19">
        <v>25313</v>
      </c>
      <c r="V220" s="17" t="s">
        <v>35</v>
      </c>
      <c r="W220" s="22" t="s">
        <v>36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37</v>
      </c>
    </row>
    <row r="221" spans="1:29">
      <c r="A221" s="13" t="str">
        <f t="shared" si="9"/>
        <v>OverStock</v>
      </c>
      <c r="B221" s="14" t="s">
        <v>89</v>
      </c>
      <c r="C221" s="15" t="s">
        <v>68</v>
      </c>
      <c r="D221" s="16">
        <f>IFERROR(VLOOKUP(B221,#REF!,3,FALSE),0)</f>
        <v>0</v>
      </c>
      <c r="E221" s="18">
        <f t="shared" si="10"/>
        <v>32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12000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12000</v>
      </c>
      <c r="Q221" s="17">
        <v>0</v>
      </c>
      <c r="R221" s="19">
        <v>12000</v>
      </c>
      <c r="S221" s="20">
        <v>32</v>
      </c>
      <c r="T221" s="21" t="s">
        <v>35</v>
      </c>
      <c r="U221" s="19">
        <v>375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OverStock</v>
      </c>
      <c r="B222" s="14" t="s">
        <v>90</v>
      </c>
      <c r="C222" s="15" t="s">
        <v>68</v>
      </c>
      <c r="D222" s="16">
        <f>IFERROR(VLOOKUP(B222,#REF!,3,FALSE),0)</f>
        <v>0</v>
      </c>
      <c r="E222" s="18">
        <f t="shared" si="10"/>
        <v>98.5</v>
      </c>
      <c r="F222" s="16" t="str">
        <f>IFERROR(VLOOKUP(B222,#REF!,6,FALSE),"")</f>
        <v/>
      </c>
      <c r="G222" s="17">
        <v>3807000</v>
      </c>
      <c r="H222" s="17">
        <v>2856000</v>
      </c>
      <c r="I222" s="17" t="str">
        <f>IFERROR(VLOOKUP(B222,#REF!,9,FALSE),"")</f>
        <v/>
      </c>
      <c r="J222" s="17">
        <v>2474450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2474450</v>
      </c>
      <c r="Q222" s="17">
        <v>0</v>
      </c>
      <c r="R222" s="19">
        <v>6281450</v>
      </c>
      <c r="S222" s="20">
        <v>250</v>
      </c>
      <c r="T222" s="21" t="s">
        <v>35</v>
      </c>
      <c r="U222" s="19">
        <v>25125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3" t="str">
        <f t="shared" si="9"/>
        <v>Normal</v>
      </c>
      <c r="B223" s="14" t="s">
        <v>91</v>
      </c>
      <c r="C223" s="15" t="s">
        <v>68</v>
      </c>
      <c r="D223" s="16">
        <f>IFERROR(VLOOKUP(B223,#REF!,3,FALSE),0)</f>
        <v>0</v>
      </c>
      <c r="E223" s="18">
        <f t="shared" si="10"/>
        <v>9.1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315339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222000</v>
      </c>
      <c r="Q223" s="17">
        <v>93339</v>
      </c>
      <c r="R223" s="19">
        <v>315339</v>
      </c>
      <c r="S223" s="20">
        <v>9.1</v>
      </c>
      <c r="T223" s="21" t="s">
        <v>35</v>
      </c>
      <c r="U223" s="19">
        <v>34483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 hidden="1">
      <c r="A224" s="13" t="str">
        <f t="shared" si="9"/>
        <v>Normal</v>
      </c>
      <c r="B224" s="14" t="s">
        <v>92</v>
      </c>
      <c r="C224" s="15" t="s">
        <v>68</v>
      </c>
      <c r="D224" s="16">
        <f>IFERROR(VLOOKUP(B224,#REF!,3,FALSE),0)</f>
        <v>0</v>
      </c>
      <c r="E224" s="18">
        <f t="shared" si="10"/>
        <v>13.8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1900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1900</v>
      </c>
      <c r="Q224" s="17">
        <v>0</v>
      </c>
      <c r="R224" s="19">
        <v>1900</v>
      </c>
      <c r="S224" s="20">
        <v>13.8</v>
      </c>
      <c r="T224" s="21" t="s">
        <v>35</v>
      </c>
      <c r="U224" s="19">
        <v>138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93</v>
      </c>
      <c r="C225" s="15" t="s">
        <v>68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25000</v>
      </c>
      <c r="H225" s="17">
        <v>22500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25000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OverStock</v>
      </c>
      <c r="B226" s="14" t="s">
        <v>94</v>
      </c>
      <c r="C226" s="15" t="s">
        <v>68</v>
      </c>
      <c r="D226" s="16">
        <f>IFERROR(VLOOKUP(B226,#REF!,3,FALSE),0)</f>
        <v>0</v>
      </c>
      <c r="E226" s="18">
        <f t="shared" si="10"/>
        <v>1.1000000000000001</v>
      </c>
      <c r="F226" s="16" t="str">
        <f>IFERROR(VLOOKUP(B226,#REF!,6,FALSE),"")</f>
        <v/>
      </c>
      <c r="G226" s="17">
        <v>229500</v>
      </c>
      <c r="H226" s="17">
        <v>163500</v>
      </c>
      <c r="I226" s="17" t="str">
        <f>IFERROR(VLOOKUP(B226,#REF!,9,FALSE),"")</f>
        <v/>
      </c>
      <c r="J226" s="17">
        <v>7905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7905</v>
      </c>
      <c r="R226" s="19">
        <v>237405</v>
      </c>
      <c r="S226" s="20">
        <v>31.6</v>
      </c>
      <c r="T226" s="21" t="s">
        <v>35</v>
      </c>
      <c r="U226" s="19">
        <v>7506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95</v>
      </c>
      <c r="C227" s="15" t="s">
        <v>68</v>
      </c>
      <c r="D227" s="16">
        <f>IFERROR(VLOOKUP(B227,#REF!,3,FALSE),0)</f>
        <v>0</v>
      </c>
      <c r="E227" s="18">
        <f t="shared" si="10"/>
        <v>0.2</v>
      </c>
      <c r="F227" s="16" t="str">
        <f>IFERROR(VLOOKUP(B227,#REF!,6,FALSE),"")</f>
        <v/>
      </c>
      <c r="G227" s="17">
        <v>2277000</v>
      </c>
      <c r="H227" s="17">
        <v>1590000</v>
      </c>
      <c r="I227" s="17" t="str">
        <f>IFERROR(VLOOKUP(B227,#REF!,9,FALSE),"")</f>
        <v/>
      </c>
      <c r="J227" s="17">
        <v>6000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6000</v>
      </c>
      <c r="Q227" s="17">
        <v>0</v>
      </c>
      <c r="R227" s="19">
        <v>2283000</v>
      </c>
      <c r="S227" s="20">
        <v>64.8</v>
      </c>
      <c r="T227" s="21" t="s">
        <v>35</v>
      </c>
      <c r="U227" s="19">
        <v>35246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OverStock</v>
      </c>
      <c r="B228" s="14" t="s">
        <v>96</v>
      </c>
      <c r="C228" s="15" t="s">
        <v>68</v>
      </c>
      <c r="D228" s="16">
        <f>IFERROR(VLOOKUP(B228,#REF!,3,FALSE),0)</f>
        <v>0</v>
      </c>
      <c r="E228" s="18">
        <f t="shared" si="10"/>
        <v>7.4</v>
      </c>
      <c r="F228" s="16" t="str">
        <f>IFERROR(VLOOKUP(B228,#REF!,6,FALSE),"")</f>
        <v/>
      </c>
      <c r="G228" s="17">
        <v>151500</v>
      </c>
      <c r="H228" s="17">
        <v>67500</v>
      </c>
      <c r="I228" s="17" t="str">
        <f>IFERROR(VLOOKUP(B228,#REF!,9,FALSE),"")</f>
        <v/>
      </c>
      <c r="J228" s="17">
        <v>58500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58500</v>
      </c>
      <c r="Q228" s="17">
        <v>0</v>
      </c>
      <c r="R228" s="19">
        <v>210000</v>
      </c>
      <c r="S228" s="20">
        <v>26.7</v>
      </c>
      <c r="T228" s="21" t="s">
        <v>35</v>
      </c>
      <c r="U228" s="19">
        <v>7875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3" t="str">
        <f t="shared" si="9"/>
        <v>Normal</v>
      </c>
      <c r="B229" s="14" t="s">
        <v>97</v>
      </c>
      <c r="C229" s="15" t="s">
        <v>68</v>
      </c>
      <c r="D229" s="16">
        <f>IFERROR(VLOOKUP(B229,#REF!,3,FALSE),0)</f>
        <v>0</v>
      </c>
      <c r="E229" s="18">
        <f t="shared" si="10"/>
        <v>9.4</v>
      </c>
      <c r="F229" s="16" t="str">
        <f>IFERROR(VLOOKUP(B229,#REF!,6,FALSE),"")</f>
        <v/>
      </c>
      <c r="G229" s="17">
        <v>7500</v>
      </c>
      <c r="H229" s="17">
        <v>2500</v>
      </c>
      <c r="I229" s="17" t="str">
        <f>IFERROR(VLOOKUP(B229,#REF!,9,FALSE),"")</f>
        <v/>
      </c>
      <c r="J229" s="17">
        <v>9643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7500</v>
      </c>
      <c r="Q229" s="17">
        <v>2143</v>
      </c>
      <c r="R229" s="19">
        <v>17143</v>
      </c>
      <c r="S229" s="20">
        <v>16.7</v>
      </c>
      <c r="T229" s="21" t="s">
        <v>35</v>
      </c>
      <c r="U229" s="19">
        <v>1027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13" t="str">
        <f t="shared" si="9"/>
        <v>Normal</v>
      </c>
      <c r="B230" s="14" t="s">
        <v>98</v>
      </c>
      <c r="C230" s="15" t="s">
        <v>68</v>
      </c>
      <c r="D230" s="16">
        <f>IFERROR(VLOOKUP(B230,#REF!,3,FALSE),0)</f>
        <v>0</v>
      </c>
      <c r="E230" s="18">
        <f t="shared" si="10"/>
        <v>1.2</v>
      </c>
      <c r="F230" s="16" t="str">
        <f>IFERROR(VLOOKUP(B230,#REF!,6,FALSE),"")</f>
        <v/>
      </c>
      <c r="G230" s="17">
        <v>82500</v>
      </c>
      <c r="H230" s="17">
        <v>25000</v>
      </c>
      <c r="I230" s="17" t="str">
        <f>IFERROR(VLOOKUP(B230,#REF!,9,FALSE),"")</f>
        <v/>
      </c>
      <c r="J230" s="17">
        <v>10000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10000</v>
      </c>
      <c r="Q230" s="17">
        <v>0</v>
      </c>
      <c r="R230" s="19">
        <v>92500</v>
      </c>
      <c r="S230" s="20">
        <v>11</v>
      </c>
      <c r="T230" s="21" t="s">
        <v>35</v>
      </c>
      <c r="U230" s="19">
        <v>8438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 hidden="1">
      <c r="A231" s="13" t="str">
        <f t="shared" si="9"/>
        <v>Normal</v>
      </c>
      <c r="B231" s="14" t="s">
        <v>99</v>
      </c>
      <c r="C231" s="15" t="s">
        <v>68</v>
      </c>
      <c r="D231" s="16">
        <f>IFERROR(VLOOKUP(B231,#REF!,3,FALSE),0)</f>
        <v>0</v>
      </c>
      <c r="E231" s="18">
        <f t="shared" si="10"/>
        <v>8.1999999999999993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5741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2500</v>
      </c>
      <c r="Q231" s="17">
        <v>3241</v>
      </c>
      <c r="R231" s="19">
        <v>5741</v>
      </c>
      <c r="S231" s="20">
        <v>8.1999999999999993</v>
      </c>
      <c r="T231" s="21" t="s">
        <v>35</v>
      </c>
      <c r="U231" s="19">
        <v>700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ZeroZero</v>
      </c>
      <c r="B232" s="14" t="s">
        <v>100</v>
      </c>
      <c r="C232" s="15" t="s">
        <v>68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2500</v>
      </c>
      <c r="H232" s="17">
        <v>2500</v>
      </c>
      <c r="I232" s="17" t="str">
        <f>IFERROR(VLOOKUP(B232,#REF!,9,FALSE),"")</f>
        <v/>
      </c>
      <c r="J232" s="17">
        <v>10187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5000</v>
      </c>
      <c r="Q232" s="17">
        <v>5187</v>
      </c>
      <c r="R232" s="19">
        <v>12687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36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9"/>
        <v>Normal</v>
      </c>
      <c r="B233" s="14" t="s">
        <v>101</v>
      </c>
      <c r="C233" s="15" t="s">
        <v>68</v>
      </c>
      <c r="D233" s="16">
        <f>IFERROR(VLOOKUP(B233,#REF!,3,FALSE),0)</f>
        <v>0</v>
      </c>
      <c r="E233" s="18">
        <f t="shared" si="10"/>
        <v>3.5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220232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220232</v>
      </c>
      <c r="R233" s="19">
        <v>220232</v>
      </c>
      <c r="S233" s="20">
        <v>3.5</v>
      </c>
      <c r="T233" s="21" t="s">
        <v>35</v>
      </c>
      <c r="U233" s="19">
        <v>62465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ZeroZero</v>
      </c>
      <c r="B234" s="14" t="s">
        <v>102</v>
      </c>
      <c r="C234" s="15" t="s">
        <v>68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670000</v>
      </c>
      <c r="H234" s="17">
        <v>250000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670000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ZeroZero</v>
      </c>
      <c r="B235" s="14" t="s">
        <v>103</v>
      </c>
      <c r="C235" s="15" t="s">
        <v>68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4500</v>
      </c>
      <c r="H235" s="17">
        <v>3000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4500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 hidden="1">
      <c r="A236" s="13" t="str">
        <f t="shared" si="9"/>
        <v>Normal</v>
      </c>
      <c r="B236" s="14" t="s">
        <v>104</v>
      </c>
      <c r="C236" s="15" t="s">
        <v>68</v>
      </c>
      <c r="D236" s="16">
        <f>IFERROR(VLOOKUP(B236,#REF!,3,FALSE),0)</f>
        <v>0</v>
      </c>
      <c r="E236" s="18">
        <f t="shared" si="10"/>
        <v>1.1000000000000001</v>
      </c>
      <c r="F236" s="16" t="str">
        <f>IFERROR(VLOOKUP(B236,#REF!,6,FALSE),"")</f>
        <v/>
      </c>
      <c r="G236" s="17">
        <v>60000</v>
      </c>
      <c r="H236" s="17">
        <v>20000</v>
      </c>
      <c r="I236" s="17" t="str">
        <f>IFERROR(VLOOKUP(B236,#REF!,9,FALSE),"")</f>
        <v/>
      </c>
      <c r="J236" s="17">
        <v>5000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5000</v>
      </c>
      <c r="Q236" s="17">
        <v>0</v>
      </c>
      <c r="R236" s="19">
        <v>65000</v>
      </c>
      <c r="S236" s="20">
        <v>14.9</v>
      </c>
      <c r="T236" s="21" t="s">
        <v>35</v>
      </c>
      <c r="U236" s="19">
        <v>4375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105</v>
      </c>
      <c r="C237" s="15" t="s">
        <v>68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9000</v>
      </c>
      <c r="Q237" s="17">
        <v>0</v>
      </c>
      <c r="R237" s="19">
        <v>9000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ZeroZero</v>
      </c>
      <c r="B238" s="14" t="s">
        <v>106</v>
      </c>
      <c r="C238" s="15" t="s">
        <v>68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3000</v>
      </c>
      <c r="Q238" s="17">
        <v>0</v>
      </c>
      <c r="R238" s="19">
        <v>3000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 hidden="1">
      <c r="A239" s="13" t="str">
        <f t="shared" si="9"/>
        <v>Normal</v>
      </c>
      <c r="B239" s="14" t="s">
        <v>107</v>
      </c>
      <c r="C239" s="15" t="s">
        <v>68</v>
      </c>
      <c r="D239" s="16">
        <f>IFERROR(VLOOKUP(B239,#REF!,3,FALSE),0)</f>
        <v>0</v>
      </c>
      <c r="E239" s="18">
        <f t="shared" si="10"/>
        <v>16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6000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6000</v>
      </c>
      <c r="Q239" s="17">
        <v>0</v>
      </c>
      <c r="R239" s="19">
        <v>6000</v>
      </c>
      <c r="S239" s="20">
        <v>16</v>
      </c>
      <c r="T239" s="21" t="s">
        <v>35</v>
      </c>
      <c r="U239" s="19">
        <v>375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9"/>
        <v>Normal</v>
      </c>
      <c r="B240" s="14" t="s">
        <v>108</v>
      </c>
      <c r="C240" s="15" t="s">
        <v>68</v>
      </c>
      <c r="D240" s="16">
        <f>IFERROR(VLOOKUP(B240,#REF!,3,FALSE),0)</f>
        <v>0</v>
      </c>
      <c r="E240" s="18">
        <f t="shared" si="10"/>
        <v>24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18000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18000</v>
      </c>
      <c r="Q240" s="17">
        <v>0</v>
      </c>
      <c r="R240" s="19">
        <v>18000</v>
      </c>
      <c r="S240" s="20">
        <v>24</v>
      </c>
      <c r="T240" s="21" t="s">
        <v>35</v>
      </c>
      <c r="U240" s="19">
        <v>750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None</v>
      </c>
      <c r="B241" s="14" t="s">
        <v>109</v>
      </c>
      <c r="C241" s="15" t="s">
        <v>68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>
      <c r="A242" s="13" t="str">
        <f t="shared" si="9"/>
        <v>OverStock</v>
      </c>
      <c r="B242" s="14" t="s">
        <v>110</v>
      </c>
      <c r="C242" s="15" t="s">
        <v>68</v>
      </c>
      <c r="D242" s="16">
        <f>IFERROR(VLOOKUP(B242,#REF!,3,FALSE),0)</f>
        <v>0</v>
      </c>
      <c r="E242" s="18">
        <f t="shared" si="10"/>
        <v>20.8</v>
      </c>
      <c r="F242" s="16" t="str">
        <f>IFERROR(VLOOKUP(B242,#REF!,6,FALSE),"")</f>
        <v/>
      </c>
      <c r="G242" s="17">
        <v>24000</v>
      </c>
      <c r="H242" s="17">
        <v>0</v>
      </c>
      <c r="I242" s="17" t="str">
        <f>IFERROR(VLOOKUP(B242,#REF!,9,FALSE),"")</f>
        <v/>
      </c>
      <c r="J242" s="17">
        <v>19500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19500</v>
      </c>
      <c r="Q242" s="17">
        <v>0</v>
      </c>
      <c r="R242" s="19">
        <v>43500</v>
      </c>
      <c r="S242" s="20">
        <v>46.4</v>
      </c>
      <c r="T242" s="21" t="s">
        <v>35</v>
      </c>
      <c r="U242" s="19">
        <v>938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 hidden="1">
      <c r="A243" s="13" t="str">
        <f t="shared" si="9"/>
        <v>Normal</v>
      </c>
      <c r="B243" s="14" t="s">
        <v>111</v>
      </c>
      <c r="C243" s="15" t="s">
        <v>68</v>
      </c>
      <c r="D243" s="16">
        <f>IFERROR(VLOOKUP(B243,#REF!,3,FALSE),0)</f>
        <v>0</v>
      </c>
      <c r="E243" s="18">
        <f t="shared" si="10"/>
        <v>0</v>
      </c>
      <c r="F243" s="16" t="str">
        <f>IFERROR(VLOOKUP(B243,#REF!,6,FALSE),"")</f>
        <v/>
      </c>
      <c r="G243" s="17">
        <v>3000</v>
      </c>
      <c r="H243" s="17">
        <v>3000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3000</v>
      </c>
      <c r="S243" s="20">
        <v>2</v>
      </c>
      <c r="T243" s="21" t="s">
        <v>35</v>
      </c>
      <c r="U243" s="19">
        <v>1500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13" t="str">
        <f t="shared" si="9"/>
        <v>Normal</v>
      </c>
      <c r="B244" s="14" t="s">
        <v>112</v>
      </c>
      <c r="C244" s="15" t="s">
        <v>68</v>
      </c>
      <c r="D244" s="16">
        <f>IFERROR(VLOOKUP(B244,#REF!,3,FALSE),0)</f>
        <v>0</v>
      </c>
      <c r="E244" s="18">
        <f t="shared" si="10"/>
        <v>2.8</v>
      </c>
      <c r="F244" s="16" t="str">
        <f>IFERROR(VLOOKUP(B244,#REF!,6,FALSE),"")</f>
        <v/>
      </c>
      <c r="G244" s="17">
        <v>20000</v>
      </c>
      <c r="H244" s="17">
        <v>20000</v>
      </c>
      <c r="I244" s="17" t="str">
        <f>IFERROR(VLOOKUP(B244,#REF!,9,FALSE),"")</f>
        <v/>
      </c>
      <c r="J244" s="17">
        <v>7760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7760</v>
      </c>
      <c r="Q244" s="17">
        <v>0</v>
      </c>
      <c r="R244" s="19">
        <v>27760</v>
      </c>
      <c r="S244" s="20">
        <v>10</v>
      </c>
      <c r="T244" s="21" t="s">
        <v>35</v>
      </c>
      <c r="U244" s="19">
        <v>2780</v>
      </c>
      <c r="V244" s="17" t="s">
        <v>35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113</v>
      </c>
      <c r="C245" s="15" t="s">
        <v>68</v>
      </c>
      <c r="D245" s="16">
        <f>IFERROR(VLOOKUP(B245,#REF!,3,FALSE),0)</f>
        <v>0</v>
      </c>
      <c r="E245" s="18">
        <f t="shared" si="10"/>
        <v>4</v>
      </c>
      <c r="F245" s="16" t="str">
        <f>IFERROR(VLOOKUP(B245,#REF!,6,FALSE),"")</f>
        <v/>
      </c>
      <c r="G245" s="17">
        <v>24000</v>
      </c>
      <c r="H245" s="17">
        <v>24000</v>
      </c>
      <c r="I245" s="17" t="str">
        <f>IFERROR(VLOOKUP(B245,#REF!,9,FALSE),"")</f>
        <v/>
      </c>
      <c r="J245" s="17">
        <v>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3000</v>
      </c>
      <c r="Q245" s="17">
        <v>0</v>
      </c>
      <c r="R245" s="19">
        <v>27000</v>
      </c>
      <c r="S245" s="20">
        <v>36</v>
      </c>
      <c r="T245" s="21" t="s">
        <v>35</v>
      </c>
      <c r="U245" s="19">
        <v>750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ZeroZero</v>
      </c>
      <c r="B246" s="14" t="s">
        <v>114</v>
      </c>
      <c r="C246" s="15" t="s">
        <v>68</v>
      </c>
      <c r="D246" s="16">
        <f>IFERROR(VLOOKUP(B246,#REF!,3,FALSE),0)</f>
        <v>0</v>
      </c>
      <c r="E246" s="18" t="str">
        <f t="shared" si="10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1223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1223</v>
      </c>
      <c r="Q246" s="17">
        <v>0</v>
      </c>
      <c r="R246" s="19">
        <v>1223</v>
      </c>
      <c r="S246" s="20" t="s">
        <v>35</v>
      </c>
      <c r="T246" s="21" t="s">
        <v>35</v>
      </c>
      <c r="U246" s="19">
        <v>0</v>
      </c>
      <c r="V246" s="17" t="s">
        <v>35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 hidden="1">
      <c r="A247" s="13" t="str">
        <f t="shared" si="9"/>
        <v>None</v>
      </c>
      <c r="B247" s="14" t="s">
        <v>115</v>
      </c>
      <c r="C247" s="15" t="s">
        <v>68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 t="s">
        <v>35</v>
      </c>
      <c r="T247" s="21" t="s">
        <v>35</v>
      </c>
      <c r="U247" s="19">
        <v>0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>
      <c r="A248" s="13" t="str">
        <f t="shared" si="9"/>
        <v>ZeroZero</v>
      </c>
      <c r="B248" s="14" t="s">
        <v>116</v>
      </c>
      <c r="C248" s="15" t="s">
        <v>68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2500</v>
      </c>
      <c r="H248" s="17">
        <v>2500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2500</v>
      </c>
      <c r="S248" s="20" t="s">
        <v>35</v>
      </c>
      <c r="T248" s="21" t="s">
        <v>35</v>
      </c>
      <c r="U248" s="19">
        <v>0</v>
      </c>
      <c r="V248" s="17" t="s">
        <v>35</v>
      </c>
      <c r="W248" s="22" t="s">
        <v>36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117</v>
      </c>
      <c r="C249" s="15" t="s">
        <v>68</v>
      </c>
      <c r="D249" s="16">
        <f>IFERROR(VLOOKUP(B249,#REF!,3,FALSE),0)</f>
        <v>0</v>
      </c>
      <c r="E249" s="18">
        <f t="shared" si="10"/>
        <v>7.2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5110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3000</v>
      </c>
      <c r="Q249" s="17">
        <v>2110</v>
      </c>
      <c r="R249" s="19">
        <v>5110</v>
      </c>
      <c r="S249" s="20">
        <v>7.2</v>
      </c>
      <c r="T249" s="21" t="s">
        <v>35</v>
      </c>
      <c r="U249" s="19">
        <v>710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118</v>
      </c>
      <c r="C250" s="15" t="s">
        <v>68</v>
      </c>
      <c r="D250" s="16">
        <f>IFERROR(VLOOKUP(B250,#REF!,3,FALSE),0)</f>
        <v>0</v>
      </c>
      <c r="E250" s="18">
        <f t="shared" si="10"/>
        <v>20</v>
      </c>
      <c r="F250" s="16" t="str">
        <f>IFERROR(VLOOKUP(B250,#REF!,6,FALSE),"")</f>
        <v/>
      </c>
      <c r="G250" s="17">
        <v>36000</v>
      </c>
      <c r="H250" s="17">
        <v>36000</v>
      </c>
      <c r="I250" s="17" t="str">
        <f>IFERROR(VLOOKUP(B250,#REF!,9,FALSE),"")</f>
        <v/>
      </c>
      <c r="J250" s="17">
        <v>26144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8195</v>
      </c>
      <c r="Q250" s="17">
        <v>17949</v>
      </c>
      <c r="R250" s="19">
        <v>62144</v>
      </c>
      <c r="S250" s="20">
        <v>47.4</v>
      </c>
      <c r="T250" s="21" t="s">
        <v>35</v>
      </c>
      <c r="U250" s="19">
        <v>1310</v>
      </c>
      <c r="V250" s="17" t="s">
        <v>35</v>
      </c>
      <c r="W250" s="22" t="s">
        <v>36</v>
      </c>
      <c r="X250" s="23" t="str">
        <f t="shared" si="11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>
      <c r="A251" s="13" t="str">
        <f t="shared" si="9"/>
        <v>OverStock</v>
      </c>
      <c r="B251" s="14" t="s">
        <v>119</v>
      </c>
      <c r="C251" s="15" t="s">
        <v>68</v>
      </c>
      <c r="D251" s="16">
        <f>IFERROR(VLOOKUP(B251,#REF!,3,FALSE),0)</f>
        <v>0</v>
      </c>
      <c r="E251" s="18">
        <f t="shared" si="10"/>
        <v>433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2165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2165</v>
      </c>
      <c r="R251" s="19">
        <v>2165</v>
      </c>
      <c r="S251" s="20">
        <v>433</v>
      </c>
      <c r="T251" s="21" t="s">
        <v>35</v>
      </c>
      <c r="U251" s="19">
        <v>5</v>
      </c>
      <c r="V251" s="17" t="s">
        <v>35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ZeroZero</v>
      </c>
      <c r="B252" s="14" t="s">
        <v>120</v>
      </c>
      <c r="C252" s="15" t="s">
        <v>68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3000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3000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9"/>
        <v>None</v>
      </c>
      <c r="B253" s="14" t="s">
        <v>121</v>
      </c>
      <c r="C253" s="15" t="s">
        <v>68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3" t="str">
        <f t="shared" si="9"/>
        <v>Normal</v>
      </c>
      <c r="B254" s="14" t="s">
        <v>122</v>
      </c>
      <c r="C254" s="15" t="s">
        <v>68</v>
      </c>
      <c r="D254" s="16">
        <f>IFERROR(VLOOKUP(B254,#REF!,3,FALSE),0)</f>
        <v>0</v>
      </c>
      <c r="E254" s="18">
        <f t="shared" si="10"/>
        <v>0.9</v>
      </c>
      <c r="F254" s="16" t="str">
        <f>IFERROR(VLOOKUP(B254,#REF!,6,FALSE),"")</f>
        <v/>
      </c>
      <c r="G254" s="17">
        <v>879000</v>
      </c>
      <c r="H254" s="17">
        <v>504000</v>
      </c>
      <c r="I254" s="17" t="str">
        <f>IFERROR(VLOOKUP(B254,#REF!,9,FALSE),"")</f>
        <v/>
      </c>
      <c r="J254" s="17">
        <v>123000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123000</v>
      </c>
      <c r="Q254" s="17">
        <v>0</v>
      </c>
      <c r="R254" s="19">
        <v>1002000</v>
      </c>
      <c r="S254" s="20">
        <v>7.5</v>
      </c>
      <c r="T254" s="21" t="s">
        <v>35</v>
      </c>
      <c r="U254" s="19">
        <v>132750</v>
      </c>
      <c r="V254" s="17" t="s">
        <v>35</v>
      </c>
      <c r="W254" s="22" t="s">
        <v>36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37</v>
      </c>
    </row>
    <row r="255" spans="1:29" hidden="1">
      <c r="A255" s="13" t="str">
        <f t="shared" si="9"/>
        <v>Normal</v>
      </c>
      <c r="B255" s="14" t="s">
        <v>123</v>
      </c>
      <c r="C255" s="15" t="s">
        <v>68</v>
      </c>
      <c r="D255" s="16">
        <f>IFERROR(VLOOKUP(B255,#REF!,3,FALSE),0)</f>
        <v>0</v>
      </c>
      <c r="E255" s="18">
        <f t="shared" si="10"/>
        <v>0</v>
      </c>
      <c r="F255" s="16" t="str">
        <f>IFERROR(VLOOKUP(B255,#REF!,6,FALSE),"")</f>
        <v/>
      </c>
      <c r="G255" s="17">
        <v>3000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3000</v>
      </c>
      <c r="S255" s="20">
        <v>8.6</v>
      </c>
      <c r="T255" s="21" t="s">
        <v>35</v>
      </c>
      <c r="U255" s="19">
        <v>349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ZeroZero</v>
      </c>
      <c r="B256" s="14" t="s">
        <v>332</v>
      </c>
      <c r="C256" s="15" t="s">
        <v>333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2900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2900</v>
      </c>
      <c r="Q256" s="17">
        <v>0</v>
      </c>
      <c r="R256" s="19">
        <v>2900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 hidden="1">
      <c r="A257" s="13" t="str">
        <f t="shared" si="9"/>
        <v>None</v>
      </c>
      <c r="B257" s="14" t="s">
        <v>334</v>
      </c>
      <c r="C257" s="15" t="s">
        <v>333</v>
      </c>
      <c r="D257" s="16">
        <f>IFERROR(VLOOKUP(B257,#REF!,3,FALSE),0)</f>
        <v>0</v>
      </c>
      <c r="E257" s="18" t="str">
        <f t="shared" si="10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0</v>
      </c>
      <c r="S257" s="20" t="s">
        <v>35</v>
      </c>
      <c r="T257" s="21" t="s">
        <v>35</v>
      </c>
      <c r="U257" s="19">
        <v>0</v>
      </c>
      <c r="V257" s="17" t="s">
        <v>35</v>
      </c>
      <c r="W257" s="22" t="s">
        <v>36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 hidden="1">
      <c r="A258" s="13" t="str">
        <f t="shared" si="9"/>
        <v>Normal</v>
      </c>
      <c r="B258" s="14" t="s">
        <v>335</v>
      </c>
      <c r="C258" s="15" t="s">
        <v>333</v>
      </c>
      <c r="D258" s="16">
        <f>IFERROR(VLOOKUP(B258,#REF!,3,FALSE),0)</f>
        <v>0</v>
      </c>
      <c r="E258" s="18">
        <f t="shared" si="10"/>
        <v>0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>
        <v>0</v>
      </c>
      <c r="T258" s="21" t="s">
        <v>35</v>
      </c>
      <c r="U258" s="19">
        <v>1875</v>
      </c>
      <c r="V258" s="17" t="s">
        <v>35</v>
      </c>
      <c r="W258" s="22" t="s">
        <v>36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37</v>
      </c>
    </row>
    <row r="259" spans="1:29" hidden="1">
      <c r="A259" s="13" t="str">
        <f t="shared" si="9"/>
        <v>Normal</v>
      </c>
      <c r="B259" s="14" t="s">
        <v>336</v>
      </c>
      <c r="C259" s="15" t="s">
        <v>333</v>
      </c>
      <c r="D259" s="16">
        <f>IFERROR(VLOOKUP(B259,#REF!,3,FALSE),0)</f>
        <v>0</v>
      </c>
      <c r="E259" s="18">
        <f t="shared" si="10"/>
        <v>0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0</v>
      </c>
      <c r="Q259" s="17">
        <v>0</v>
      </c>
      <c r="R259" s="19">
        <v>0</v>
      </c>
      <c r="S259" s="20">
        <v>0</v>
      </c>
      <c r="T259" s="21" t="s">
        <v>35</v>
      </c>
      <c r="U259" s="19">
        <v>750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ZeroZero</v>
      </c>
      <c r="B260" s="14" t="s">
        <v>337</v>
      </c>
      <c r="C260" s="15" t="s">
        <v>333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600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600</v>
      </c>
      <c r="Q260" s="17">
        <v>0</v>
      </c>
      <c r="R260" s="19">
        <v>600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ZeroZero</v>
      </c>
      <c r="B261" s="14" t="s">
        <v>338</v>
      </c>
      <c r="C261" s="15" t="s">
        <v>305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3000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3000</v>
      </c>
      <c r="Q261" s="17">
        <v>0</v>
      </c>
      <c r="R261" s="19">
        <v>3000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12"/>
        <v>OverStock</v>
      </c>
      <c r="B262" s="14" t="s">
        <v>339</v>
      </c>
      <c r="C262" s="15" t="s">
        <v>305</v>
      </c>
      <c r="D262" s="16">
        <f>IFERROR(VLOOKUP(B262,#REF!,3,FALSE),0)</f>
        <v>0</v>
      </c>
      <c r="E262" s="18">
        <f t="shared" si="13"/>
        <v>14.1</v>
      </c>
      <c r="F262" s="16" t="str">
        <f>IFERROR(VLOOKUP(B262,#REF!,6,FALSE),"")</f>
        <v/>
      </c>
      <c r="G262" s="17">
        <v>840000</v>
      </c>
      <c r="H262" s="17">
        <v>300000</v>
      </c>
      <c r="I262" s="17" t="str">
        <f>IFERROR(VLOOKUP(B262,#REF!,9,FALSE),"")</f>
        <v/>
      </c>
      <c r="J262" s="17">
        <v>771065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177000</v>
      </c>
      <c r="P262" s="17">
        <v>411000</v>
      </c>
      <c r="Q262" s="17">
        <v>183065</v>
      </c>
      <c r="R262" s="19">
        <v>1611065</v>
      </c>
      <c r="S262" s="20">
        <v>29.4</v>
      </c>
      <c r="T262" s="21">
        <v>34.9</v>
      </c>
      <c r="U262" s="19">
        <v>54742</v>
      </c>
      <c r="V262" s="17">
        <v>46203</v>
      </c>
      <c r="W262" s="22">
        <v>0.8</v>
      </c>
      <c r="X262" s="23">
        <f t="shared" si="14"/>
        <v>100</v>
      </c>
      <c r="Y262" s="17">
        <v>175729</v>
      </c>
      <c r="Z262" s="17">
        <v>240100</v>
      </c>
      <c r="AA262" s="17">
        <v>185000</v>
      </c>
      <c r="AB262" s="17">
        <v>0</v>
      </c>
      <c r="AC262" s="15" t="s">
        <v>37</v>
      </c>
    </row>
    <row r="263" spans="1:29">
      <c r="A263" s="13" t="str">
        <f t="shared" si="12"/>
        <v>OverStock</v>
      </c>
      <c r="B263" s="14" t="s">
        <v>340</v>
      </c>
      <c r="C263" s="15" t="s">
        <v>305</v>
      </c>
      <c r="D263" s="16">
        <f>IFERROR(VLOOKUP(B263,#REF!,3,FALSE),0)</f>
        <v>0</v>
      </c>
      <c r="E263" s="18">
        <f t="shared" si="13"/>
        <v>0</v>
      </c>
      <c r="F263" s="16" t="str">
        <f>IFERROR(VLOOKUP(B263,#REF!,6,FALSE),"")</f>
        <v/>
      </c>
      <c r="G263" s="17">
        <v>24000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24000</v>
      </c>
      <c r="S263" s="20">
        <v>64</v>
      </c>
      <c r="T263" s="21">
        <v>18.100000000000001</v>
      </c>
      <c r="U263" s="19">
        <v>375</v>
      </c>
      <c r="V263" s="17">
        <v>1327</v>
      </c>
      <c r="W263" s="22">
        <v>3.5</v>
      </c>
      <c r="X263" s="23">
        <f t="shared" si="14"/>
        <v>150</v>
      </c>
      <c r="Y263" s="17">
        <v>11944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None</v>
      </c>
      <c r="B264" s="14" t="s">
        <v>124</v>
      </c>
      <c r="C264" s="15" t="s">
        <v>39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 hidden="1">
      <c r="A265" s="13" t="str">
        <f t="shared" si="12"/>
        <v>Normal</v>
      </c>
      <c r="B265" s="14" t="s">
        <v>124</v>
      </c>
      <c r="C265" s="15" t="s">
        <v>39</v>
      </c>
      <c r="D265" s="16">
        <f>IFERROR(VLOOKUP(B265,#REF!,3,FALSE),0)</f>
        <v>0</v>
      </c>
      <c r="E265" s="18">
        <f t="shared" si="13"/>
        <v>13.3</v>
      </c>
      <c r="F265" s="16" t="str">
        <f>IFERROR(VLOOKUP(B265,#REF!,6,FALSE),"")</f>
        <v/>
      </c>
      <c r="G265" s="17">
        <v>852</v>
      </c>
      <c r="H265" s="17">
        <v>852</v>
      </c>
      <c r="I265" s="17" t="str">
        <f>IFERROR(VLOOKUP(B265,#REF!,9,FALSE),"")</f>
        <v/>
      </c>
      <c r="J265" s="17">
        <v>161039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137148</v>
      </c>
      <c r="Q265" s="17">
        <v>23891</v>
      </c>
      <c r="R265" s="19">
        <v>161891</v>
      </c>
      <c r="S265" s="20">
        <v>13.4</v>
      </c>
      <c r="T265" s="21" t="s">
        <v>35</v>
      </c>
      <c r="U265" s="19">
        <v>12076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 hidden="1">
      <c r="A266" s="13" t="str">
        <f t="shared" si="12"/>
        <v>None</v>
      </c>
      <c r="B266" s="14" t="s">
        <v>125</v>
      </c>
      <c r="C266" s="15" t="s">
        <v>39</v>
      </c>
      <c r="D266" s="16">
        <f>IFERROR(VLOOKUP(B266,#REF!,3,FALSE),0)</f>
        <v>0</v>
      </c>
      <c r="E266" s="18" t="str">
        <f t="shared" si="13"/>
        <v>前八週無拉料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0</v>
      </c>
      <c r="S266" s="20" t="s">
        <v>35</v>
      </c>
      <c r="T266" s="21" t="s">
        <v>35</v>
      </c>
      <c r="U266" s="19">
        <v>0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 hidden="1">
      <c r="A267" s="13" t="str">
        <f t="shared" si="12"/>
        <v>Normal</v>
      </c>
      <c r="B267" s="14" t="s">
        <v>125</v>
      </c>
      <c r="C267" s="15" t="s">
        <v>39</v>
      </c>
      <c r="D267" s="16">
        <f>IFERROR(VLOOKUP(B267,#REF!,3,FALSE),0)</f>
        <v>0</v>
      </c>
      <c r="E267" s="18">
        <f t="shared" si="13"/>
        <v>9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18000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15000</v>
      </c>
      <c r="Q267" s="17">
        <v>3000</v>
      </c>
      <c r="R267" s="19">
        <v>18000</v>
      </c>
      <c r="S267" s="20">
        <v>9</v>
      </c>
      <c r="T267" s="21" t="s">
        <v>35</v>
      </c>
      <c r="U267" s="19">
        <v>2000</v>
      </c>
      <c r="V267" s="17" t="s">
        <v>35</v>
      </c>
      <c r="W267" s="22" t="s">
        <v>36</v>
      </c>
      <c r="X267" s="23" t="str">
        <f t="shared" si="14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 hidden="1">
      <c r="A268" s="13" t="str">
        <f t="shared" si="12"/>
        <v>None</v>
      </c>
      <c r="B268" s="14" t="s">
        <v>126</v>
      </c>
      <c r="C268" s="15" t="s">
        <v>56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 hidden="1">
      <c r="A269" s="13" t="str">
        <f t="shared" si="12"/>
        <v>None</v>
      </c>
      <c r="B269" s="14" t="s">
        <v>127</v>
      </c>
      <c r="C269" s="15" t="s">
        <v>56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 hidden="1">
      <c r="A270" s="13" t="str">
        <f t="shared" si="12"/>
        <v>None</v>
      </c>
      <c r="B270" s="14" t="s">
        <v>128</v>
      </c>
      <c r="C270" s="15" t="s">
        <v>56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0</v>
      </c>
      <c r="S270" s="20" t="s">
        <v>35</v>
      </c>
      <c r="T270" s="21" t="s">
        <v>35</v>
      </c>
      <c r="U270" s="19">
        <v>0</v>
      </c>
      <c r="V270" s="17" t="s">
        <v>35</v>
      </c>
      <c r="W270" s="22" t="s">
        <v>36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 hidden="1">
      <c r="A271" s="13" t="str">
        <f t="shared" si="12"/>
        <v>None</v>
      </c>
      <c r="B271" s="14" t="s">
        <v>129</v>
      </c>
      <c r="C271" s="15" t="s">
        <v>56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2"/>
        <v>None</v>
      </c>
      <c r="B272" s="14" t="s">
        <v>130</v>
      </c>
      <c r="C272" s="15" t="s">
        <v>56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 hidden="1">
      <c r="A273" s="13" t="str">
        <f t="shared" si="12"/>
        <v>None</v>
      </c>
      <c r="B273" s="14" t="s">
        <v>131</v>
      </c>
      <c r="C273" s="15" t="s">
        <v>56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 hidden="1">
      <c r="A274" s="13" t="str">
        <f t="shared" si="12"/>
        <v>None</v>
      </c>
      <c r="B274" s="14" t="s">
        <v>133</v>
      </c>
      <c r="C274" s="15" t="s">
        <v>56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2"/>
        <v>None</v>
      </c>
      <c r="B275" s="14" t="s">
        <v>132</v>
      </c>
      <c r="C275" s="15" t="s">
        <v>56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2"/>
        <v>None</v>
      </c>
      <c r="B276" s="14" t="s">
        <v>134</v>
      </c>
      <c r="C276" s="15" t="s">
        <v>56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 t="s">
        <v>35</v>
      </c>
      <c r="T276" s="21" t="s">
        <v>35</v>
      </c>
      <c r="U276" s="19">
        <v>0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 hidden="1">
      <c r="A277" s="13" t="str">
        <f t="shared" si="12"/>
        <v>None</v>
      </c>
      <c r="B277" s="14" t="s">
        <v>135</v>
      </c>
      <c r="C277" s="15" t="s">
        <v>56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 t="s">
        <v>35</v>
      </c>
      <c r="T277" s="21" t="s">
        <v>35</v>
      </c>
      <c r="U277" s="19">
        <v>0</v>
      </c>
      <c r="V277" s="17" t="s">
        <v>35</v>
      </c>
      <c r="W277" s="22" t="s">
        <v>36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 hidden="1">
      <c r="A278" s="13" t="str">
        <f t="shared" si="12"/>
        <v>None</v>
      </c>
      <c r="B278" s="14" t="s">
        <v>136</v>
      </c>
      <c r="C278" s="15" t="s">
        <v>56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 hidden="1">
      <c r="A279" s="13" t="str">
        <f t="shared" si="12"/>
        <v>None</v>
      </c>
      <c r="B279" s="14" t="s">
        <v>137</v>
      </c>
      <c r="C279" s="15" t="s">
        <v>56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 hidden="1">
      <c r="A280" s="13" t="str">
        <f t="shared" si="12"/>
        <v>None</v>
      </c>
      <c r="B280" s="14" t="s">
        <v>138</v>
      </c>
      <c r="C280" s="15" t="s">
        <v>56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 hidden="1">
      <c r="A281" s="13" t="str">
        <f t="shared" si="12"/>
        <v>None</v>
      </c>
      <c r="B281" s="14" t="s">
        <v>139</v>
      </c>
      <c r="C281" s="15" t="s">
        <v>56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 hidden="1">
      <c r="A282" s="13" t="str">
        <f t="shared" si="12"/>
        <v>None</v>
      </c>
      <c r="B282" s="14" t="s">
        <v>140</v>
      </c>
      <c r="C282" s="15" t="s">
        <v>56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 hidden="1">
      <c r="A283" s="13" t="str">
        <f t="shared" si="12"/>
        <v>None</v>
      </c>
      <c r="B283" s="14" t="s">
        <v>141</v>
      </c>
      <c r="C283" s="15" t="s">
        <v>56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 hidden="1">
      <c r="A284" s="13" t="str">
        <f t="shared" si="12"/>
        <v>None</v>
      </c>
      <c r="B284" s="14" t="s">
        <v>142</v>
      </c>
      <c r="C284" s="15" t="s">
        <v>56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 hidden="1">
      <c r="A285" s="13" t="str">
        <f t="shared" si="12"/>
        <v>None</v>
      </c>
      <c r="B285" s="14" t="s">
        <v>143</v>
      </c>
      <c r="C285" s="15" t="s">
        <v>56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 hidden="1">
      <c r="A286" s="13" t="str">
        <f t="shared" si="12"/>
        <v>None</v>
      </c>
      <c r="B286" s="14" t="s">
        <v>144</v>
      </c>
      <c r="C286" s="15" t="s">
        <v>56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 t="s">
        <v>35</v>
      </c>
      <c r="T286" s="21" t="s">
        <v>35</v>
      </c>
      <c r="U286" s="19">
        <v>0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 hidden="1">
      <c r="A287" s="13" t="str">
        <f t="shared" si="12"/>
        <v>None</v>
      </c>
      <c r="B287" s="14" t="s">
        <v>145</v>
      </c>
      <c r="C287" s="15" t="s">
        <v>56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3" t="str">
        <f t="shared" si="12"/>
        <v>None</v>
      </c>
      <c r="B288" s="14" t="s">
        <v>146</v>
      </c>
      <c r="C288" s="15" t="s">
        <v>56</v>
      </c>
      <c r="D288" s="16">
        <f>IFERROR(VLOOKUP(B288,#REF!,3,FALSE),0)</f>
        <v>0</v>
      </c>
      <c r="E288" s="18" t="str">
        <f t="shared" si="13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 hidden="1">
      <c r="A289" s="13" t="str">
        <f t="shared" si="12"/>
        <v>None</v>
      </c>
      <c r="B289" s="14" t="s">
        <v>147</v>
      </c>
      <c r="C289" s="15" t="s">
        <v>56</v>
      </c>
      <c r="D289" s="16">
        <f>IFERROR(VLOOKUP(B289,#REF!,3,FALSE),0)</f>
        <v>0</v>
      </c>
      <c r="E289" s="18" t="str">
        <f t="shared" si="13"/>
        <v>前八週無拉料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0</v>
      </c>
      <c r="S289" s="20" t="s">
        <v>35</v>
      </c>
      <c r="T289" s="21" t="s">
        <v>35</v>
      </c>
      <c r="U289" s="19">
        <v>0</v>
      </c>
      <c r="V289" s="17" t="s">
        <v>35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37</v>
      </c>
    </row>
    <row r="290" spans="1:29" hidden="1">
      <c r="A290" s="13" t="str">
        <f t="shared" si="12"/>
        <v>None</v>
      </c>
      <c r="B290" s="14" t="s">
        <v>148</v>
      </c>
      <c r="C290" s="15" t="s">
        <v>56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 t="s">
        <v>35</v>
      </c>
      <c r="T290" s="21" t="s">
        <v>35</v>
      </c>
      <c r="U290" s="19">
        <v>0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 hidden="1">
      <c r="A291" s="13" t="str">
        <f t="shared" si="12"/>
        <v>None</v>
      </c>
      <c r="B291" s="14" t="s">
        <v>149</v>
      </c>
      <c r="C291" s="15" t="s">
        <v>56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0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 hidden="1">
      <c r="A292" s="13" t="str">
        <f t="shared" si="12"/>
        <v>None</v>
      </c>
      <c r="B292" s="14" t="s">
        <v>150</v>
      </c>
      <c r="C292" s="15" t="s">
        <v>56</v>
      </c>
      <c r="D292" s="16">
        <f>IFERROR(VLOOKUP(B292,#REF!,3,FALSE),0)</f>
        <v>0</v>
      </c>
      <c r="E292" s="18" t="str">
        <f t="shared" si="13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 t="s">
        <v>35</v>
      </c>
      <c r="T292" s="21" t="s">
        <v>35</v>
      </c>
      <c r="U292" s="19">
        <v>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 hidden="1">
      <c r="A293" s="13" t="str">
        <f t="shared" si="12"/>
        <v>None</v>
      </c>
      <c r="B293" s="14" t="s">
        <v>151</v>
      </c>
      <c r="C293" s="15" t="s">
        <v>56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2"/>
        <v>None</v>
      </c>
      <c r="B294" s="14" t="s">
        <v>152</v>
      </c>
      <c r="C294" s="15" t="s">
        <v>56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 hidden="1">
      <c r="A295" s="13" t="str">
        <f t="shared" si="12"/>
        <v>None</v>
      </c>
      <c r="B295" s="14" t="s">
        <v>153</v>
      </c>
      <c r="C295" s="15" t="s">
        <v>56</v>
      </c>
      <c r="D295" s="16">
        <f>IFERROR(VLOOKUP(B295,#REF!,3,FALSE),0)</f>
        <v>0</v>
      </c>
      <c r="E295" s="18" t="str">
        <f t="shared" si="13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0</v>
      </c>
      <c r="S295" s="20" t="s">
        <v>35</v>
      </c>
      <c r="T295" s="21" t="s">
        <v>35</v>
      </c>
      <c r="U295" s="19">
        <v>0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>
      <c r="A296" s="13" t="str">
        <f t="shared" si="12"/>
        <v>ZeroZero</v>
      </c>
      <c r="B296" s="14" t="s">
        <v>154</v>
      </c>
      <c r="C296" s="15" t="s">
        <v>56</v>
      </c>
      <c r="D296" s="16">
        <f>IFERROR(VLOOKUP(B296,#REF!,3,FALSE),0)</f>
        <v>0</v>
      </c>
      <c r="E296" s="18" t="str">
        <f t="shared" si="13"/>
        <v>前八週無拉料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30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30</v>
      </c>
      <c r="Q296" s="17">
        <v>0</v>
      </c>
      <c r="R296" s="19">
        <v>30</v>
      </c>
      <c r="S296" s="20" t="s">
        <v>35</v>
      </c>
      <c r="T296" s="21" t="s">
        <v>35</v>
      </c>
      <c r="U296" s="19">
        <v>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13" t="str">
        <f t="shared" si="12"/>
        <v>None</v>
      </c>
      <c r="B297" s="14" t="s">
        <v>155</v>
      </c>
      <c r="C297" s="15" t="s">
        <v>56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36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 hidden="1">
      <c r="A298" s="13" t="str">
        <f t="shared" si="12"/>
        <v>None</v>
      </c>
      <c r="B298" s="14" t="s">
        <v>156</v>
      </c>
      <c r="C298" s="15" t="s">
        <v>56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 hidden="1">
      <c r="A299" s="13" t="str">
        <f t="shared" si="12"/>
        <v>None</v>
      </c>
      <c r="B299" s="14" t="s">
        <v>157</v>
      </c>
      <c r="C299" s="15" t="s">
        <v>56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 hidden="1">
      <c r="A300" s="13" t="str">
        <f t="shared" si="12"/>
        <v>None</v>
      </c>
      <c r="B300" s="14" t="s">
        <v>158</v>
      </c>
      <c r="C300" s="15" t="s">
        <v>56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 hidden="1">
      <c r="A301" s="13" t="str">
        <f t="shared" si="12"/>
        <v>None</v>
      </c>
      <c r="B301" s="14" t="s">
        <v>159</v>
      </c>
      <c r="C301" s="15" t="s">
        <v>56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 hidden="1">
      <c r="A302" s="13" t="str">
        <f t="shared" si="12"/>
        <v>None</v>
      </c>
      <c r="B302" s="14" t="s">
        <v>160</v>
      </c>
      <c r="C302" s="15" t="s">
        <v>56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0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2"/>
        <v>Normal</v>
      </c>
      <c r="B303" s="14" t="s">
        <v>161</v>
      </c>
      <c r="C303" s="15" t="s">
        <v>56</v>
      </c>
      <c r="D303" s="16">
        <f>IFERROR(VLOOKUP(B303,#REF!,3,FALSE),0)</f>
        <v>0</v>
      </c>
      <c r="E303" s="18">
        <f t="shared" si="13"/>
        <v>0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>
        <v>0</v>
      </c>
      <c r="T303" s="21" t="s">
        <v>35</v>
      </c>
      <c r="U303" s="19">
        <v>374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 hidden="1">
      <c r="A304" s="13" t="str">
        <f t="shared" si="12"/>
        <v>None</v>
      </c>
      <c r="B304" s="14" t="s">
        <v>162</v>
      </c>
      <c r="C304" s="15" t="s">
        <v>56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13" t="str">
        <f t="shared" si="12"/>
        <v>None</v>
      </c>
      <c r="B305" s="14" t="s">
        <v>163</v>
      </c>
      <c r="C305" s="15" t="s">
        <v>56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Normal</v>
      </c>
      <c r="B306" s="14" t="s">
        <v>341</v>
      </c>
      <c r="C306" s="15" t="s">
        <v>305</v>
      </c>
      <c r="D306" s="16">
        <f>IFERROR(VLOOKUP(B306,#REF!,3,FALSE),0)</f>
        <v>0</v>
      </c>
      <c r="E306" s="18">
        <f t="shared" si="13"/>
        <v>4.5999999999999996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24000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24000</v>
      </c>
      <c r="Q306" s="17">
        <v>0</v>
      </c>
      <c r="R306" s="19">
        <v>24000</v>
      </c>
      <c r="S306" s="20">
        <v>4.5999999999999996</v>
      </c>
      <c r="T306" s="21">
        <v>10.199999999999999</v>
      </c>
      <c r="U306" s="19">
        <v>5250</v>
      </c>
      <c r="V306" s="17">
        <v>2342</v>
      </c>
      <c r="W306" s="22">
        <v>0.4</v>
      </c>
      <c r="X306" s="23">
        <f t="shared" si="14"/>
        <v>50</v>
      </c>
      <c r="Y306" s="17">
        <v>14509</v>
      </c>
      <c r="Z306" s="17">
        <v>6570</v>
      </c>
      <c r="AA306" s="17">
        <v>5500</v>
      </c>
      <c r="AB306" s="17">
        <v>0</v>
      </c>
      <c r="AC306" s="15" t="s">
        <v>37</v>
      </c>
    </row>
    <row r="307" spans="1:29" hidden="1">
      <c r="A307" s="13" t="str">
        <f t="shared" si="12"/>
        <v>Normal</v>
      </c>
      <c r="B307" s="14" t="s">
        <v>342</v>
      </c>
      <c r="C307" s="15" t="s">
        <v>343</v>
      </c>
      <c r="D307" s="16">
        <f>IFERROR(VLOOKUP(B307,#REF!,3,FALSE),0)</f>
        <v>0</v>
      </c>
      <c r="E307" s="18">
        <f t="shared" si="13"/>
        <v>2.7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38964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4000</v>
      </c>
      <c r="Q307" s="17">
        <v>34964</v>
      </c>
      <c r="R307" s="19">
        <v>38964</v>
      </c>
      <c r="S307" s="20">
        <v>2.7</v>
      </c>
      <c r="T307" s="21" t="s">
        <v>35</v>
      </c>
      <c r="U307" s="19">
        <v>14355</v>
      </c>
      <c r="V307" s="17" t="s">
        <v>35</v>
      </c>
      <c r="W307" s="22" t="s">
        <v>36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 hidden="1">
      <c r="A308" s="13" t="str">
        <f t="shared" si="12"/>
        <v>Normal</v>
      </c>
      <c r="B308" s="14" t="s">
        <v>344</v>
      </c>
      <c r="C308" s="15" t="s">
        <v>343</v>
      </c>
      <c r="D308" s="16">
        <f>IFERROR(VLOOKUP(B308,#REF!,3,FALSE),0)</f>
        <v>0</v>
      </c>
      <c r="E308" s="18">
        <f t="shared" si="13"/>
        <v>8.1</v>
      </c>
      <c r="F308" s="16" t="str">
        <f>IFERROR(VLOOKUP(B308,#REF!,6,FALSE),"")</f>
        <v/>
      </c>
      <c r="G308" s="17">
        <v>108000</v>
      </c>
      <c r="H308" s="17">
        <v>108000</v>
      </c>
      <c r="I308" s="17" t="str">
        <f>IFERROR(VLOOKUP(B308,#REF!,9,FALSE),"")</f>
        <v/>
      </c>
      <c r="J308" s="17">
        <v>75718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6000</v>
      </c>
      <c r="P308" s="17">
        <v>54000</v>
      </c>
      <c r="Q308" s="17">
        <v>15718</v>
      </c>
      <c r="R308" s="19">
        <v>183718</v>
      </c>
      <c r="S308" s="20">
        <v>19.7</v>
      </c>
      <c r="T308" s="21">
        <v>20.399999999999999</v>
      </c>
      <c r="U308" s="19">
        <v>9344</v>
      </c>
      <c r="V308" s="17">
        <v>9000</v>
      </c>
      <c r="W308" s="22">
        <v>1</v>
      </c>
      <c r="X308" s="23">
        <f t="shared" si="14"/>
        <v>100</v>
      </c>
      <c r="Y308" s="17">
        <v>39000</v>
      </c>
      <c r="Z308" s="17">
        <v>42000</v>
      </c>
      <c r="AA308" s="17">
        <v>33000</v>
      </c>
      <c r="AB308" s="17">
        <v>24000</v>
      </c>
      <c r="AC308" s="15" t="s">
        <v>37</v>
      </c>
    </row>
    <row r="309" spans="1:29" hidden="1">
      <c r="A309" s="13" t="str">
        <f t="shared" si="12"/>
        <v>None</v>
      </c>
      <c r="B309" s="14" t="s">
        <v>164</v>
      </c>
      <c r="C309" s="15" t="s">
        <v>56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2"/>
        <v>None</v>
      </c>
      <c r="B310" s="14" t="s">
        <v>165</v>
      </c>
      <c r="C310" s="15" t="s">
        <v>56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0</v>
      </c>
      <c r="R310" s="19">
        <v>0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 hidden="1">
      <c r="A311" s="13" t="str">
        <f t="shared" si="12"/>
        <v>None</v>
      </c>
      <c r="B311" s="14" t="s">
        <v>166</v>
      </c>
      <c r="C311" s="15" t="s">
        <v>56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0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 hidden="1">
      <c r="A312" s="13" t="str">
        <f t="shared" si="12"/>
        <v>None</v>
      </c>
      <c r="B312" s="14" t="s">
        <v>167</v>
      </c>
      <c r="C312" s="15" t="s">
        <v>56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OverStock</v>
      </c>
      <c r="B313" s="14" t="s">
        <v>345</v>
      </c>
      <c r="C313" s="15" t="s">
        <v>305</v>
      </c>
      <c r="D313" s="16">
        <f>IFERROR(VLOOKUP(B313,#REF!,3,FALSE),0)</f>
        <v>0</v>
      </c>
      <c r="E313" s="18">
        <f t="shared" si="13"/>
        <v>71.400000000000006</v>
      </c>
      <c r="F313" s="16" t="str">
        <f>IFERROR(VLOOKUP(B313,#REF!,6,FALSE),"")</f>
        <v/>
      </c>
      <c r="G313" s="17">
        <v>2500</v>
      </c>
      <c r="H313" s="17">
        <v>2500</v>
      </c>
      <c r="I313" s="17" t="str">
        <f>IFERROR(VLOOKUP(B313,#REF!,9,FALSE),"")</f>
        <v/>
      </c>
      <c r="J313" s="17">
        <v>4500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4500</v>
      </c>
      <c r="Q313" s="17">
        <v>0</v>
      </c>
      <c r="R313" s="19">
        <v>7000</v>
      </c>
      <c r="S313" s="20">
        <v>111.1</v>
      </c>
      <c r="T313" s="21">
        <v>27.8</v>
      </c>
      <c r="U313" s="19">
        <v>63</v>
      </c>
      <c r="V313" s="17">
        <v>252</v>
      </c>
      <c r="W313" s="22">
        <v>4</v>
      </c>
      <c r="X313" s="23">
        <f t="shared" si="14"/>
        <v>150</v>
      </c>
      <c r="Y313" s="17">
        <v>636</v>
      </c>
      <c r="Z313" s="17">
        <v>1632</v>
      </c>
      <c r="AA313" s="17">
        <v>986</v>
      </c>
      <c r="AB313" s="17">
        <v>2244</v>
      </c>
      <c r="AC313" s="15" t="s">
        <v>37</v>
      </c>
    </row>
    <row r="314" spans="1:29">
      <c r="A314" s="13" t="str">
        <f t="shared" si="12"/>
        <v>OverStock</v>
      </c>
      <c r="B314" s="14" t="s">
        <v>346</v>
      </c>
      <c r="C314" s="15" t="s">
        <v>305</v>
      </c>
      <c r="D314" s="16">
        <f>IFERROR(VLOOKUP(B314,#REF!,3,FALSE),0)</f>
        <v>0</v>
      </c>
      <c r="E314" s="18">
        <f t="shared" si="13"/>
        <v>29.3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150761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27000</v>
      </c>
      <c r="P314" s="17">
        <v>105000</v>
      </c>
      <c r="Q314" s="17">
        <v>18761</v>
      </c>
      <c r="R314" s="19">
        <v>150761</v>
      </c>
      <c r="S314" s="20">
        <v>29.3</v>
      </c>
      <c r="T314" s="21">
        <v>32.299999999999997</v>
      </c>
      <c r="U314" s="19">
        <v>5143</v>
      </c>
      <c r="V314" s="17">
        <v>4667</v>
      </c>
      <c r="W314" s="22">
        <v>0.9</v>
      </c>
      <c r="X314" s="23">
        <f t="shared" si="14"/>
        <v>100</v>
      </c>
      <c r="Y314" s="17">
        <v>36000</v>
      </c>
      <c r="Z314" s="17">
        <v>6000</v>
      </c>
      <c r="AA314" s="17">
        <v>30000</v>
      </c>
      <c r="AB314" s="17">
        <v>9000</v>
      </c>
      <c r="AC314" s="15" t="s">
        <v>37</v>
      </c>
    </row>
    <row r="315" spans="1:29">
      <c r="A315" s="13" t="str">
        <f t="shared" si="12"/>
        <v>ZeroZero</v>
      </c>
      <c r="B315" s="14" t="s">
        <v>347</v>
      </c>
      <c r="C315" s="15" t="s">
        <v>206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300000</v>
      </c>
      <c r="H315" s="17">
        <v>300000</v>
      </c>
      <c r="I315" s="17" t="str">
        <f>IFERROR(VLOOKUP(B315,#REF!,9,FALSE),"")</f>
        <v/>
      </c>
      <c r="J315" s="17">
        <v>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0</v>
      </c>
      <c r="R315" s="19">
        <v>300000</v>
      </c>
      <c r="S315" s="20" t="s">
        <v>35</v>
      </c>
      <c r="T315" s="21" t="s">
        <v>35</v>
      </c>
      <c r="U315" s="19">
        <v>0</v>
      </c>
      <c r="V315" s="17" t="s">
        <v>35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3" t="str">
        <f t="shared" si="12"/>
        <v>FCST</v>
      </c>
      <c r="B316" s="14" t="s">
        <v>348</v>
      </c>
      <c r="C316" s="15" t="s">
        <v>206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 t="s">
        <v>35</v>
      </c>
      <c r="T316" s="21">
        <v>0</v>
      </c>
      <c r="U316" s="19">
        <v>0</v>
      </c>
      <c r="V316" s="17">
        <v>176000</v>
      </c>
      <c r="W316" s="22" t="s">
        <v>173</v>
      </c>
      <c r="X316" s="23" t="str">
        <f t="shared" si="14"/>
        <v>F</v>
      </c>
      <c r="Y316" s="17">
        <v>621000</v>
      </c>
      <c r="Z316" s="17">
        <v>963000</v>
      </c>
      <c r="AA316" s="17">
        <v>0</v>
      </c>
      <c r="AB316" s="17">
        <v>0</v>
      </c>
      <c r="AC316" s="15" t="s">
        <v>37</v>
      </c>
    </row>
    <row r="317" spans="1:29" hidden="1">
      <c r="A317" s="13" t="str">
        <f t="shared" si="12"/>
        <v>FCST</v>
      </c>
      <c r="B317" s="14" t="s">
        <v>349</v>
      </c>
      <c r="C317" s="15" t="s">
        <v>206</v>
      </c>
      <c r="D317" s="16">
        <f>IFERROR(VLOOKUP(B317,#REF!,3,FALSE),0)</f>
        <v>0</v>
      </c>
      <c r="E317" s="18" t="str">
        <f t="shared" si="13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0</v>
      </c>
      <c r="Q317" s="17">
        <v>0</v>
      </c>
      <c r="R317" s="19">
        <v>0</v>
      </c>
      <c r="S317" s="20" t="s">
        <v>35</v>
      </c>
      <c r="T317" s="21">
        <v>0</v>
      </c>
      <c r="U317" s="19">
        <v>0</v>
      </c>
      <c r="V317" s="17">
        <v>46333</v>
      </c>
      <c r="W317" s="22" t="s">
        <v>173</v>
      </c>
      <c r="X317" s="23" t="str">
        <f t="shared" si="14"/>
        <v>F</v>
      </c>
      <c r="Y317" s="17">
        <v>168000</v>
      </c>
      <c r="Z317" s="17">
        <v>249000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2"/>
        <v>OverStock</v>
      </c>
      <c r="B318" s="14" t="s">
        <v>350</v>
      </c>
      <c r="C318" s="15" t="s">
        <v>206</v>
      </c>
      <c r="D318" s="16">
        <f>IFERROR(VLOOKUP(B318,#REF!,3,FALSE),0)</f>
        <v>0</v>
      </c>
      <c r="E318" s="18">
        <f t="shared" si="13"/>
        <v>72.8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12010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12010</v>
      </c>
      <c r="Q318" s="17">
        <v>0</v>
      </c>
      <c r="R318" s="19">
        <v>12010</v>
      </c>
      <c r="S318" s="20">
        <v>72.8</v>
      </c>
      <c r="T318" s="21">
        <v>19</v>
      </c>
      <c r="U318" s="19">
        <v>165</v>
      </c>
      <c r="V318" s="17">
        <v>633</v>
      </c>
      <c r="W318" s="22">
        <v>3.8</v>
      </c>
      <c r="X318" s="23">
        <f t="shared" si="14"/>
        <v>150</v>
      </c>
      <c r="Y318" s="17">
        <v>1962</v>
      </c>
      <c r="Z318" s="17">
        <v>3734</v>
      </c>
      <c r="AA318" s="17">
        <v>2686</v>
      </c>
      <c r="AB318" s="17">
        <v>3230</v>
      </c>
      <c r="AC318" s="15" t="s">
        <v>37</v>
      </c>
    </row>
    <row r="319" spans="1:29">
      <c r="A319" s="13" t="str">
        <f t="shared" si="12"/>
        <v>ZeroZero</v>
      </c>
      <c r="B319" s="14" t="s">
        <v>351</v>
      </c>
      <c r="C319" s="15" t="s">
        <v>206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108850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108850</v>
      </c>
      <c r="Q319" s="17">
        <v>0</v>
      </c>
      <c r="R319" s="19">
        <v>108850</v>
      </c>
      <c r="S319" s="20" t="s">
        <v>35</v>
      </c>
      <c r="T319" s="21" t="s">
        <v>35</v>
      </c>
      <c r="U319" s="19">
        <v>0</v>
      </c>
      <c r="V319" s="17">
        <v>0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352</v>
      </c>
      <c r="C320" s="15" t="s">
        <v>206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67972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67972</v>
      </c>
      <c r="Q320" s="17">
        <v>0</v>
      </c>
      <c r="R320" s="19">
        <v>67972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2"/>
        <v>Normal</v>
      </c>
      <c r="B321" s="14" t="s">
        <v>353</v>
      </c>
      <c r="C321" s="15" t="s">
        <v>206</v>
      </c>
      <c r="D321" s="16">
        <f>IFERROR(VLOOKUP(B321,#REF!,3,FALSE),0)</f>
        <v>0</v>
      </c>
      <c r="E321" s="18">
        <f t="shared" si="13"/>
        <v>1</v>
      </c>
      <c r="F321" s="16" t="str">
        <f>IFERROR(VLOOKUP(B321,#REF!,6,FALSE),"")</f>
        <v/>
      </c>
      <c r="G321" s="17">
        <v>865443</v>
      </c>
      <c r="H321" s="17">
        <v>715443</v>
      </c>
      <c r="I321" s="17" t="str">
        <f>IFERROR(VLOOKUP(B321,#REF!,9,FALSE),"")</f>
        <v/>
      </c>
      <c r="J321" s="17">
        <v>76667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76667</v>
      </c>
      <c r="Q321" s="17">
        <v>0</v>
      </c>
      <c r="R321" s="19">
        <v>942110</v>
      </c>
      <c r="S321" s="20">
        <v>11.8</v>
      </c>
      <c r="T321" s="21">
        <v>15.4</v>
      </c>
      <c r="U321" s="19">
        <v>79815</v>
      </c>
      <c r="V321" s="17">
        <v>61174</v>
      </c>
      <c r="W321" s="22">
        <v>0.8</v>
      </c>
      <c r="X321" s="23">
        <f t="shared" si="14"/>
        <v>100</v>
      </c>
      <c r="Y321" s="17">
        <v>270241</v>
      </c>
      <c r="Z321" s="17">
        <v>280324</v>
      </c>
      <c r="AA321" s="17">
        <v>83134</v>
      </c>
      <c r="AB321" s="17">
        <v>0</v>
      </c>
      <c r="AC321" s="15" t="s">
        <v>37</v>
      </c>
    </row>
    <row r="322" spans="1:29" hidden="1">
      <c r="A322" s="13" t="str">
        <f t="shared" si="12"/>
        <v>None</v>
      </c>
      <c r="B322" s="14" t="s">
        <v>354</v>
      </c>
      <c r="C322" s="15" t="s">
        <v>206</v>
      </c>
      <c r="D322" s="16">
        <f>IFERROR(VLOOKUP(B322,#REF!,3,FALSE),0)</f>
        <v>0</v>
      </c>
      <c r="E322" s="18" t="str">
        <f t="shared" si="13"/>
        <v>前八週無拉料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0</v>
      </c>
      <c r="S322" s="20" t="s">
        <v>35</v>
      </c>
      <c r="T322" s="21" t="s">
        <v>35</v>
      </c>
      <c r="U322" s="19">
        <v>0</v>
      </c>
      <c r="V322" s="17" t="s">
        <v>35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 hidden="1">
      <c r="A323" s="13" t="str">
        <f t="shared" si="12"/>
        <v>FCST</v>
      </c>
      <c r="B323" s="14" t="s">
        <v>355</v>
      </c>
      <c r="C323" s="15" t="s">
        <v>206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0</v>
      </c>
      <c r="S323" s="20" t="s">
        <v>35</v>
      </c>
      <c r="T323" s="21">
        <v>0</v>
      </c>
      <c r="U323" s="19">
        <v>0</v>
      </c>
      <c r="V323" s="17">
        <v>20222</v>
      </c>
      <c r="W323" s="22" t="s">
        <v>173</v>
      </c>
      <c r="X323" s="23" t="str">
        <f t="shared" si="14"/>
        <v>F</v>
      </c>
      <c r="Y323" s="17">
        <v>74000</v>
      </c>
      <c r="Z323" s="17">
        <v>108000</v>
      </c>
      <c r="AA323" s="17">
        <v>22000</v>
      </c>
      <c r="AB323" s="17">
        <v>0</v>
      </c>
      <c r="AC323" s="15" t="s">
        <v>37</v>
      </c>
    </row>
    <row r="324" spans="1:29" hidden="1">
      <c r="A324" s="13" t="str">
        <f t="shared" ref="A324:A363" si="15">IF(OR(U324=0,LEN(U324)=0)*OR(V324=0,LEN(V324)=0),IF(R324&gt;0,"ZeroZero","None"),IF(IF(LEN(S324)=0,0,S324)&gt;24,"OverStock",IF(U324=0,"FCST","Normal")))</f>
        <v>FCST</v>
      </c>
      <c r="B324" s="14" t="s">
        <v>356</v>
      </c>
      <c r="C324" s="15" t="s">
        <v>206</v>
      </c>
      <c r="D324" s="16">
        <f>IFERROR(VLOOKUP(B324,#REF!,3,FALSE),0)</f>
        <v>0</v>
      </c>
      <c r="E324" s="18" t="str">
        <f t="shared" ref="E324:E363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35</v>
      </c>
      <c r="T324" s="21">
        <v>0</v>
      </c>
      <c r="U324" s="19">
        <v>0</v>
      </c>
      <c r="V324" s="17">
        <v>2333</v>
      </c>
      <c r="W324" s="22" t="s">
        <v>173</v>
      </c>
      <c r="X324" s="23" t="str">
        <f t="shared" ref="X324:X363" si="17">IF($W324="E","E",IF($W324="F","F",IF($W324&lt;0.5,50,IF($W324&lt;2,100,150))))</f>
        <v>F</v>
      </c>
      <c r="Y324" s="17">
        <v>9000</v>
      </c>
      <c r="Z324" s="17">
        <v>12000</v>
      </c>
      <c r="AA324" s="17">
        <v>6000</v>
      </c>
      <c r="AB324" s="17">
        <v>0</v>
      </c>
      <c r="AC324" s="15" t="s">
        <v>37</v>
      </c>
    </row>
    <row r="325" spans="1:29" hidden="1">
      <c r="A325" s="13" t="str">
        <f t="shared" si="15"/>
        <v>FCST</v>
      </c>
      <c r="B325" s="14" t="s">
        <v>357</v>
      </c>
      <c r="C325" s="15" t="s">
        <v>206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>
        <v>0</v>
      </c>
      <c r="U325" s="19">
        <v>0</v>
      </c>
      <c r="V325" s="17">
        <v>1333</v>
      </c>
      <c r="W325" s="22" t="s">
        <v>173</v>
      </c>
      <c r="X325" s="23" t="str">
        <f t="shared" si="17"/>
        <v>F</v>
      </c>
      <c r="Y325" s="17">
        <v>6000</v>
      </c>
      <c r="Z325" s="17">
        <v>6000</v>
      </c>
      <c r="AA325" s="17">
        <v>6000</v>
      </c>
      <c r="AB325" s="17">
        <v>0</v>
      </c>
      <c r="AC325" s="15" t="s">
        <v>37</v>
      </c>
    </row>
    <row r="326" spans="1:29" hidden="1">
      <c r="A326" s="13" t="str">
        <f t="shared" si="15"/>
        <v>FCST</v>
      </c>
      <c r="B326" s="14" t="s">
        <v>358</v>
      </c>
      <c r="C326" s="15" t="s">
        <v>206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90000</v>
      </c>
      <c r="H326" s="17">
        <v>90000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90000</v>
      </c>
      <c r="S326" s="20" t="s">
        <v>35</v>
      </c>
      <c r="T326" s="21">
        <v>12.9</v>
      </c>
      <c r="U326" s="19">
        <v>0</v>
      </c>
      <c r="V326" s="17">
        <v>7000</v>
      </c>
      <c r="W326" s="22" t="s">
        <v>173</v>
      </c>
      <c r="X326" s="23" t="str">
        <f t="shared" si="17"/>
        <v>F</v>
      </c>
      <c r="Y326" s="17">
        <v>60000</v>
      </c>
      <c r="Z326" s="17">
        <v>3000</v>
      </c>
      <c r="AA326" s="17">
        <v>6000</v>
      </c>
      <c r="AB326" s="17">
        <v>0</v>
      </c>
      <c r="AC326" s="15" t="s">
        <v>37</v>
      </c>
    </row>
    <row r="327" spans="1:29" hidden="1">
      <c r="A327" s="13" t="str">
        <f t="shared" si="15"/>
        <v>Normal</v>
      </c>
      <c r="B327" s="14" t="s">
        <v>359</v>
      </c>
      <c r="C327" s="15" t="s">
        <v>206</v>
      </c>
      <c r="D327" s="16">
        <f>IFERROR(VLOOKUP(B327,#REF!,3,FALSE),0)</f>
        <v>0</v>
      </c>
      <c r="E327" s="18">
        <f t="shared" si="16"/>
        <v>1.2</v>
      </c>
      <c r="F327" s="16" t="str">
        <f>IFERROR(VLOOKUP(B327,#REF!,6,FALSE),"")</f>
        <v/>
      </c>
      <c r="G327" s="17">
        <v>150000</v>
      </c>
      <c r="H327" s="17">
        <v>150000</v>
      </c>
      <c r="I327" s="17" t="str">
        <f>IFERROR(VLOOKUP(B327,#REF!,9,FALSE),"")</f>
        <v/>
      </c>
      <c r="J327" s="17">
        <v>36205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36205</v>
      </c>
      <c r="Q327" s="17">
        <v>0</v>
      </c>
      <c r="R327" s="19">
        <v>186205</v>
      </c>
      <c r="S327" s="20">
        <v>6.1</v>
      </c>
      <c r="T327" s="21">
        <v>18.5</v>
      </c>
      <c r="U327" s="19">
        <v>30429</v>
      </c>
      <c r="V327" s="17">
        <v>10049</v>
      </c>
      <c r="W327" s="22">
        <v>0.3</v>
      </c>
      <c r="X327" s="23">
        <f t="shared" si="17"/>
        <v>50</v>
      </c>
      <c r="Y327" s="17">
        <v>37699</v>
      </c>
      <c r="Z327" s="17">
        <v>52738</v>
      </c>
      <c r="AA327" s="17">
        <v>65190</v>
      </c>
      <c r="AB327" s="17">
        <v>0</v>
      </c>
      <c r="AC327" s="15" t="s">
        <v>37</v>
      </c>
    </row>
    <row r="328" spans="1:29">
      <c r="A328" s="13" t="str">
        <f t="shared" si="15"/>
        <v>ZeroZero</v>
      </c>
      <c r="B328" s="14" t="s">
        <v>360</v>
      </c>
      <c r="C328" s="15" t="s">
        <v>206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3246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3246</v>
      </c>
      <c r="Q328" s="17">
        <v>0</v>
      </c>
      <c r="R328" s="19">
        <v>3246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 hidden="1">
      <c r="A329" s="13" t="str">
        <f t="shared" si="15"/>
        <v>Normal</v>
      </c>
      <c r="B329" s="14" t="s">
        <v>361</v>
      </c>
      <c r="C329" s="15" t="s">
        <v>206</v>
      </c>
      <c r="D329" s="16">
        <f>IFERROR(VLOOKUP(B329,#REF!,3,FALSE),0)</f>
        <v>0</v>
      </c>
      <c r="E329" s="18">
        <f t="shared" si="16"/>
        <v>10.3</v>
      </c>
      <c r="F329" s="16" t="str">
        <f>IFERROR(VLOOKUP(B329,#REF!,6,FALSE),"")</f>
        <v/>
      </c>
      <c r="G329" s="17">
        <v>1000</v>
      </c>
      <c r="H329" s="17">
        <v>1000</v>
      </c>
      <c r="I329" s="17" t="str">
        <f>IFERROR(VLOOKUP(B329,#REF!,9,FALSE),"")</f>
        <v/>
      </c>
      <c r="J329" s="17">
        <v>7560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7560</v>
      </c>
      <c r="Q329" s="17">
        <v>0</v>
      </c>
      <c r="R329" s="19">
        <v>8560</v>
      </c>
      <c r="S329" s="20">
        <v>11.6</v>
      </c>
      <c r="T329" s="21" t="s">
        <v>35</v>
      </c>
      <c r="U329" s="19">
        <v>735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 hidden="1">
      <c r="A330" s="13" t="str">
        <f t="shared" si="15"/>
        <v>FCST</v>
      </c>
      <c r="B330" s="14" t="s">
        <v>362</v>
      </c>
      <c r="C330" s="15" t="s">
        <v>206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0</v>
      </c>
      <c r="S330" s="20" t="s">
        <v>35</v>
      </c>
      <c r="T330" s="21">
        <v>0</v>
      </c>
      <c r="U330" s="19">
        <v>0</v>
      </c>
      <c r="V330" s="17">
        <v>731</v>
      </c>
      <c r="W330" s="22" t="s">
        <v>173</v>
      </c>
      <c r="X330" s="23" t="str">
        <f t="shared" si="17"/>
        <v>F</v>
      </c>
      <c r="Y330" s="17">
        <v>363</v>
      </c>
      <c r="Z330" s="17">
        <v>6217</v>
      </c>
      <c r="AA330" s="17">
        <v>980</v>
      </c>
      <c r="AB330" s="17">
        <v>0</v>
      </c>
      <c r="AC330" s="15" t="s">
        <v>37</v>
      </c>
    </row>
    <row r="331" spans="1:29" hidden="1">
      <c r="A331" s="13" t="str">
        <f t="shared" si="15"/>
        <v>Normal</v>
      </c>
      <c r="B331" s="14" t="s">
        <v>363</v>
      </c>
      <c r="C331" s="15" t="s">
        <v>206</v>
      </c>
      <c r="D331" s="16">
        <f>IFERROR(VLOOKUP(B331,#REF!,3,FALSE),0)</f>
        <v>0</v>
      </c>
      <c r="E331" s="18">
        <f t="shared" si="16"/>
        <v>0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>
        <v>0</v>
      </c>
      <c r="T331" s="21">
        <v>0</v>
      </c>
      <c r="U331" s="19">
        <v>194</v>
      </c>
      <c r="V331" s="17">
        <v>27</v>
      </c>
      <c r="W331" s="22">
        <v>0.1</v>
      </c>
      <c r="X331" s="23">
        <f t="shared" si="17"/>
        <v>50</v>
      </c>
      <c r="Y331" s="17">
        <v>0</v>
      </c>
      <c r="Z331" s="17">
        <v>240</v>
      </c>
      <c r="AA331" s="17">
        <v>1000</v>
      </c>
      <c r="AB331" s="17">
        <v>1207</v>
      </c>
      <c r="AC331" s="15" t="s">
        <v>37</v>
      </c>
    </row>
    <row r="332" spans="1:29">
      <c r="A332" s="13" t="str">
        <f t="shared" si="15"/>
        <v>ZeroZero</v>
      </c>
      <c r="B332" s="14" t="s">
        <v>364</v>
      </c>
      <c r="C332" s="15" t="s">
        <v>206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1520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1520</v>
      </c>
      <c r="Q332" s="17">
        <v>0</v>
      </c>
      <c r="R332" s="19">
        <v>1520</v>
      </c>
      <c r="S332" s="20" t="s">
        <v>35</v>
      </c>
      <c r="T332" s="21" t="s">
        <v>35</v>
      </c>
      <c r="U332" s="19">
        <v>0</v>
      </c>
      <c r="V332" s="17">
        <v>0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365</v>
      </c>
      <c r="C333" s="15" t="s">
        <v>206</v>
      </c>
      <c r="D333" s="16">
        <f>IFERROR(VLOOKUP(B333,#REF!,3,FALSE),0)</f>
        <v>0</v>
      </c>
      <c r="E333" s="18">
        <f t="shared" si="16"/>
        <v>0</v>
      </c>
      <c r="F333" s="16" t="str">
        <f>IFERROR(VLOOKUP(B333,#REF!,6,FALSE),"")</f>
        <v/>
      </c>
      <c r="G333" s="17">
        <v>30000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30000</v>
      </c>
      <c r="S333" s="20">
        <v>12</v>
      </c>
      <c r="T333" s="21">
        <v>4.5</v>
      </c>
      <c r="U333" s="19">
        <v>2500</v>
      </c>
      <c r="V333" s="17">
        <v>6622</v>
      </c>
      <c r="W333" s="22">
        <v>2.6</v>
      </c>
      <c r="X333" s="23">
        <f t="shared" si="17"/>
        <v>150</v>
      </c>
      <c r="Y333" s="17">
        <v>54000</v>
      </c>
      <c r="Z333" s="17">
        <v>5600</v>
      </c>
      <c r="AA333" s="17">
        <v>3200</v>
      </c>
      <c r="AB333" s="17">
        <v>3200</v>
      </c>
      <c r="AC333" s="15" t="s">
        <v>37</v>
      </c>
    </row>
    <row r="334" spans="1:29" hidden="1">
      <c r="A334" s="13" t="str">
        <f t="shared" si="15"/>
        <v>Normal</v>
      </c>
      <c r="B334" s="14" t="s">
        <v>366</v>
      </c>
      <c r="C334" s="15" t="s">
        <v>330</v>
      </c>
      <c r="D334" s="16">
        <f>IFERROR(VLOOKUP(B334,#REF!,3,FALSE),0)</f>
        <v>0</v>
      </c>
      <c r="E334" s="18">
        <f t="shared" si="16"/>
        <v>2.2999999999999998</v>
      </c>
      <c r="F334" s="16" t="str">
        <f>IFERROR(VLOOKUP(B334,#REF!,6,FALSE),"")</f>
        <v/>
      </c>
      <c r="G334" s="17">
        <v>150000</v>
      </c>
      <c r="H334" s="17">
        <v>150000</v>
      </c>
      <c r="I334" s="17" t="str">
        <f>IFERROR(VLOOKUP(B334,#REF!,9,FALSE),"")</f>
        <v/>
      </c>
      <c r="J334" s="17">
        <v>43906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43906</v>
      </c>
      <c r="R334" s="19">
        <v>193906</v>
      </c>
      <c r="S334" s="20">
        <v>10.3</v>
      </c>
      <c r="T334" s="21">
        <v>4.4000000000000004</v>
      </c>
      <c r="U334" s="19">
        <v>18770</v>
      </c>
      <c r="V334" s="17">
        <v>44167</v>
      </c>
      <c r="W334" s="22">
        <v>2.4</v>
      </c>
      <c r="X334" s="23">
        <f t="shared" si="17"/>
        <v>150</v>
      </c>
      <c r="Y334" s="17">
        <v>150000</v>
      </c>
      <c r="Z334" s="17">
        <v>247500</v>
      </c>
      <c r="AA334" s="17">
        <v>0</v>
      </c>
      <c r="AB334" s="17">
        <v>0</v>
      </c>
      <c r="AC334" s="15" t="s">
        <v>37</v>
      </c>
    </row>
    <row r="335" spans="1:29" hidden="1">
      <c r="A335" s="13" t="str">
        <f t="shared" si="15"/>
        <v>Normal</v>
      </c>
      <c r="B335" s="14" t="s">
        <v>367</v>
      </c>
      <c r="C335" s="15" t="s">
        <v>330</v>
      </c>
      <c r="D335" s="16">
        <f>IFERROR(VLOOKUP(B335,#REF!,3,FALSE),0)</f>
        <v>0</v>
      </c>
      <c r="E335" s="18">
        <f t="shared" si="16"/>
        <v>5.4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267000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147000</v>
      </c>
      <c r="Q335" s="17">
        <v>120000</v>
      </c>
      <c r="R335" s="19">
        <v>267000</v>
      </c>
      <c r="S335" s="20">
        <v>5.4</v>
      </c>
      <c r="T335" s="21">
        <v>48.1</v>
      </c>
      <c r="U335" s="19">
        <v>49500</v>
      </c>
      <c r="V335" s="17">
        <v>5556</v>
      </c>
      <c r="W335" s="22">
        <v>0.1</v>
      </c>
      <c r="X335" s="23">
        <f t="shared" si="17"/>
        <v>50</v>
      </c>
      <c r="Y335" s="17">
        <v>0</v>
      </c>
      <c r="Z335" s="17">
        <v>50000</v>
      </c>
      <c r="AA335" s="17">
        <v>0</v>
      </c>
      <c r="AB335" s="17">
        <v>0</v>
      </c>
      <c r="AC335" s="15" t="s">
        <v>37</v>
      </c>
    </row>
    <row r="336" spans="1:29" hidden="1">
      <c r="A336" s="13" t="str">
        <f t="shared" si="15"/>
        <v>Normal</v>
      </c>
      <c r="B336" s="14" t="s">
        <v>368</v>
      </c>
      <c r="C336" s="15" t="s">
        <v>330</v>
      </c>
      <c r="D336" s="16">
        <f>IFERROR(VLOOKUP(B336,#REF!,3,FALSE),0)</f>
        <v>0</v>
      </c>
      <c r="E336" s="18">
        <f t="shared" si="16"/>
        <v>8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6000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6000</v>
      </c>
      <c r="R336" s="19">
        <v>6000</v>
      </c>
      <c r="S336" s="20">
        <v>8</v>
      </c>
      <c r="T336" s="21" t="s">
        <v>35</v>
      </c>
      <c r="U336" s="19">
        <v>750</v>
      </c>
      <c r="V336" s="17">
        <v>0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 hidden="1">
      <c r="A337" s="13" t="str">
        <f t="shared" si="15"/>
        <v>Normal</v>
      </c>
      <c r="B337" s="14" t="s">
        <v>369</v>
      </c>
      <c r="C337" s="15" t="s">
        <v>330</v>
      </c>
      <c r="D337" s="16">
        <f>IFERROR(VLOOKUP(B337,#REF!,3,FALSE),0)</f>
        <v>0</v>
      </c>
      <c r="E337" s="18">
        <f t="shared" si="16"/>
        <v>3</v>
      </c>
      <c r="F337" s="16" t="str">
        <f>IFERROR(VLOOKUP(B337,#REF!,6,FALSE),"")</f>
        <v/>
      </c>
      <c r="G337" s="17">
        <v>240000</v>
      </c>
      <c r="H337" s="17">
        <v>0</v>
      </c>
      <c r="I337" s="17" t="str">
        <f>IFERROR(VLOOKUP(B337,#REF!,9,FALSE),"")</f>
        <v/>
      </c>
      <c r="J337" s="17">
        <v>639000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435000</v>
      </c>
      <c r="Q337" s="17">
        <v>204000</v>
      </c>
      <c r="R337" s="19">
        <v>879000</v>
      </c>
      <c r="S337" s="20">
        <v>4.0999999999999996</v>
      </c>
      <c r="T337" s="21">
        <v>8.6999999999999993</v>
      </c>
      <c r="U337" s="19">
        <v>216000</v>
      </c>
      <c r="V337" s="17">
        <v>101111</v>
      </c>
      <c r="W337" s="22">
        <v>0.5</v>
      </c>
      <c r="X337" s="23">
        <f t="shared" si="17"/>
        <v>100</v>
      </c>
      <c r="Y337" s="17">
        <v>700000</v>
      </c>
      <c r="Z337" s="17">
        <v>210000</v>
      </c>
      <c r="AA337" s="17">
        <v>0</v>
      </c>
      <c r="AB337" s="17">
        <v>0</v>
      </c>
      <c r="AC337" s="15" t="s">
        <v>37</v>
      </c>
    </row>
    <row r="338" spans="1:29" hidden="1">
      <c r="A338" s="13" t="str">
        <f t="shared" si="15"/>
        <v>None</v>
      </c>
      <c r="B338" s="14" t="s">
        <v>370</v>
      </c>
      <c r="C338" s="15" t="s">
        <v>330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ZeroZero</v>
      </c>
      <c r="B339" s="14" t="s">
        <v>371</v>
      </c>
      <c r="C339" s="15" t="s">
        <v>330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21000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15000</v>
      </c>
      <c r="P339" s="17">
        <v>6000</v>
      </c>
      <c r="Q339" s="17">
        <v>0</v>
      </c>
      <c r="R339" s="19">
        <v>21000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ZeroZero</v>
      </c>
      <c r="B340" s="14" t="s">
        <v>372</v>
      </c>
      <c r="C340" s="15" t="s">
        <v>330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158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158</v>
      </c>
      <c r="R340" s="19">
        <v>158</v>
      </c>
      <c r="S340" s="20" t="s">
        <v>35</v>
      </c>
      <c r="T340" s="21" t="s">
        <v>35</v>
      </c>
      <c r="U340" s="19">
        <v>0</v>
      </c>
      <c r="V340" s="17" t="s">
        <v>35</v>
      </c>
      <c r="W340" s="22" t="s">
        <v>36</v>
      </c>
      <c r="X340" s="23" t="str">
        <f t="shared" si="17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 hidden="1">
      <c r="A341" s="13" t="str">
        <f t="shared" si="15"/>
        <v>Normal</v>
      </c>
      <c r="B341" s="14" t="s">
        <v>373</v>
      </c>
      <c r="C341" s="15" t="s">
        <v>330</v>
      </c>
      <c r="D341" s="16">
        <f>IFERROR(VLOOKUP(B341,#REF!,3,FALSE),0)</f>
        <v>0</v>
      </c>
      <c r="E341" s="18">
        <f t="shared" si="16"/>
        <v>3.3</v>
      </c>
      <c r="F341" s="16" t="str">
        <f>IFERROR(VLOOKUP(B341,#REF!,6,FALSE),"")</f>
        <v/>
      </c>
      <c r="G341" s="17">
        <v>350000</v>
      </c>
      <c r="H341" s="17">
        <v>350000</v>
      </c>
      <c r="I341" s="17" t="str">
        <f>IFERROR(VLOOKUP(B341,#REF!,9,FALSE),"")</f>
        <v/>
      </c>
      <c r="J341" s="17">
        <v>400000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100000</v>
      </c>
      <c r="P341" s="17">
        <v>200000</v>
      </c>
      <c r="Q341" s="17">
        <v>100000</v>
      </c>
      <c r="R341" s="19">
        <v>750000</v>
      </c>
      <c r="S341" s="20">
        <v>6.3</v>
      </c>
      <c r="T341" s="21">
        <v>27</v>
      </c>
      <c r="U341" s="19">
        <v>119755</v>
      </c>
      <c r="V341" s="17">
        <v>27778</v>
      </c>
      <c r="W341" s="22">
        <v>0.2</v>
      </c>
      <c r="X341" s="23">
        <f t="shared" si="17"/>
        <v>50</v>
      </c>
      <c r="Y341" s="17">
        <v>152500</v>
      </c>
      <c r="Z341" s="17">
        <v>97500</v>
      </c>
      <c r="AA341" s="17">
        <v>7500</v>
      </c>
      <c r="AB341" s="17">
        <v>0</v>
      </c>
      <c r="AC341" s="15" t="s">
        <v>37</v>
      </c>
    </row>
    <row r="342" spans="1:29" hidden="1">
      <c r="A342" s="13" t="str">
        <f t="shared" si="15"/>
        <v>None</v>
      </c>
      <c r="B342" s="14" t="s">
        <v>374</v>
      </c>
      <c r="C342" s="15" t="s">
        <v>330</v>
      </c>
      <c r="D342" s="16">
        <f>IFERROR(VLOOKUP(B342,#REF!,3,FALSE),0)</f>
        <v>0</v>
      </c>
      <c r="E342" s="18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0</v>
      </c>
      <c r="R342" s="19">
        <v>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>
      <c r="A343" s="13" t="str">
        <f t="shared" si="15"/>
        <v>ZeroZero</v>
      </c>
      <c r="B343" s="14" t="s">
        <v>375</v>
      </c>
      <c r="C343" s="15" t="s">
        <v>330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48660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48660</v>
      </c>
      <c r="Q343" s="17">
        <v>0</v>
      </c>
      <c r="R343" s="19">
        <v>48660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 hidden="1">
      <c r="A344" s="13" t="str">
        <f t="shared" si="15"/>
        <v>Normal</v>
      </c>
      <c r="B344" s="14" t="s">
        <v>376</v>
      </c>
      <c r="C344" s="15" t="s">
        <v>330</v>
      </c>
      <c r="D344" s="16">
        <f>IFERROR(VLOOKUP(B344,#REF!,3,FALSE),0)</f>
        <v>0</v>
      </c>
      <c r="E344" s="18">
        <f t="shared" si="16"/>
        <v>9.6999999999999993</v>
      </c>
      <c r="F344" s="16" t="str">
        <f>IFERROR(VLOOKUP(B344,#REF!,6,FALSE),"")</f>
        <v/>
      </c>
      <c r="G344" s="17">
        <v>48000</v>
      </c>
      <c r="H344" s="17">
        <v>48000</v>
      </c>
      <c r="I344" s="17" t="str">
        <f>IFERROR(VLOOKUP(B344,#REF!,9,FALSE),"")</f>
        <v/>
      </c>
      <c r="J344" s="17">
        <v>87000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87000</v>
      </c>
      <c r="Q344" s="17">
        <v>0</v>
      </c>
      <c r="R344" s="19">
        <v>135000</v>
      </c>
      <c r="S344" s="20">
        <v>15</v>
      </c>
      <c r="T344" s="21">
        <v>24.8</v>
      </c>
      <c r="U344" s="19">
        <v>9000</v>
      </c>
      <c r="V344" s="17">
        <v>5440</v>
      </c>
      <c r="W344" s="22">
        <v>0.6</v>
      </c>
      <c r="X344" s="23">
        <f t="shared" si="17"/>
        <v>100</v>
      </c>
      <c r="Y344" s="17">
        <v>12596</v>
      </c>
      <c r="Z344" s="17">
        <v>36366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5"/>
        <v>Normal</v>
      </c>
      <c r="B345" s="14" t="s">
        <v>377</v>
      </c>
      <c r="C345" s="15" t="s">
        <v>330</v>
      </c>
      <c r="D345" s="16">
        <f>IFERROR(VLOOKUP(B345,#REF!,3,FALSE),0)</f>
        <v>0</v>
      </c>
      <c r="E345" s="18">
        <f t="shared" si="16"/>
        <v>2.7</v>
      </c>
      <c r="F345" s="16" t="str">
        <f>IFERROR(VLOOKUP(B345,#REF!,6,FALSE),"")</f>
        <v/>
      </c>
      <c r="G345" s="17">
        <v>15000</v>
      </c>
      <c r="H345" s="17">
        <v>7500</v>
      </c>
      <c r="I345" s="17" t="str">
        <f>IFERROR(VLOOKUP(B345,#REF!,9,FALSE),"")</f>
        <v/>
      </c>
      <c r="J345" s="17">
        <v>2500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2500</v>
      </c>
      <c r="Q345" s="17">
        <v>0</v>
      </c>
      <c r="R345" s="19">
        <v>17500</v>
      </c>
      <c r="S345" s="20">
        <v>18.7</v>
      </c>
      <c r="T345" s="21">
        <v>23.7</v>
      </c>
      <c r="U345" s="19">
        <v>938</v>
      </c>
      <c r="V345" s="17">
        <v>737</v>
      </c>
      <c r="W345" s="22">
        <v>0.8</v>
      </c>
      <c r="X345" s="23">
        <f t="shared" si="17"/>
        <v>100</v>
      </c>
      <c r="Y345" s="17">
        <v>0</v>
      </c>
      <c r="Z345" s="17">
        <v>6637</v>
      </c>
      <c r="AA345" s="17">
        <v>700</v>
      </c>
      <c r="AB345" s="17">
        <v>3700</v>
      </c>
      <c r="AC345" s="15" t="s">
        <v>37</v>
      </c>
    </row>
    <row r="346" spans="1:29" hidden="1">
      <c r="A346" s="13" t="str">
        <f t="shared" si="15"/>
        <v>Normal</v>
      </c>
      <c r="B346" s="14" t="s">
        <v>378</v>
      </c>
      <c r="C346" s="15" t="s">
        <v>330</v>
      </c>
      <c r="D346" s="16">
        <f>IFERROR(VLOOKUP(B346,#REF!,3,FALSE),0)</f>
        <v>0</v>
      </c>
      <c r="E346" s="18">
        <f t="shared" si="16"/>
        <v>3</v>
      </c>
      <c r="F346" s="16" t="str">
        <f>IFERROR(VLOOKUP(B346,#REF!,6,FALSE),"")</f>
        <v/>
      </c>
      <c r="G346" s="17">
        <v>72500</v>
      </c>
      <c r="H346" s="17">
        <v>72500</v>
      </c>
      <c r="I346" s="17" t="str">
        <f>IFERROR(VLOOKUP(B346,#REF!,9,FALSE),"")</f>
        <v/>
      </c>
      <c r="J346" s="17">
        <v>145000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145000</v>
      </c>
      <c r="Q346" s="17">
        <v>0</v>
      </c>
      <c r="R346" s="19">
        <v>217500</v>
      </c>
      <c r="S346" s="20">
        <v>4.4000000000000004</v>
      </c>
      <c r="T346" s="21">
        <v>6.3</v>
      </c>
      <c r="U346" s="19">
        <v>49063</v>
      </c>
      <c r="V346" s="17">
        <v>34594</v>
      </c>
      <c r="W346" s="22">
        <v>0.7</v>
      </c>
      <c r="X346" s="23">
        <f t="shared" si="17"/>
        <v>100</v>
      </c>
      <c r="Y346" s="17">
        <v>187196</v>
      </c>
      <c r="Z346" s="17">
        <v>124150</v>
      </c>
      <c r="AA346" s="17">
        <v>100150</v>
      </c>
      <c r="AB346" s="17">
        <v>105800</v>
      </c>
      <c r="AC346" s="15" t="s">
        <v>37</v>
      </c>
    </row>
    <row r="347" spans="1:29">
      <c r="A347" s="13" t="str">
        <f t="shared" si="15"/>
        <v>OverStock</v>
      </c>
      <c r="B347" s="14" t="s">
        <v>379</v>
      </c>
      <c r="C347" s="15" t="s">
        <v>330</v>
      </c>
      <c r="D347" s="16">
        <f>IFERROR(VLOOKUP(B347,#REF!,3,FALSE),0)</f>
        <v>0</v>
      </c>
      <c r="E347" s="18">
        <f t="shared" si="16"/>
        <v>175.4</v>
      </c>
      <c r="F347" s="16" t="str">
        <f>IFERROR(VLOOKUP(B347,#REF!,6,FALSE),"")</f>
        <v/>
      </c>
      <c r="G347" s="17">
        <v>100000</v>
      </c>
      <c r="H347" s="17">
        <v>100000</v>
      </c>
      <c r="I347" s="17" t="str">
        <f>IFERROR(VLOOKUP(B347,#REF!,9,FALSE),"")</f>
        <v/>
      </c>
      <c r="J347" s="17">
        <v>10000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10000</v>
      </c>
      <c r="Q347" s="17">
        <v>0</v>
      </c>
      <c r="R347" s="19">
        <v>110000</v>
      </c>
      <c r="S347" s="20">
        <v>1929.8</v>
      </c>
      <c r="T347" s="21" t="s">
        <v>35</v>
      </c>
      <c r="U347" s="19">
        <v>57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 hidden="1">
      <c r="A348" s="13" t="str">
        <f t="shared" si="15"/>
        <v>None</v>
      </c>
      <c r="B348" s="14" t="s">
        <v>380</v>
      </c>
      <c r="C348" s="15" t="s">
        <v>330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 t="s">
        <v>35</v>
      </c>
      <c r="T348" s="21" t="s">
        <v>35</v>
      </c>
      <c r="U348" s="19">
        <v>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OverStock</v>
      </c>
      <c r="B349" s="14" t="s">
        <v>381</v>
      </c>
      <c r="C349" s="15" t="s">
        <v>330</v>
      </c>
      <c r="D349" s="16">
        <f>IFERROR(VLOOKUP(B349,#REF!,3,FALSE),0)</f>
        <v>0</v>
      </c>
      <c r="E349" s="18">
        <f t="shared" si="16"/>
        <v>27.1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254216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36000</v>
      </c>
      <c r="P349" s="17">
        <v>192000</v>
      </c>
      <c r="Q349" s="17">
        <v>26216</v>
      </c>
      <c r="R349" s="19">
        <v>254216</v>
      </c>
      <c r="S349" s="20">
        <v>27.1</v>
      </c>
      <c r="T349" s="21">
        <v>12.3</v>
      </c>
      <c r="U349" s="19">
        <v>9389</v>
      </c>
      <c r="V349" s="17">
        <v>20667</v>
      </c>
      <c r="W349" s="22">
        <v>2.2000000000000002</v>
      </c>
      <c r="X349" s="23">
        <f t="shared" si="17"/>
        <v>150</v>
      </c>
      <c r="Y349" s="17">
        <v>63000</v>
      </c>
      <c r="Z349" s="17">
        <v>123000</v>
      </c>
      <c r="AA349" s="17">
        <v>0</v>
      </c>
      <c r="AB349" s="17">
        <v>0</v>
      </c>
      <c r="AC349" s="15" t="s">
        <v>37</v>
      </c>
    </row>
    <row r="350" spans="1:29" hidden="1">
      <c r="A350" s="13" t="str">
        <f t="shared" si="15"/>
        <v>Normal</v>
      </c>
      <c r="B350" s="14" t="s">
        <v>382</v>
      </c>
      <c r="C350" s="15" t="s">
        <v>330</v>
      </c>
      <c r="D350" s="16">
        <f>IFERROR(VLOOKUP(B350,#REF!,3,FALSE),0)</f>
        <v>0</v>
      </c>
      <c r="E350" s="18">
        <f t="shared" si="16"/>
        <v>0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>
        <v>0</v>
      </c>
      <c r="T350" s="21" t="s">
        <v>35</v>
      </c>
      <c r="U350" s="19">
        <v>19917</v>
      </c>
      <c r="V350" s="17" t="s">
        <v>35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>
      <c r="A351" s="13" t="str">
        <f t="shared" si="15"/>
        <v>ZeroZero</v>
      </c>
      <c r="B351" s="14" t="s">
        <v>383</v>
      </c>
      <c r="C351" s="15" t="s">
        <v>330</v>
      </c>
      <c r="D351" s="16">
        <f>IFERROR(VLOOKUP(B351,#REF!,3,FALSE),0)</f>
        <v>0</v>
      </c>
      <c r="E351" s="18" t="str">
        <f t="shared" si="16"/>
        <v>前八週無拉料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52500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52500</v>
      </c>
      <c r="Q351" s="17">
        <v>0</v>
      </c>
      <c r="R351" s="19">
        <v>52500</v>
      </c>
      <c r="S351" s="20" t="s">
        <v>35</v>
      </c>
      <c r="T351" s="21" t="s">
        <v>35</v>
      </c>
      <c r="U351" s="19">
        <v>0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>
      <c r="A352" s="13" t="str">
        <f t="shared" si="15"/>
        <v>OverStock</v>
      </c>
      <c r="B352" s="14" t="s">
        <v>384</v>
      </c>
      <c r="C352" s="15" t="s">
        <v>330</v>
      </c>
      <c r="D352" s="16">
        <f>IFERROR(VLOOKUP(B352,#REF!,3,FALSE),0)</f>
        <v>0</v>
      </c>
      <c r="E352" s="18">
        <f t="shared" si="16"/>
        <v>25.1</v>
      </c>
      <c r="F352" s="16" t="str">
        <f>IFERROR(VLOOKUP(B352,#REF!,6,FALSE),"")</f>
        <v/>
      </c>
      <c r="G352" s="17">
        <v>1206000</v>
      </c>
      <c r="H352" s="17">
        <v>804000</v>
      </c>
      <c r="I352" s="17" t="str">
        <f>IFERROR(VLOOKUP(B352,#REF!,9,FALSE),"")</f>
        <v/>
      </c>
      <c r="J352" s="17">
        <v>804000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402000</v>
      </c>
      <c r="P352" s="17">
        <v>186000</v>
      </c>
      <c r="Q352" s="17">
        <v>216000</v>
      </c>
      <c r="R352" s="19">
        <v>2010000</v>
      </c>
      <c r="S352" s="20">
        <v>62.7</v>
      </c>
      <c r="T352" s="21">
        <v>14.9</v>
      </c>
      <c r="U352" s="19">
        <v>32069</v>
      </c>
      <c r="V352" s="17">
        <v>134667</v>
      </c>
      <c r="W352" s="22">
        <v>4.2</v>
      </c>
      <c r="X352" s="23">
        <f t="shared" si="17"/>
        <v>150</v>
      </c>
      <c r="Y352" s="17">
        <v>690000</v>
      </c>
      <c r="Z352" s="17">
        <v>522000</v>
      </c>
      <c r="AA352" s="17">
        <v>297000</v>
      </c>
      <c r="AB352" s="17">
        <v>114000</v>
      </c>
      <c r="AC352" s="15" t="s">
        <v>37</v>
      </c>
    </row>
    <row r="353" spans="1:29">
      <c r="A353" s="13" t="str">
        <f t="shared" si="15"/>
        <v>OverStock</v>
      </c>
      <c r="B353" s="14" t="s">
        <v>385</v>
      </c>
      <c r="C353" s="15" t="s">
        <v>330</v>
      </c>
      <c r="D353" s="16">
        <f>IFERROR(VLOOKUP(B353,#REF!,3,FALSE),0)</f>
        <v>0</v>
      </c>
      <c r="E353" s="18">
        <f t="shared" si="16"/>
        <v>39.200000000000003</v>
      </c>
      <c r="F353" s="16" t="str">
        <f>IFERROR(VLOOKUP(B353,#REF!,6,FALSE),"")</f>
        <v/>
      </c>
      <c r="G353" s="17">
        <v>450000</v>
      </c>
      <c r="H353" s="17">
        <v>300000</v>
      </c>
      <c r="I353" s="17" t="str">
        <f>IFERROR(VLOOKUP(B353,#REF!,9,FALSE),"")</f>
        <v/>
      </c>
      <c r="J353" s="17">
        <v>323845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42000</v>
      </c>
      <c r="P353" s="17">
        <v>171000</v>
      </c>
      <c r="Q353" s="17">
        <v>110845</v>
      </c>
      <c r="R353" s="19">
        <v>773845</v>
      </c>
      <c r="S353" s="20">
        <v>93.6</v>
      </c>
      <c r="T353" s="21">
        <v>12.5</v>
      </c>
      <c r="U353" s="19">
        <v>8269</v>
      </c>
      <c r="V353" s="17">
        <v>62000</v>
      </c>
      <c r="W353" s="22">
        <v>7.5</v>
      </c>
      <c r="X353" s="23">
        <f t="shared" si="17"/>
        <v>150</v>
      </c>
      <c r="Y353" s="17">
        <v>189000</v>
      </c>
      <c r="Z353" s="17">
        <v>369000</v>
      </c>
      <c r="AA353" s="17">
        <v>3000</v>
      </c>
      <c r="AB353" s="17">
        <v>0</v>
      </c>
      <c r="AC353" s="15" t="s">
        <v>37</v>
      </c>
    </row>
    <row r="354" spans="1:29" hidden="1">
      <c r="A354" s="13" t="str">
        <f t="shared" si="15"/>
        <v>Normal</v>
      </c>
      <c r="B354" s="14" t="s">
        <v>386</v>
      </c>
      <c r="C354" s="15" t="s">
        <v>330</v>
      </c>
      <c r="D354" s="16">
        <f>IFERROR(VLOOKUP(B354,#REF!,3,FALSE),0)</f>
        <v>0</v>
      </c>
      <c r="E354" s="18">
        <f t="shared" si="16"/>
        <v>7.2</v>
      </c>
      <c r="F354" s="16" t="str">
        <f>IFERROR(VLOOKUP(B354,#REF!,6,FALSE),"")</f>
        <v/>
      </c>
      <c r="G354" s="17">
        <v>54000</v>
      </c>
      <c r="H354" s="17">
        <v>45000</v>
      </c>
      <c r="I354" s="17" t="str">
        <f>IFERROR(VLOOKUP(B354,#REF!,9,FALSE),"")</f>
        <v/>
      </c>
      <c r="J354" s="17">
        <v>27000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27000</v>
      </c>
      <c r="Q354" s="17">
        <v>0</v>
      </c>
      <c r="R354" s="19">
        <v>81000</v>
      </c>
      <c r="S354" s="20">
        <v>21.6</v>
      </c>
      <c r="T354" s="21">
        <v>16.7</v>
      </c>
      <c r="U354" s="19">
        <v>3750</v>
      </c>
      <c r="V354" s="17">
        <v>4854</v>
      </c>
      <c r="W354" s="22">
        <v>1.3</v>
      </c>
      <c r="X354" s="23">
        <f t="shared" si="17"/>
        <v>100</v>
      </c>
      <c r="Y354" s="17">
        <v>29340</v>
      </c>
      <c r="Z354" s="17">
        <v>14350</v>
      </c>
      <c r="AA354" s="17">
        <v>14100</v>
      </c>
      <c r="AB354" s="17">
        <v>13000</v>
      </c>
      <c r="AC354" s="15" t="s">
        <v>37</v>
      </c>
    </row>
    <row r="355" spans="1:29">
      <c r="A355" s="13" t="str">
        <f t="shared" si="15"/>
        <v>ZeroZero</v>
      </c>
      <c r="B355" s="14" t="s">
        <v>387</v>
      </c>
      <c r="C355" s="15" t="s">
        <v>330</v>
      </c>
      <c r="D355" s="16">
        <f>IFERROR(VLOOKUP(B355,#REF!,3,FALSE),0)</f>
        <v>0</v>
      </c>
      <c r="E355" s="18" t="str">
        <f t="shared" si="16"/>
        <v>前八週無拉料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8875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8875</v>
      </c>
      <c r="Q355" s="17">
        <v>0</v>
      </c>
      <c r="R355" s="19">
        <v>8875</v>
      </c>
      <c r="S355" s="20" t="s">
        <v>35</v>
      </c>
      <c r="T355" s="21" t="s">
        <v>35</v>
      </c>
      <c r="U355" s="19">
        <v>0</v>
      </c>
      <c r="V355" s="17" t="s">
        <v>35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 hidden="1">
      <c r="A356" s="13" t="str">
        <f t="shared" si="15"/>
        <v>None</v>
      </c>
      <c r="B356" s="14" t="s">
        <v>388</v>
      </c>
      <c r="C356" s="15" t="s">
        <v>330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0</v>
      </c>
      <c r="S356" s="20" t="s">
        <v>35</v>
      </c>
      <c r="T356" s="21" t="s">
        <v>35</v>
      </c>
      <c r="U356" s="19">
        <v>0</v>
      </c>
      <c r="V356" s="17" t="s">
        <v>35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13" t="str">
        <f t="shared" si="15"/>
        <v>ZeroZero</v>
      </c>
      <c r="B357" s="14" t="s">
        <v>195</v>
      </c>
      <c r="C357" s="15" t="s">
        <v>58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840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840</v>
      </c>
      <c r="Q357" s="17">
        <v>0</v>
      </c>
      <c r="R357" s="19">
        <v>840</v>
      </c>
      <c r="S357" s="20" t="s">
        <v>35</v>
      </c>
      <c r="T357" s="21" t="s">
        <v>35</v>
      </c>
      <c r="U357" s="19">
        <v>0</v>
      </c>
      <c r="V357" s="17" t="s">
        <v>35</v>
      </c>
      <c r="W357" s="22" t="s">
        <v>36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ZeroZero</v>
      </c>
      <c r="B358" s="14" t="s">
        <v>196</v>
      </c>
      <c r="C358" s="15" t="s">
        <v>58</v>
      </c>
      <c r="D358" s="16">
        <f>IFERROR(VLOOKUP(B358,#REF!,3,FALSE),0)</f>
        <v>0</v>
      </c>
      <c r="E358" s="18" t="str">
        <f t="shared" si="16"/>
        <v>前八週無拉料</v>
      </c>
      <c r="F358" s="16" t="str">
        <f>IFERROR(VLOOKUP(B358,#REF!,6,FALSE),"")</f>
        <v/>
      </c>
      <c r="G358" s="17">
        <v>10710</v>
      </c>
      <c r="H358" s="17">
        <v>10710</v>
      </c>
      <c r="I358" s="17" t="str">
        <f>IFERROR(VLOOKUP(B358,#REF!,9,FALSE),"")</f>
        <v/>
      </c>
      <c r="J358" s="17">
        <v>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0</v>
      </c>
      <c r="R358" s="19">
        <v>10710</v>
      </c>
      <c r="S358" s="20" t="s">
        <v>35</v>
      </c>
      <c r="T358" s="21" t="s">
        <v>35</v>
      </c>
      <c r="U358" s="19">
        <v>0</v>
      </c>
      <c r="V358" s="17" t="s">
        <v>35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13" t="str">
        <f t="shared" si="15"/>
        <v>ZeroZero</v>
      </c>
      <c r="B359" s="14" t="s">
        <v>197</v>
      </c>
      <c r="C359" s="15" t="s">
        <v>58</v>
      </c>
      <c r="D359" s="16">
        <f>IFERROR(VLOOKUP(B359,#REF!,3,FALSE),0)</f>
        <v>0</v>
      </c>
      <c r="E359" s="18" t="str">
        <f t="shared" si="16"/>
        <v>前八週無拉料</v>
      </c>
      <c r="F359" s="16" t="str">
        <f>IFERROR(VLOOKUP(B359,#REF!,6,FALSE),"")</f>
        <v/>
      </c>
      <c r="G359" s="17">
        <v>1600</v>
      </c>
      <c r="H359" s="17">
        <v>1200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1600</v>
      </c>
      <c r="S359" s="20" t="s">
        <v>35</v>
      </c>
      <c r="T359" s="21" t="s">
        <v>35</v>
      </c>
      <c r="U359" s="19">
        <v>0</v>
      </c>
      <c r="V359" s="17" t="s">
        <v>35</v>
      </c>
      <c r="W359" s="22" t="s">
        <v>36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>
      <c r="A360" s="13" t="str">
        <f t="shared" si="15"/>
        <v>ZeroZero</v>
      </c>
      <c r="B360" s="14" t="s">
        <v>198</v>
      </c>
      <c r="C360" s="15" t="s">
        <v>58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17850</v>
      </c>
      <c r="H360" s="17">
        <v>3570</v>
      </c>
      <c r="I360" s="17" t="str">
        <f>IFERROR(VLOOKUP(B360,#REF!,9,FALSE),"")</f>
        <v/>
      </c>
      <c r="J360" s="17">
        <v>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0</v>
      </c>
      <c r="R360" s="19">
        <v>17850</v>
      </c>
      <c r="S360" s="20" t="s">
        <v>35</v>
      </c>
      <c r="T360" s="21" t="s">
        <v>35</v>
      </c>
      <c r="U360" s="19">
        <v>0</v>
      </c>
      <c r="V360" s="17" t="s">
        <v>35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 hidden="1">
      <c r="A361" s="13" t="str">
        <f t="shared" si="15"/>
        <v>None</v>
      </c>
      <c r="B361" s="14" t="s">
        <v>186</v>
      </c>
      <c r="C361" s="15" t="s">
        <v>39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0</v>
      </c>
      <c r="Q361" s="17">
        <v>0</v>
      </c>
      <c r="R361" s="19">
        <v>0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None</v>
      </c>
      <c r="B362" s="14" t="s">
        <v>168</v>
      </c>
      <c r="C362" s="15" t="s">
        <v>68</v>
      </c>
      <c r="D362" s="16">
        <f>IFERROR(VLOOKUP(B362,#REF!,3,FALSE),0)</f>
        <v>0</v>
      </c>
      <c r="E362" s="18" t="str">
        <f t="shared" si="16"/>
        <v>前八週無拉料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0</v>
      </c>
      <c r="S362" s="20" t="s">
        <v>35</v>
      </c>
      <c r="T362" s="21" t="s">
        <v>35</v>
      </c>
      <c r="U362" s="19">
        <v>0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 hidden="1">
      <c r="A363" s="13" t="str">
        <f t="shared" si="15"/>
        <v>None</v>
      </c>
      <c r="B363" s="14" t="s">
        <v>187</v>
      </c>
      <c r="C363" s="15" t="s">
        <v>56</v>
      </c>
      <c r="D363" s="16">
        <f>IFERROR(VLOOKUP(B363,#REF!,3,FALSE),0)</f>
        <v>0</v>
      </c>
      <c r="E363" s="18" t="str">
        <f t="shared" si="16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2017-03-14T11:07:28Z</dcterms:modified>
</cp:coreProperties>
</file>