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6" i="1"/>
  <c r="A6"/>
  <c r="N6" l="1"/>
  <c r="I6"/>
  <c r="F6"/>
  <c r="D6" l="1"/>
  <c r="X6" l="1"/>
  <c r="K6"/>
  <c r="L6"/>
  <c r="X405"/>
  <c r="N405"/>
  <c r="L405"/>
  <c r="K405"/>
  <c r="I405"/>
  <c r="F405"/>
  <c r="E405"/>
  <c r="D405"/>
  <c r="A405"/>
  <c r="X404"/>
  <c r="N404"/>
  <c r="L404"/>
  <c r="K404"/>
  <c r="I404"/>
  <c r="F404"/>
  <c r="E404"/>
  <c r="D404"/>
  <c r="A404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400"/>
  <c r="N400"/>
  <c r="L400"/>
  <c r="K400"/>
  <c r="I400"/>
  <c r="F400"/>
  <c r="E400"/>
  <c r="D400"/>
  <c r="A400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397"/>
  <c r="N397"/>
  <c r="L397"/>
  <c r="K397"/>
  <c r="I397"/>
  <c r="F397"/>
  <c r="E397"/>
  <c r="D397"/>
  <c r="A397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394"/>
  <c r="N394"/>
  <c r="L394"/>
  <c r="K394"/>
  <c r="I394"/>
  <c r="F394"/>
  <c r="E394"/>
  <c r="D394"/>
  <c r="A394"/>
  <c r="X393"/>
  <c r="N393"/>
  <c r="L393"/>
  <c r="K393"/>
  <c r="I393"/>
  <c r="F393"/>
  <c r="E393"/>
  <c r="D393"/>
  <c r="A393"/>
  <c r="X392"/>
  <c r="N392"/>
  <c r="L392"/>
  <c r="K392"/>
  <c r="I392"/>
  <c r="F392"/>
  <c r="E392"/>
  <c r="D392"/>
  <c r="A392"/>
  <c r="X391"/>
  <c r="N391"/>
  <c r="L391"/>
  <c r="K391"/>
  <c r="I391"/>
  <c r="F391"/>
  <c r="E391"/>
  <c r="D391"/>
  <c r="A391"/>
  <c r="X390"/>
  <c r="N390"/>
  <c r="L390"/>
  <c r="K390"/>
  <c r="I390"/>
  <c r="F390"/>
  <c r="E390"/>
  <c r="D390"/>
  <c r="A390"/>
  <c r="X389"/>
  <c r="N389"/>
  <c r="L389"/>
  <c r="K389"/>
  <c r="I389"/>
  <c r="F389"/>
  <c r="E389"/>
  <c r="D389"/>
  <c r="A389"/>
  <c r="X388"/>
  <c r="N388"/>
  <c r="L388"/>
  <c r="K388"/>
  <c r="I388"/>
  <c r="F388"/>
  <c r="E388"/>
  <c r="D388"/>
  <c r="A388"/>
  <c r="X387"/>
  <c r="N387"/>
  <c r="L387"/>
  <c r="K387"/>
  <c r="I387"/>
  <c r="F387"/>
  <c r="E387"/>
  <c r="D387"/>
  <c r="A387"/>
  <c r="X386"/>
  <c r="N386"/>
  <c r="L386"/>
  <c r="K386"/>
  <c r="I386"/>
  <c r="F386"/>
  <c r="E386"/>
  <c r="D386"/>
  <c r="A386"/>
  <c r="X385"/>
  <c r="N385"/>
  <c r="L385"/>
  <c r="K385"/>
  <c r="I385"/>
  <c r="F385"/>
  <c r="E385"/>
  <c r="D385"/>
  <c r="A385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5"/>
  <c r="N195"/>
  <c r="L195"/>
  <c r="K195"/>
  <c r="I195"/>
  <c r="F195"/>
  <c r="E195"/>
  <c r="D195"/>
  <c r="A195"/>
  <c r="X193"/>
  <c r="N193"/>
  <c r="L193"/>
  <c r="K193"/>
  <c r="I193"/>
  <c r="F193"/>
  <c r="E193"/>
  <c r="D193"/>
  <c r="A193"/>
  <c r="X191"/>
  <c r="N191"/>
  <c r="L191"/>
  <c r="K191"/>
  <c r="I191"/>
  <c r="F191"/>
  <c r="E191"/>
  <c r="D191"/>
  <c r="A191"/>
  <c r="X189"/>
  <c r="N189"/>
  <c r="L189"/>
  <c r="K189"/>
  <c r="I189"/>
  <c r="F189"/>
  <c r="E189"/>
  <c r="D189"/>
  <c r="A189"/>
  <c r="X187"/>
  <c r="N187"/>
  <c r="L187"/>
  <c r="K187"/>
  <c r="I187"/>
  <c r="F187"/>
  <c r="E187"/>
  <c r="D187"/>
  <c r="A187"/>
  <c r="X185"/>
  <c r="N185"/>
  <c r="L185"/>
  <c r="K185"/>
  <c r="I185"/>
  <c r="F185"/>
  <c r="E185"/>
  <c r="D185"/>
  <c r="A185"/>
  <c r="X183"/>
  <c r="N183"/>
  <c r="L183"/>
  <c r="K183"/>
  <c r="I183"/>
  <c r="F183"/>
  <c r="E183"/>
  <c r="D183"/>
  <c r="A183"/>
  <c r="X181"/>
  <c r="N181"/>
  <c r="L181"/>
  <c r="K181"/>
  <c r="I181"/>
  <c r="F181"/>
  <c r="E181"/>
  <c r="D181"/>
  <c r="A181"/>
  <c r="X179"/>
  <c r="N179"/>
  <c r="L179"/>
  <c r="K179"/>
  <c r="I179"/>
  <c r="F179"/>
  <c r="E179"/>
  <c r="D179"/>
  <c r="A179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40"/>
  <c r="N140"/>
  <c r="L140"/>
  <c r="K140"/>
  <c r="I140"/>
  <c r="F140"/>
  <c r="E140"/>
  <c r="D140"/>
  <c r="A140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4"/>
  <c r="N4"/>
  <c r="L4"/>
  <c r="K4"/>
  <c r="I4"/>
  <c r="F4"/>
  <c r="E4"/>
  <c r="D4"/>
  <c r="A4"/>
  <c r="X413"/>
  <c r="N413"/>
  <c r="L413"/>
  <c r="K413"/>
  <c r="I413"/>
  <c r="F413"/>
  <c r="E413"/>
  <c r="D413"/>
  <c r="A413"/>
  <c r="X411"/>
  <c r="N411"/>
  <c r="L411"/>
  <c r="K411"/>
  <c r="I411"/>
  <c r="F411"/>
  <c r="E411"/>
  <c r="D411"/>
  <c r="A411"/>
  <c r="X409"/>
  <c r="N409"/>
  <c r="L409"/>
  <c r="K409"/>
  <c r="I409"/>
  <c r="F409"/>
  <c r="E409"/>
  <c r="D409"/>
  <c r="A409"/>
  <c r="X407"/>
  <c r="N407"/>
  <c r="L407"/>
  <c r="K407"/>
  <c r="I407"/>
  <c r="F407"/>
  <c r="E407"/>
  <c r="D407"/>
  <c r="A407"/>
  <c r="X155"/>
  <c r="N155"/>
  <c r="L155"/>
  <c r="K155"/>
  <c r="I155"/>
  <c r="F155"/>
  <c r="E155"/>
  <c r="D155"/>
  <c r="A155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3"/>
  <c r="N143"/>
  <c r="L143"/>
  <c r="K143"/>
  <c r="I143"/>
  <c r="F143"/>
  <c r="E143"/>
  <c r="D143"/>
  <c r="A143"/>
  <c r="X5"/>
  <c r="N5"/>
  <c r="L5"/>
  <c r="K5"/>
  <c r="I5"/>
  <c r="F5"/>
  <c r="E5"/>
  <c r="D5"/>
  <c r="A5"/>
  <c r="X416"/>
  <c r="N416"/>
  <c r="L416"/>
  <c r="K416"/>
  <c r="I416"/>
  <c r="F416"/>
  <c r="E416"/>
  <c r="D416"/>
  <c r="A416"/>
  <c r="X414"/>
  <c r="N414"/>
  <c r="L414"/>
  <c r="K414"/>
  <c r="I414"/>
  <c r="F414"/>
  <c r="E414"/>
  <c r="D414"/>
  <c r="A414"/>
  <c r="X306"/>
  <c r="N306"/>
  <c r="L306"/>
  <c r="K306"/>
  <c r="I306"/>
  <c r="F306"/>
  <c r="E306"/>
  <c r="D306"/>
  <c r="A306"/>
  <c r="X304"/>
  <c r="N304"/>
  <c r="L304"/>
  <c r="K304"/>
  <c r="I304"/>
  <c r="F304"/>
  <c r="E304"/>
  <c r="D304"/>
  <c r="A304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3"/>
  <c r="N233"/>
  <c r="L233"/>
  <c r="K233"/>
  <c r="I233"/>
  <c r="F233"/>
  <c r="E233"/>
  <c r="D233"/>
  <c r="A233"/>
  <c r="X231"/>
  <c r="N231"/>
  <c r="L231"/>
  <c r="K231"/>
  <c r="I231"/>
  <c r="F231"/>
  <c r="E231"/>
  <c r="D231"/>
  <c r="A231"/>
  <c r="X229"/>
  <c r="N229"/>
  <c r="L229"/>
  <c r="K229"/>
  <c r="I229"/>
  <c r="F229"/>
  <c r="E229"/>
  <c r="D229"/>
  <c r="A229"/>
  <c r="X227"/>
  <c r="N227"/>
  <c r="L227"/>
  <c r="K227"/>
  <c r="I227"/>
  <c r="F227"/>
  <c r="E227"/>
  <c r="D227"/>
  <c r="A227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19"/>
  <c r="N219"/>
  <c r="L219"/>
  <c r="K219"/>
  <c r="I219"/>
  <c r="F219"/>
  <c r="E219"/>
  <c r="D219"/>
  <c r="A219"/>
  <c r="X217"/>
  <c r="N217"/>
  <c r="L217"/>
  <c r="K217"/>
  <c r="I217"/>
  <c r="F217"/>
  <c r="E217"/>
  <c r="D217"/>
  <c r="A217"/>
  <c r="X215"/>
  <c r="N215"/>
  <c r="L215"/>
  <c r="K215"/>
  <c r="I215"/>
  <c r="F215"/>
  <c r="E215"/>
  <c r="D215"/>
  <c r="A215"/>
  <c r="X213"/>
  <c r="N213"/>
  <c r="L213"/>
  <c r="K213"/>
  <c r="I213"/>
  <c r="F213"/>
  <c r="E213"/>
  <c r="D213"/>
  <c r="A213"/>
  <c r="X211"/>
  <c r="N211"/>
  <c r="L211"/>
  <c r="K211"/>
  <c r="I211"/>
  <c r="F211"/>
  <c r="E211"/>
  <c r="D211"/>
  <c r="A211"/>
  <c r="X209"/>
  <c r="N209"/>
  <c r="L209"/>
  <c r="K209"/>
  <c r="I209"/>
  <c r="F209"/>
  <c r="E209"/>
  <c r="D209"/>
  <c r="A209"/>
  <c r="X196"/>
  <c r="N196"/>
  <c r="L196"/>
  <c r="K196"/>
  <c r="I196"/>
  <c r="F196"/>
  <c r="E196"/>
  <c r="D196"/>
  <c r="A196"/>
  <c r="X194"/>
  <c r="N194"/>
  <c r="L194"/>
  <c r="K194"/>
  <c r="I194"/>
  <c r="F194"/>
  <c r="E194"/>
  <c r="D194"/>
  <c r="A194"/>
  <c r="X192"/>
  <c r="N192"/>
  <c r="L192"/>
  <c r="K192"/>
  <c r="I192"/>
  <c r="F192"/>
  <c r="E192"/>
  <c r="D192"/>
  <c r="A192"/>
  <c r="X190"/>
  <c r="N190"/>
  <c r="L190"/>
  <c r="K190"/>
  <c r="I190"/>
  <c r="F190"/>
  <c r="E190"/>
  <c r="D190"/>
  <c r="A190"/>
  <c r="X188"/>
  <c r="N188"/>
  <c r="L188"/>
  <c r="K188"/>
  <c r="I188"/>
  <c r="F188"/>
  <c r="E188"/>
  <c r="D188"/>
  <c r="A188"/>
  <c r="X186"/>
  <c r="N186"/>
  <c r="L186"/>
  <c r="K186"/>
  <c r="I186"/>
  <c r="F186"/>
  <c r="E186"/>
  <c r="D186"/>
  <c r="A186"/>
  <c r="X184"/>
  <c r="N184"/>
  <c r="L184"/>
  <c r="K184"/>
  <c r="I184"/>
  <c r="F184"/>
  <c r="E184"/>
  <c r="D184"/>
  <c r="A184"/>
  <c r="X182"/>
  <c r="N182"/>
  <c r="L182"/>
  <c r="K182"/>
  <c r="I182"/>
  <c r="F182"/>
  <c r="E182"/>
  <c r="D182"/>
  <c r="A182"/>
  <c r="X180"/>
  <c r="N180"/>
  <c r="L180"/>
  <c r="K180"/>
  <c r="I180"/>
  <c r="F180"/>
  <c r="E180"/>
  <c r="D180"/>
  <c r="A180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64"/>
  <c r="N164"/>
  <c r="L164"/>
  <c r="K164"/>
  <c r="I164"/>
  <c r="F164"/>
  <c r="E164"/>
  <c r="D164"/>
  <c r="A164"/>
  <c r="X44"/>
  <c r="N44"/>
  <c r="L44"/>
  <c r="K44"/>
  <c r="I44"/>
  <c r="F44"/>
  <c r="E44"/>
  <c r="D44"/>
  <c r="A44"/>
  <c r="X42"/>
  <c r="N42"/>
  <c r="L42"/>
  <c r="K42"/>
  <c r="I42"/>
  <c r="F42"/>
  <c r="E42"/>
  <c r="D42"/>
  <c r="A42"/>
  <c r="X40"/>
  <c r="N40"/>
  <c r="L40"/>
  <c r="K40"/>
  <c r="I40"/>
  <c r="F40"/>
  <c r="E40"/>
  <c r="D40"/>
  <c r="A40"/>
  <c r="X38"/>
  <c r="N38"/>
  <c r="L38"/>
  <c r="K38"/>
  <c r="I38"/>
  <c r="F38"/>
  <c r="E38"/>
  <c r="D38"/>
  <c r="A38"/>
  <c r="X36"/>
  <c r="N36"/>
  <c r="L36"/>
  <c r="K36"/>
  <c r="I36"/>
  <c r="F36"/>
  <c r="E36"/>
  <c r="D36"/>
  <c r="A36"/>
  <c r="X34"/>
  <c r="N34"/>
  <c r="L34"/>
  <c r="K34"/>
  <c r="I34"/>
  <c r="F34"/>
  <c r="E34"/>
  <c r="D34"/>
  <c r="A34"/>
  <c r="X32"/>
  <c r="N32"/>
  <c r="L32"/>
  <c r="K32"/>
  <c r="I32"/>
  <c r="F32"/>
  <c r="E32"/>
  <c r="D32"/>
  <c r="A32"/>
  <c r="X30"/>
  <c r="N30"/>
  <c r="L30"/>
  <c r="K30"/>
  <c r="I30"/>
  <c r="F30"/>
  <c r="E30"/>
  <c r="D30"/>
  <c r="A30"/>
  <c r="X28"/>
  <c r="N28"/>
  <c r="L28"/>
  <c r="K28"/>
  <c r="I28"/>
  <c r="F28"/>
  <c r="E28"/>
  <c r="D28"/>
  <c r="A28"/>
  <c r="X26"/>
  <c r="N26"/>
  <c r="L26"/>
  <c r="K26"/>
  <c r="I26"/>
  <c r="F26"/>
  <c r="E26"/>
  <c r="D26"/>
  <c r="A26"/>
  <c r="X24"/>
  <c r="N24"/>
  <c r="L24"/>
  <c r="K24"/>
  <c r="I24"/>
  <c r="F24"/>
  <c r="E24"/>
  <c r="D24"/>
  <c r="A24"/>
  <c r="X22"/>
  <c r="N22"/>
  <c r="L22"/>
  <c r="K22"/>
  <c r="I22"/>
  <c r="F22"/>
  <c r="E22"/>
  <c r="D22"/>
  <c r="A22"/>
  <c r="X20"/>
  <c r="N20"/>
  <c r="L20"/>
  <c r="K20"/>
  <c r="I20"/>
  <c r="F20"/>
  <c r="E20"/>
  <c r="D20"/>
  <c r="A20"/>
  <c r="X18"/>
  <c r="N18"/>
  <c r="L18"/>
  <c r="K18"/>
  <c r="I18"/>
  <c r="F18"/>
  <c r="E18"/>
  <c r="D18"/>
  <c r="A18"/>
  <c r="X16"/>
  <c r="N16"/>
  <c r="L16"/>
  <c r="K16"/>
  <c r="I16"/>
  <c r="F16"/>
  <c r="E16"/>
  <c r="D16"/>
  <c r="A16"/>
  <c r="X14"/>
  <c r="N14"/>
  <c r="L14"/>
  <c r="K14"/>
  <c r="I14"/>
  <c r="F14"/>
  <c r="E14"/>
  <c r="D14"/>
  <c r="A14"/>
  <c r="X415"/>
  <c r="N415"/>
  <c r="L415"/>
  <c r="K415"/>
  <c r="I415"/>
  <c r="F415"/>
  <c r="E415"/>
  <c r="D415"/>
  <c r="A415"/>
  <c r="X412"/>
  <c r="N412"/>
  <c r="L412"/>
  <c r="K412"/>
  <c r="I412"/>
  <c r="F412"/>
  <c r="E412"/>
  <c r="D412"/>
  <c r="A412"/>
  <c r="X410"/>
  <c r="N410"/>
  <c r="L410"/>
  <c r="K410"/>
  <c r="I410"/>
  <c r="F410"/>
  <c r="E410"/>
  <c r="D410"/>
  <c r="A410"/>
  <c r="X408"/>
  <c r="N408"/>
  <c r="L408"/>
  <c r="K408"/>
  <c r="I408"/>
  <c r="F408"/>
  <c r="E408"/>
  <c r="D408"/>
  <c r="A408"/>
  <c r="X406"/>
  <c r="N406"/>
  <c r="L406"/>
  <c r="K406"/>
  <c r="I406"/>
  <c r="F406"/>
  <c r="E406"/>
  <c r="D406"/>
  <c r="A406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3"/>
  <c r="N313"/>
  <c r="L313"/>
  <c r="K313"/>
  <c r="I313"/>
  <c r="F313"/>
  <c r="E313"/>
  <c r="D313"/>
  <c r="A313"/>
  <c r="X314"/>
  <c r="N314"/>
  <c r="L314"/>
  <c r="K314"/>
  <c r="I314"/>
  <c r="F314"/>
  <c r="E314"/>
  <c r="D314"/>
  <c r="A314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5"/>
  <c r="N305"/>
  <c r="L305"/>
  <c r="K305"/>
  <c r="I305"/>
  <c r="F305"/>
  <c r="E305"/>
  <c r="D305"/>
  <c r="A305"/>
  <c r="X303"/>
  <c r="N303"/>
  <c r="L303"/>
  <c r="K303"/>
  <c r="I303"/>
  <c r="F303"/>
  <c r="E303"/>
  <c r="D303"/>
  <c r="A30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34"/>
  <c r="N234"/>
  <c r="L234"/>
  <c r="K234"/>
  <c r="I234"/>
  <c r="F234"/>
  <c r="E234"/>
  <c r="D234"/>
  <c r="A234"/>
  <c r="X232"/>
  <c r="N232"/>
  <c r="L232"/>
  <c r="K232"/>
  <c r="I232"/>
  <c r="F232"/>
  <c r="E232"/>
  <c r="D232"/>
  <c r="A232"/>
  <c r="X230"/>
  <c r="N230"/>
  <c r="L230"/>
  <c r="K230"/>
  <c r="I230"/>
  <c r="F230"/>
  <c r="E230"/>
  <c r="D230"/>
  <c r="A230"/>
  <c r="X228"/>
  <c r="N228"/>
  <c r="L228"/>
  <c r="K228"/>
  <c r="I228"/>
  <c r="F228"/>
  <c r="E228"/>
  <c r="D228"/>
  <c r="A228"/>
  <c r="X226"/>
  <c r="N226"/>
  <c r="L226"/>
  <c r="K226"/>
  <c r="I226"/>
  <c r="F226"/>
  <c r="E226"/>
  <c r="D226"/>
  <c r="A226"/>
  <c r="X223"/>
  <c r="N223"/>
  <c r="L223"/>
  <c r="K223"/>
  <c r="I223"/>
  <c r="F223"/>
  <c r="E223"/>
  <c r="D223"/>
  <c r="A223"/>
  <c r="X220"/>
  <c r="N220"/>
  <c r="L220"/>
  <c r="K220"/>
  <c r="I220"/>
  <c r="F220"/>
  <c r="E220"/>
  <c r="D220"/>
  <c r="A220"/>
  <c r="X218"/>
  <c r="N218"/>
  <c r="L218"/>
  <c r="K218"/>
  <c r="I218"/>
  <c r="F218"/>
  <c r="E218"/>
  <c r="D218"/>
  <c r="A218"/>
  <c r="X216"/>
  <c r="N216"/>
  <c r="L216"/>
  <c r="K216"/>
  <c r="I216"/>
  <c r="F216"/>
  <c r="E216"/>
  <c r="D216"/>
  <c r="A216"/>
  <c r="X214"/>
  <c r="N214"/>
  <c r="L214"/>
  <c r="K214"/>
  <c r="I214"/>
  <c r="F214"/>
  <c r="E214"/>
  <c r="D214"/>
  <c r="A214"/>
  <c r="X212"/>
  <c r="N212"/>
  <c r="L212"/>
  <c r="K212"/>
  <c r="I212"/>
  <c r="F212"/>
  <c r="E212"/>
  <c r="D212"/>
  <c r="A212"/>
  <c r="X210"/>
  <c r="N210"/>
  <c r="L210"/>
  <c r="K210"/>
  <c r="I210"/>
  <c r="F210"/>
  <c r="E210"/>
  <c r="D210"/>
  <c r="A210"/>
  <c r="X208"/>
  <c r="N208"/>
  <c r="L208"/>
  <c r="K208"/>
  <c r="I208"/>
  <c r="F208"/>
  <c r="E208"/>
  <c r="D208"/>
  <c r="A208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1"/>
  <c r="N171"/>
  <c r="L171"/>
  <c r="K171"/>
  <c r="I171"/>
  <c r="F171"/>
  <c r="E171"/>
  <c r="D171"/>
  <c r="A171"/>
  <c r="X163"/>
  <c r="N163"/>
  <c r="L163"/>
  <c r="K163"/>
  <c r="I163"/>
  <c r="F163"/>
  <c r="E163"/>
  <c r="D163"/>
  <c r="A163"/>
  <c r="X154"/>
  <c r="N154"/>
  <c r="L154"/>
  <c r="K154"/>
  <c r="I154"/>
  <c r="F154"/>
  <c r="E154"/>
  <c r="D154"/>
  <c r="A154"/>
  <c r="X151"/>
  <c r="N151"/>
  <c r="L151"/>
  <c r="K151"/>
  <c r="I151"/>
  <c r="F151"/>
  <c r="E151"/>
  <c r="D151"/>
  <c r="A151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39"/>
  <c r="N139"/>
  <c r="L139"/>
  <c r="K139"/>
  <c r="I139"/>
  <c r="F139"/>
  <c r="E139"/>
  <c r="D139"/>
  <c r="A139"/>
  <c r="X43"/>
  <c r="N43"/>
  <c r="L43"/>
  <c r="K43"/>
  <c r="I43"/>
  <c r="F43"/>
  <c r="E43"/>
  <c r="D43"/>
  <c r="A43"/>
  <c r="X41"/>
  <c r="N41"/>
  <c r="L41"/>
  <c r="K41"/>
  <c r="I41"/>
  <c r="F41"/>
  <c r="E41"/>
  <c r="D41"/>
  <c r="A41"/>
  <c r="X39"/>
  <c r="N39"/>
  <c r="L39"/>
  <c r="K39"/>
  <c r="I39"/>
  <c r="F39"/>
  <c r="E39"/>
  <c r="D39"/>
  <c r="A39"/>
  <c r="X37"/>
  <c r="N37"/>
  <c r="L37"/>
  <c r="K37"/>
  <c r="I37"/>
  <c r="F37"/>
  <c r="E37"/>
  <c r="D37"/>
  <c r="A37"/>
  <c r="X35"/>
  <c r="N35"/>
  <c r="L35"/>
  <c r="K35"/>
  <c r="I35"/>
  <c r="F35"/>
  <c r="E35"/>
  <c r="D35"/>
  <c r="A35"/>
  <c r="X33"/>
  <c r="N33"/>
  <c r="L33"/>
  <c r="K33"/>
  <c r="I33"/>
  <c r="F33"/>
  <c r="E33"/>
  <c r="D33"/>
  <c r="A33"/>
  <c r="X31"/>
  <c r="N31"/>
  <c r="L31"/>
  <c r="K31"/>
  <c r="I31"/>
  <c r="F31"/>
  <c r="E31"/>
  <c r="D31"/>
  <c r="A31"/>
  <c r="X29"/>
  <c r="N29"/>
  <c r="L29"/>
  <c r="K29"/>
  <c r="I29"/>
  <c r="F29"/>
  <c r="E29"/>
  <c r="D29"/>
  <c r="A29"/>
  <c r="X27"/>
  <c r="N27"/>
  <c r="L27"/>
  <c r="K27"/>
  <c r="I27"/>
  <c r="F27"/>
  <c r="E27"/>
  <c r="D27"/>
  <c r="A27"/>
  <c r="X25"/>
  <c r="N25"/>
  <c r="L25"/>
  <c r="K25"/>
  <c r="I25"/>
  <c r="F25"/>
  <c r="E25"/>
  <c r="D25"/>
  <c r="A25"/>
  <c r="X23"/>
  <c r="N23"/>
  <c r="L23"/>
  <c r="K23"/>
  <c r="I23"/>
  <c r="F23"/>
  <c r="E23"/>
  <c r="D23"/>
  <c r="A23"/>
  <c r="X21"/>
  <c r="N21"/>
  <c r="L21"/>
  <c r="K21"/>
  <c r="I21"/>
  <c r="F21"/>
  <c r="E21"/>
  <c r="D21"/>
  <c r="A21"/>
  <c r="X19"/>
  <c r="N19"/>
  <c r="L19"/>
  <c r="K19"/>
  <c r="I19"/>
  <c r="F19"/>
  <c r="E19"/>
  <c r="D19"/>
  <c r="A19"/>
  <c r="X17"/>
  <c r="N17"/>
  <c r="L17"/>
  <c r="K17"/>
  <c r="I17"/>
  <c r="F17"/>
  <c r="E17"/>
  <c r="D17"/>
  <c r="A17"/>
  <c r="X15"/>
  <c r="N15"/>
  <c r="L15"/>
  <c r="K15"/>
  <c r="I15"/>
  <c r="F15"/>
  <c r="E15"/>
  <c r="D15"/>
  <c r="A15"/>
  <c r="X13"/>
  <c r="N13"/>
  <c r="L13"/>
  <c r="K13"/>
  <c r="I13"/>
  <c r="F13"/>
  <c r="E13"/>
  <c r="D13"/>
  <c r="A13"/>
</calcChain>
</file>

<file path=xl/sharedStrings.xml><?xml version="1.0" encoding="utf-8"?>
<sst xmlns="http://schemas.openxmlformats.org/spreadsheetml/2006/main" count="2140" uniqueCount="420">
  <si>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</si>
  <si>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</si>
  <si>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</si>
  <si>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</si>
  <si>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</si>
  <si>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</si>
  <si>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</si>
  <si>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</si>
  <si>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</si>
  <si>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</si>
  <si>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</si>
  <si>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</si>
  <si>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</si>
  <si>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</si>
  <si>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</si>
  <si>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</si>
  <si>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</si>
  <si>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</si>
  <si>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</si>
  <si>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</si>
  <si>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</si>
  <si>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</si>
  <si>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</si>
  <si>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</si>
  <si>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</si>
  <si>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</si>
  <si>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</si>
  <si>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</si>
  <si>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</si>
  <si>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</si>
  <si>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</si>
  <si>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</si>
  <si>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2016/10/06 12:08</t>
  </si>
  <si>
    <t>201345-PG14</t>
  </si>
  <si>
    <t>MICRO CRYSTAL</t>
  </si>
  <si>
    <t/>
  </si>
  <si>
    <t>E</t>
  </si>
  <si>
    <t>25997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</si>
  <si>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</si>
  <si>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</si>
  <si>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</si>
  <si>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</si>
  <si>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</si>
  <si>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</si>
  <si>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</si>
  <si>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</si>
  <si>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</si>
  <si>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</si>
  <si>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</si>
  <si>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</si>
  <si>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</si>
  <si>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</si>
  <si>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</si>
  <si>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</si>
  <si>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</si>
  <si>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AS179-92LF</t>
  </si>
  <si>
    <t>SKYWORKS</t>
  </si>
  <si>
    <t>F</t>
  </si>
  <si>
    <t>AWL9581V2</t>
  </si>
  <si>
    <t>BC6145A04-IQQB-R</t>
  </si>
  <si>
    <t>CSR</t>
  </si>
  <si>
    <t>CM32180A3OP-AD</t>
  </si>
  <si>
    <t>CAPELLA</t>
  </si>
  <si>
    <t>CM32181A3OP</t>
  </si>
  <si>
    <t>CM3218A3OP-AD</t>
  </si>
  <si>
    <t>CSRQ53719C25-CBBU-T</t>
  </si>
  <si>
    <t>CSRQ53750C25-CBBU-T</t>
  </si>
  <si>
    <t>EMMC08G-M325-A52</t>
  </si>
  <si>
    <t>KINGSTON</t>
  </si>
  <si>
    <t>LM18-LSI</t>
  </si>
  <si>
    <t>LV8123AGQW</t>
  </si>
  <si>
    <t>RICHTEK</t>
  </si>
  <si>
    <t>LV8130BGQW</t>
  </si>
  <si>
    <t>PAW3204DB-TJ3L</t>
  </si>
  <si>
    <t>PAW3204DB-TJ3R</t>
  </si>
  <si>
    <t>PAW3205DB-TJ3T</t>
  </si>
  <si>
    <t>PAW3212DB-TJDT</t>
  </si>
  <si>
    <t>PAW3226DB-TJDA</t>
  </si>
  <si>
    <t>PAW3512DK-TJYA</t>
  </si>
  <si>
    <t>PAW3515DB-TJZA</t>
  </si>
  <si>
    <t>PCT1336QN</t>
  </si>
  <si>
    <t>PMW3367DM-T3QU</t>
  </si>
  <si>
    <t>PMW3610DM-SUDU</t>
  </si>
  <si>
    <t>PNLR-012-LSI</t>
  </si>
  <si>
    <t>PNLR-012-RSI</t>
  </si>
  <si>
    <t>PNLR-013-LSI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</si>
  <si>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</si>
  <si>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</si>
  <si>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</si>
  <si>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</si>
  <si>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</si>
  <si>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</si>
  <si>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</si>
  <si>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</si>
  <si>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</si>
  <si>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</si>
  <si>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</si>
  <si>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</si>
  <si>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</si>
  <si>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</si>
  <si>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</si>
  <si>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</si>
  <si>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</si>
  <si>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</si>
  <si>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RT8296AHGSP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</si>
  <si>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</si>
  <si>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</si>
  <si>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</si>
  <si>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</si>
  <si>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</si>
  <si>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</si>
  <si>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</si>
  <si>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</si>
  <si>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</si>
  <si>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</si>
  <si>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</si>
  <si>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</si>
  <si>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</si>
  <si>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</si>
  <si>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</si>
  <si>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</si>
  <si>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</si>
  <si>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</si>
  <si>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</si>
  <si>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</si>
  <si>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RT9817D-30PH</t>
  </si>
  <si>
    <t>RT9818C-27GV</t>
  </si>
  <si>
    <t>RT9818C-30PV</t>
  </si>
  <si>
    <t>SDNS-3059-SS</t>
  </si>
  <si>
    <t>SDNS-3988</t>
  </si>
  <si>
    <t>SE2438T-R</t>
  </si>
  <si>
    <t>SE2548A-R</t>
  </si>
  <si>
    <t>SE2576L-R</t>
  </si>
  <si>
    <t>SE2577L-R</t>
  </si>
  <si>
    <t>SE2595L-R</t>
  </si>
  <si>
    <t>SE2605L-R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</si>
  <si>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</si>
  <si>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</si>
  <si>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</si>
  <si>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</si>
  <si>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</si>
  <si>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</si>
  <si>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</si>
  <si>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</si>
  <si>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</si>
  <si>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</si>
  <si>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</si>
  <si>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</si>
  <si>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</si>
  <si>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</si>
  <si>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</si>
  <si>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</si>
  <si>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</si>
  <si>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</si>
  <si>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</si>
  <si>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</si>
  <si>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</si>
  <si>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</si>
  <si>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</si>
  <si>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</si>
  <si>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</si>
  <si>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</si>
  <si>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</si>
  <si>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</si>
  <si>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</si>
  <si>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</si>
  <si>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</si>
  <si>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</si>
  <si>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</si>
  <si>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</si>
  <si>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</si>
  <si>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</si>
  <si>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ZR374305/150BGCG19-C2</t>
  </si>
  <si>
    <t>ZR374305/300NCCG14-C2</t>
  </si>
  <si>
    <t>ZR374310/300BGCG27-C2</t>
  </si>
  <si>
    <t>ZR374310/300NCCG14-C2</t>
  </si>
  <si>
    <t>ZZZ-RICHTEK</t>
  </si>
  <si>
    <t>HR1000AGS-Z</t>
  </si>
  <si>
    <t>MPS</t>
  </si>
  <si>
    <t>LM19-LSI</t>
  </si>
  <si>
    <t>LM31-LNG</t>
  </si>
  <si>
    <t>MP5077GG-Z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</si>
  <si>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</si>
  <si>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</si>
  <si>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</si>
  <si>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</si>
  <si>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</si>
  <si>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</si>
  <si>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</si>
  <si>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MPM3606GQV-Z</t>
  </si>
  <si>
    <t>MPM3620GQV-Z</t>
  </si>
  <si>
    <t>MPM3630GQV-Z</t>
  </si>
  <si>
    <t>PAW3515DB-VJZA</t>
  </si>
  <si>
    <t>PMW3310DH-AWQT</t>
  </si>
  <si>
    <t>PNSR-015-RB8</t>
  </si>
  <si>
    <t>ZZZ-PIXART</t>
  </si>
  <si>
    <t>ZZZ-SKYWORKS</t>
  </si>
  <si>
    <t>201345-MG03</t>
  </si>
  <si>
    <t>CSR1011A05-IQQA-R</t>
  </si>
  <si>
    <t>CSR8311A08-IQQD-R</t>
  </si>
  <si>
    <t>CSR8640B04-IBBC-R</t>
  </si>
  <si>
    <t>CSR8670C-IBBH-R</t>
  </si>
  <si>
    <t>CSRQ53750C15-CBBU-T</t>
  </si>
  <si>
    <t>19-21/R6C-AL2N1VY/3T</t>
  </si>
  <si>
    <t>EVERLIGHT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</si>
  <si>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</si>
  <si>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</si>
  <si>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</si>
  <si>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</si>
  <si>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</si>
  <si>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</si>
  <si>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A694B/2SYGSURW/S530-A3/F14-95</t>
  </si>
  <si>
    <t>AO3160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</si>
  <si>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</si>
  <si>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</si>
  <si>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</si>
  <si>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</si>
  <si>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</si>
  <si>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</si>
  <si>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</si>
  <si>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</si>
  <si>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</si>
  <si>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</si>
  <si>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</si>
  <si>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AO4264</t>
  </si>
  <si>
    <t>AO4409</t>
  </si>
  <si>
    <t>AO4409L</t>
  </si>
  <si>
    <t>AO4413</t>
  </si>
  <si>
    <t>AO4421</t>
  </si>
  <si>
    <t>AO4447A</t>
  </si>
  <si>
    <t>AO4468</t>
  </si>
  <si>
    <t>AO4566</t>
  </si>
  <si>
    <t>AO4622</t>
  </si>
  <si>
    <t>AO5404E</t>
  </si>
  <si>
    <t>AO5404EL</t>
  </si>
  <si>
    <t>AO6604</t>
  </si>
  <si>
    <t>AO7405</t>
  </si>
  <si>
    <t>AO9926C</t>
  </si>
  <si>
    <t>AOB2500L</t>
  </si>
  <si>
    <t>AOB298L</t>
  </si>
  <si>
    <t>AOD409</t>
  </si>
  <si>
    <t>AOD458</t>
  </si>
  <si>
    <t>AOD482</t>
  </si>
  <si>
    <t>AOD4N60</t>
  </si>
  <si>
    <t>AOH3254</t>
  </si>
  <si>
    <t>AOI2606</t>
  </si>
  <si>
    <t>AOI2N60A</t>
  </si>
  <si>
    <t>AOI478</t>
  </si>
  <si>
    <t>AOI4N60</t>
  </si>
  <si>
    <t>AOI510</t>
  </si>
  <si>
    <t>AOL1240</t>
  </si>
  <si>
    <t>AON6242</t>
  </si>
  <si>
    <t>AON6246</t>
  </si>
  <si>
    <t>AON6250</t>
  </si>
  <si>
    <t>AON6260</t>
  </si>
  <si>
    <t>AON6506</t>
  </si>
  <si>
    <t>AON6510</t>
  </si>
  <si>
    <t>AON6520</t>
  </si>
  <si>
    <t>AON7446</t>
  </si>
  <si>
    <t>AON7508</t>
  </si>
  <si>
    <t>AOT2500L</t>
  </si>
  <si>
    <t>AOT2918L</t>
  </si>
  <si>
    <t>AOT412</t>
  </si>
  <si>
    <t>AOT440L</t>
  </si>
  <si>
    <t>AOTF10N60</t>
  </si>
  <si>
    <t>AOTF10N65</t>
  </si>
  <si>
    <t>AOTF11N62</t>
  </si>
  <si>
    <t>AOTF11N62L</t>
  </si>
  <si>
    <t>AOTF11N70</t>
  </si>
  <si>
    <t>AOTF11S65</t>
  </si>
  <si>
    <t>AOTF12N50</t>
  </si>
  <si>
    <t>AOTF12N65</t>
  </si>
  <si>
    <t>AOTF14N50</t>
  </si>
  <si>
    <t>AOTF22N50</t>
  </si>
  <si>
    <t>AOTF2918L</t>
  </si>
  <si>
    <t>AOTF42S60L</t>
  </si>
  <si>
    <t>AOTF4N60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</si>
  <si>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</si>
  <si>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</si>
  <si>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</si>
  <si>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</si>
  <si>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</si>
  <si>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</si>
  <si>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</si>
  <si>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</si>
  <si>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AOTF9N70_002</t>
  </si>
  <si>
    <t>AOWF10N60</t>
  </si>
  <si>
    <t>AOWF15S65</t>
  </si>
  <si>
    <t>AOZ1015AI</t>
  </si>
  <si>
    <t>AOZ1212AI</t>
  </si>
  <si>
    <t>AOZ1233QI-01</t>
  </si>
  <si>
    <t>AOZ1267QI-01</t>
  </si>
  <si>
    <t>AOZ1280CI</t>
  </si>
  <si>
    <t>AOZ1915DI</t>
  </si>
  <si>
    <t>AOZ8001DI</t>
  </si>
  <si>
    <t>AOZ8105CI</t>
  </si>
  <si>
    <t>AOZ8211DI-05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</si>
  <si>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</si>
  <si>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</si>
  <si>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</si>
  <si>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</si>
  <si>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</si>
  <si>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</si>
  <si>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</si>
  <si>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AOZ8819DI-05</t>
  </si>
  <si>
    <t>AOZ8851DI-05</t>
  </si>
  <si>
    <t>AOZ8902CIL</t>
  </si>
  <si>
    <t>AS3701A-BWLT-50</t>
  </si>
  <si>
    <t>AMS</t>
  </si>
  <si>
    <t>EL1017(TA)-VG</t>
  </si>
  <si>
    <t>EL1018(TA)-VG</t>
  </si>
  <si>
    <t>EL3H7(B)(TB)(LTO)-VG</t>
  </si>
  <si>
    <t>EL817(C)-F</t>
  </si>
  <si>
    <t>EL817(C)-FV</t>
  </si>
  <si>
    <t>EL817M(A)-FG</t>
  </si>
  <si>
    <t>EL817S(B)(TA)-F</t>
  </si>
  <si>
    <t>IRM-V538M3/TR1</t>
  </si>
  <si>
    <t>IRM-V538T/TR1</t>
  </si>
  <si>
    <t>JT4K24-011AS</t>
  </si>
  <si>
    <t>JT4K37-102AS-200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</si>
  <si>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</si>
  <si>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</si>
  <si>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</si>
  <si>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</si>
  <si>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</si>
  <si>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</si>
  <si>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</si>
  <si>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</si>
  <si>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</si>
  <si>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MX25L6408EM2I-12G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</si>
  <si>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</si>
  <si>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</si>
  <si>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</si>
  <si>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</si>
  <si>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</si>
  <si>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</si>
  <si>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</si>
  <si>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</si>
  <si>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</si>
  <si>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</si>
  <si>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</si>
  <si>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</si>
  <si>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</si>
  <si>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</si>
  <si>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</si>
  <si>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</si>
  <si>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</si>
  <si>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</si>
  <si>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RE0108ADD6-12</t>
  </si>
  <si>
    <t>UPI</t>
  </si>
  <si>
    <t>RE0108ADD6-18</t>
  </si>
  <si>
    <t>RTC5612</t>
  </si>
  <si>
    <t>RICHWAVE</t>
  </si>
  <si>
    <t>RTC6603</t>
  </si>
  <si>
    <t>RTC6608OSP</t>
  </si>
  <si>
    <t>RTC6609</t>
  </si>
  <si>
    <t>RTC6655F</t>
  </si>
  <si>
    <t>SC195ULTRT</t>
  </si>
  <si>
    <t>SC4437SK-3.3TRT</t>
  </si>
  <si>
    <t>SC4626ZSKTRT</t>
  </si>
  <si>
    <t>SC632ULTRT</t>
  </si>
  <si>
    <t>SD05C.TCT</t>
  </si>
  <si>
    <t>SM36.TCT</t>
  </si>
  <si>
    <t>SMD1206P300SLRT</t>
  </si>
  <si>
    <t>PTTC</t>
  </si>
  <si>
    <t>SMD1210P110TFT</t>
  </si>
  <si>
    <t>SMD2920P300TF/15</t>
  </si>
  <si>
    <t>SRDA3.3-4.TBT</t>
  </si>
  <si>
    <t>SRV05-4.TCT</t>
  </si>
  <si>
    <t>SSM3J328R</t>
  </si>
  <si>
    <t>SSM6N43FU</t>
  </si>
  <si>
    <t>SSM6N7002FU</t>
  </si>
  <si>
    <t>TC190G62AFG0009</t>
  </si>
  <si>
    <t>TC58NVG1S3HBAI4</t>
  </si>
  <si>
    <t>TC58NVG1S3HTA00</t>
  </si>
  <si>
    <t>TC58NVG2S0HBAI4</t>
  </si>
  <si>
    <t>TC58NVG2S3ETAI0B3H</t>
  </si>
  <si>
    <t>TC74VHC125FT</t>
  </si>
  <si>
    <t>TC7SZ08FU</t>
  </si>
  <si>
    <t>TC7SZ125FU(T5L,JF)</t>
  </si>
  <si>
    <t>TCS10DLU</t>
  </si>
  <si>
    <t>TH58NVG3S0HBAI4</t>
  </si>
  <si>
    <t>TH58NVG3S0HTA00</t>
  </si>
  <si>
    <t>THGBMBG5D1KBAIT</t>
  </si>
  <si>
    <t>THGBMBG5D1KBAITH2H</t>
  </si>
  <si>
    <t>THGBMDG5D1LBAILH2J</t>
  </si>
  <si>
    <t>THGBMFG7C1LBAIL</t>
  </si>
  <si>
    <t>TLP281-4</t>
  </si>
  <si>
    <t>TPC8067-H,LQ</t>
  </si>
  <si>
    <t>TPH1500CNH</t>
  </si>
  <si>
    <t>TPH6400ENH,L1Q</t>
  </si>
  <si>
    <t>TS30111-M015QFNR</t>
  </si>
  <si>
    <t>UP0104SSW8</t>
  </si>
  <si>
    <t>UP0108AED4-12</t>
  </si>
  <si>
    <t>UP0108AED4-18</t>
  </si>
  <si>
    <t>UP0108AED4-28</t>
  </si>
  <si>
    <t>UP0109PSW8</t>
  </si>
  <si>
    <t>UP0111AMA5-00</t>
  </si>
  <si>
    <t>UP1536QDDA</t>
  </si>
  <si>
    <t>UP1536RDDA</t>
  </si>
  <si>
    <t>UP1537PDDA</t>
  </si>
  <si>
    <t>UP1591SQKF</t>
  </si>
  <si>
    <t>UP1704AMT5-00</t>
  </si>
  <si>
    <t>UP1708PQMI</t>
  </si>
  <si>
    <t>UP1713PQDD</t>
  </si>
  <si>
    <t>UP1722PDE6-00</t>
  </si>
  <si>
    <t>UP1722PMA5-00</t>
  </si>
  <si>
    <t>UP1727PDDA</t>
  </si>
  <si>
    <t>UP1735PSU8</t>
  </si>
  <si>
    <t>UP7501M8</t>
  </si>
  <si>
    <t>UP7536AMA8</t>
  </si>
  <si>
    <t>UP7537BSU8</t>
  </si>
  <si>
    <t>UP7549TMA5-25</t>
  </si>
  <si>
    <t>UP7550PMA8</t>
  </si>
  <si>
    <t>UP7604CMS3-N3</t>
  </si>
  <si>
    <t>UP8807PMA5-00</t>
  </si>
  <si>
    <t>UP8815PDDA</t>
  </si>
  <si>
    <t>UP9617PQDD</t>
  </si>
  <si>
    <t>US5704PTAD</t>
  </si>
  <si>
    <t>SKY13348-374LF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</si>
</sst>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416" totalsRowShown="0" headerRowDxfId="30" dataDxfId="29">
  <autoFilter ref="A3:AC416">
    <filterColumn colId="0">
      <filters>
        <filter val="FCST"/>
        <filter val="OverStock"/>
        <filter val="ZeroZero"/>
      </filters>
    </filterColumn>
  </autoFilter>
  <sortState ref="A4:AN416">
    <sortCondition ref="B3:B416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16"/>
  <sheetViews>
    <sheetView tabSelected="1" zoomScale="70" zoomScaleNormal="70" workbookViewId="0">
      <pane xSplit="5" ySplit="3" topLeftCell="Y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8.816406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1" width="10.1796875" style="2" customWidth="1" collapsed="1"/>
    <col min="12" max="12" width="8.6328125" style="2" customWidth="1" collapsed="1"/>
    <col min="13" max="13" width="15.6328125" style="2" customWidth="1" collapsed="1"/>
    <col min="14" max="14" width="25.3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ZeroZero</v>
      </c>
      <c r="B4" s="14" t="s">
        <v>203</v>
      </c>
      <c r="C4" s="15" t="s">
        <v>204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3000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3000</v>
      </c>
      <c r="Q4" s="17">
        <v>0</v>
      </c>
      <c r="R4" s="19">
        <v>3000</v>
      </c>
      <c r="S4" s="20" t="s">
        <v>35</v>
      </c>
      <c r="T4" s="21" t="s">
        <v>35</v>
      </c>
      <c r="U4" s="19">
        <v>0</v>
      </c>
      <c r="V4" s="17">
        <v>0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>
      <c r="A5" s="13" t="str">
        <f t="shared" si="0"/>
        <v>ZeroZero</v>
      </c>
      <c r="B5" s="14" t="s">
        <v>197</v>
      </c>
      <c r="C5" s="15" t="s">
        <v>34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3000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3000</v>
      </c>
      <c r="Q5" s="17">
        <v>0</v>
      </c>
      <c r="R5" s="19">
        <v>3000</v>
      </c>
      <c r="S5" s="20" t="s">
        <v>35</v>
      </c>
      <c r="T5" s="21" t="s">
        <v>35</v>
      </c>
      <c r="U5" s="19">
        <v>0</v>
      </c>
      <c r="V5" s="17" t="s">
        <v>35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13" t="str">
        <f t="shared" si="0"/>
        <v>None</v>
      </c>
      <c r="B6" s="14" t="s">
        <v>33</v>
      </c>
      <c r="C6" s="15" t="s">
        <v>34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0</v>
      </c>
      <c r="S6" s="20" t="s">
        <v>35</v>
      </c>
      <c r="T6" s="21" t="s">
        <v>35</v>
      </c>
      <c r="U6" s="19">
        <v>0</v>
      </c>
      <c r="V6" s="17" t="s">
        <v>35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>
      <c r="A7" s="13" t="str">
        <f t="shared" si="0"/>
        <v>ZeroZero</v>
      </c>
      <c r="B7" s="14" t="s">
        <v>205</v>
      </c>
      <c r="C7" s="15" t="s">
        <v>204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11020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8000</v>
      </c>
      <c r="Q7" s="17">
        <v>3020</v>
      </c>
      <c r="R7" s="19">
        <v>11020</v>
      </c>
      <c r="S7" s="20" t="s">
        <v>35</v>
      </c>
      <c r="T7" s="21" t="s">
        <v>35</v>
      </c>
      <c r="U7" s="19">
        <v>0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13" t="str">
        <f t="shared" si="0"/>
        <v>ZeroZero</v>
      </c>
      <c r="B8" s="14" t="s">
        <v>206</v>
      </c>
      <c r="C8" s="15" t="s">
        <v>204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12920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12700</v>
      </c>
      <c r="Q8" s="17">
        <v>220</v>
      </c>
      <c r="R8" s="19">
        <v>12920</v>
      </c>
      <c r="S8" s="20" t="s">
        <v>35</v>
      </c>
      <c r="T8" s="21" t="s">
        <v>35</v>
      </c>
      <c r="U8" s="19">
        <v>0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>
      <c r="A9" s="13" t="str">
        <f t="shared" si="0"/>
        <v>ZeroZero</v>
      </c>
      <c r="B9" s="14" t="s">
        <v>207</v>
      </c>
      <c r="C9" s="15" t="s">
        <v>204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800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800</v>
      </c>
      <c r="Q9" s="17">
        <v>0</v>
      </c>
      <c r="R9" s="19">
        <v>800</v>
      </c>
      <c r="S9" s="20" t="s">
        <v>35</v>
      </c>
      <c r="T9" s="21" t="s">
        <v>35</v>
      </c>
      <c r="U9" s="19">
        <v>0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 hidden="1">
      <c r="A10" s="13" t="str">
        <f t="shared" si="0"/>
        <v>Normal</v>
      </c>
      <c r="B10" s="14" t="s">
        <v>208</v>
      </c>
      <c r="C10" s="15" t="s">
        <v>204</v>
      </c>
      <c r="D10" s="16">
        <f>IFERROR(VLOOKUP(B10,#REF!,3,FALSE),0)</f>
        <v>0</v>
      </c>
      <c r="E10" s="18">
        <f t="shared" si="1"/>
        <v>13.3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10000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10000</v>
      </c>
      <c r="Q10" s="17">
        <v>0</v>
      </c>
      <c r="R10" s="19">
        <v>10000</v>
      </c>
      <c r="S10" s="20">
        <v>13.3</v>
      </c>
      <c r="T10" s="21">
        <v>17.2</v>
      </c>
      <c r="U10" s="19">
        <v>750</v>
      </c>
      <c r="V10" s="17">
        <v>583</v>
      </c>
      <c r="W10" s="22">
        <v>0.8</v>
      </c>
      <c r="X10" s="23">
        <f t="shared" si="2"/>
        <v>100</v>
      </c>
      <c r="Y10" s="17">
        <v>2174</v>
      </c>
      <c r="Z10" s="17">
        <v>3076</v>
      </c>
      <c r="AA10" s="17">
        <v>4096</v>
      </c>
      <c r="AB10" s="17">
        <v>2304</v>
      </c>
      <c r="AC10" s="15" t="s">
        <v>37</v>
      </c>
    </row>
    <row r="11" spans="1:29" hidden="1">
      <c r="A11" s="13" t="str">
        <f t="shared" si="0"/>
        <v>Normal</v>
      </c>
      <c r="B11" s="14" t="s">
        <v>209</v>
      </c>
      <c r="C11" s="15" t="s">
        <v>210</v>
      </c>
      <c r="D11" s="16">
        <f>IFERROR(VLOOKUP(B11,#REF!,3,FALSE),0)</f>
        <v>0</v>
      </c>
      <c r="E11" s="18">
        <f t="shared" si="1"/>
        <v>1.2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45000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45000</v>
      </c>
      <c r="Q11" s="17">
        <v>0</v>
      </c>
      <c r="R11" s="19">
        <v>45000</v>
      </c>
      <c r="S11" s="20">
        <v>1.2</v>
      </c>
      <c r="T11" s="21" t="s">
        <v>35</v>
      </c>
      <c r="U11" s="19">
        <v>38125</v>
      </c>
      <c r="V11" s="17">
        <v>0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0"/>
        <v>ZeroZero</v>
      </c>
      <c r="B12" s="14" t="s">
        <v>211</v>
      </c>
      <c r="C12" s="15" t="s">
        <v>204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1000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1000</v>
      </c>
      <c r="Q12" s="17">
        <v>0</v>
      </c>
      <c r="R12" s="19">
        <v>1000</v>
      </c>
      <c r="S12" s="20" t="s">
        <v>35</v>
      </c>
      <c r="T12" s="21" t="s">
        <v>35</v>
      </c>
      <c r="U12" s="19">
        <v>0</v>
      </c>
      <c r="V12" s="17">
        <v>0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155</v>
      </c>
      <c r="AC12" s="15" t="s">
        <v>37</v>
      </c>
    </row>
    <row r="13" spans="1:29" hidden="1">
      <c r="A13" s="13" t="str">
        <f t="shared" si="0"/>
        <v>None</v>
      </c>
      <c r="B13" s="14" t="s">
        <v>38</v>
      </c>
      <c r="C13" s="15" t="s">
        <v>39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 t="s">
        <v>35</v>
      </c>
      <c r="T13" s="21" t="s">
        <v>35</v>
      </c>
      <c r="U13" s="19">
        <v>0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 hidden="1">
      <c r="A14" s="13" t="str">
        <f t="shared" si="0"/>
        <v>Normal</v>
      </c>
      <c r="B14" s="14" t="s">
        <v>38</v>
      </c>
      <c r="C14" s="15" t="s">
        <v>39</v>
      </c>
      <c r="D14" s="16">
        <f>IFERROR(VLOOKUP(B14,#REF!,3,FALSE),0)</f>
        <v>0</v>
      </c>
      <c r="E14" s="18">
        <f t="shared" si="1"/>
        <v>5.4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4844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4844</v>
      </c>
      <c r="R14" s="19">
        <v>4844</v>
      </c>
      <c r="S14" s="20">
        <v>5.4</v>
      </c>
      <c r="T14" s="21">
        <v>10.3</v>
      </c>
      <c r="U14" s="19">
        <v>902</v>
      </c>
      <c r="V14" s="17">
        <v>471</v>
      </c>
      <c r="W14" s="22">
        <v>0.5</v>
      </c>
      <c r="X14" s="23">
        <f t="shared" si="2"/>
        <v>100</v>
      </c>
      <c r="Y14" s="17">
        <v>3243</v>
      </c>
      <c r="Z14" s="17">
        <v>1000</v>
      </c>
      <c r="AA14" s="17">
        <v>0</v>
      </c>
      <c r="AB14" s="17">
        <v>0</v>
      </c>
      <c r="AC14" s="15" t="s">
        <v>37</v>
      </c>
    </row>
    <row r="15" spans="1:29" hidden="1">
      <c r="A15" s="13" t="str">
        <f t="shared" si="0"/>
        <v>None</v>
      </c>
      <c r="B15" s="14" t="s">
        <v>40</v>
      </c>
      <c r="C15" s="15" t="s">
        <v>39</v>
      </c>
      <c r="D15" s="16">
        <f>IFERROR(VLOOKUP(B15,#REF!,3,FALSE),0)</f>
        <v>0</v>
      </c>
      <c r="E15" s="18" t="str">
        <f t="shared" si="1"/>
        <v>前八週無拉料</v>
      </c>
      <c r="F15" s="16" t="str">
        <f>IFERROR(VLOOKUP(B15,#REF!,6,FALSE),"")</f>
        <v/>
      </c>
      <c r="G15" s="17">
        <v>0</v>
      </c>
      <c r="H15" s="17" t="s">
        <v>35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0</v>
      </c>
      <c r="S15" s="20" t="s">
        <v>35</v>
      </c>
      <c r="T15" s="21" t="s">
        <v>35</v>
      </c>
      <c r="U15" s="19">
        <v>0</v>
      </c>
      <c r="V15" s="17">
        <v>0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 hidden="1">
      <c r="A16" s="13" t="str">
        <f t="shared" si="0"/>
        <v>Normal</v>
      </c>
      <c r="B16" s="14" t="s">
        <v>40</v>
      </c>
      <c r="C16" s="15" t="s">
        <v>39</v>
      </c>
      <c r="D16" s="16">
        <f>IFERROR(VLOOKUP(B16,#REF!,3,FALSE),0)</f>
        <v>0</v>
      </c>
      <c r="E16" s="18">
        <f t="shared" si="1"/>
        <v>5.3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19197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10000</v>
      </c>
      <c r="Q16" s="17">
        <v>9197</v>
      </c>
      <c r="R16" s="19">
        <v>19197</v>
      </c>
      <c r="S16" s="20">
        <v>5.3</v>
      </c>
      <c r="T16" s="21">
        <v>43.2</v>
      </c>
      <c r="U16" s="19">
        <v>3600</v>
      </c>
      <c r="V16" s="17">
        <v>444</v>
      </c>
      <c r="W16" s="22">
        <v>0.1</v>
      </c>
      <c r="X16" s="23">
        <f t="shared" si="2"/>
        <v>50</v>
      </c>
      <c r="Y16" s="17">
        <v>1000</v>
      </c>
      <c r="Z16" s="17">
        <v>3000</v>
      </c>
      <c r="AA16" s="17">
        <v>3000</v>
      </c>
      <c r="AB16" s="17">
        <v>0</v>
      </c>
      <c r="AC16" s="15" t="s">
        <v>37</v>
      </c>
    </row>
    <row r="17" spans="1:29" hidden="1">
      <c r="A17" s="13" t="str">
        <f t="shared" si="0"/>
        <v>None</v>
      </c>
      <c r="B17" s="14" t="s">
        <v>41</v>
      </c>
      <c r="C17" s="15" t="s">
        <v>39</v>
      </c>
      <c r="D17" s="16">
        <f>IFERROR(VLOOKUP(B17,#REF!,3,FALSE),0)</f>
        <v>0</v>
      </c>
      <c r="E17" s="18" t="str">
        <f t="shared" si="1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35</v>
      </c>
      <c r="T17" s="21" t="s">
        <v>35</v>
      </c>
      <c r="U17" s="19">
        <v>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Normal</v>
      </c>
      <c r="B18" s="14" t="s">
        <v>41</v>
      </c>
      <c r="C18" s="15" t="s">
        <v>39</v>
      </c>
      <c r="D18" s="16">
        <f>IFERROR(VLOOKUP(B18,#REF!,3,FALSE),0)</f>
        <v>0</v>
      </c>
      <c r="E18" s="18">
        <f t="shared" si="1"/>
        <v>1.2</v>
      </c>
      <c r="F18" s="16" t="str">
        <f>IFERROR(VLOOKUP(B18,#REF!,6,FALSE),"")</f>
        <v/>
      </c>
      <c r="G18" s="17">
        <v>72000</v>
      </c>
      <c r="H18" s="17">
        <v>72000</v>
      </c>
      <c r="I18" s="17" t="str">
        <f>IFERROR(VLOOKUP(B18,#REF!,9,FALSE),"")</f>
        <v/>
      </c>
      <c r="J18" s="17">
        <v>19000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9000</v>
      </c>
      <c r="Q18" s="17">
        <v>10000</v>
      </c>
      <c r="R18" s="19">
        <v>91000</v>
      </c>
      <c r="S18" s="20">
        <v>5.6</v>
      </c>
      <c r="T18" s="21" t="s">
        <v>35</v>
      </c>
      <c r="U18" s="19">
        <v>16125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13" t="str">
        <f t="shared" si="0"/>
        <v>None</v>
      </c>
      <c r="B19" s="14" t="s">
        <v>42</v>
      </c>
      <c r="C19" s="15" t="s">
        <v>39</v>
      </c>
      <c r="D19" s="16">
        <f>IFERROR(VLOOKUP(B19,#REF!,3,FALSE),0)</f>
        <v>0</v>
      </c>
      <c r="E19" s="18" t="str">
        <f t="shared" si="1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 t="s">
        <v>35</v>
      </c>
      <c r="T19" s="21" t="s">
        <v>35</v>
      </c>
      <c r="U19" s="19">
        <v>0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13" t="str">
        <f t="shared" si="0"/>
        <v>Normal</v>
      </c>
      <c r="B20" s="14" t="s">
        <v>42</v>
      </c>
      <c r="C20" s="15" t="s">
        <v>39</v>
      </c>
      <c r="D20" s="16">
        <f>IFERROR(VLOOKUP(B20,#REF!,3,FALSE),0)</f>
        <v>0</v>
      </c>
      <c r="E20" s="18">
        <f t="shared" si="1"/>
        <v>4.4000000000000004</v>
      </c>
      <c r="F20" s="16" t="str">
        <f>IFERROR(VLOOKUP(B20,#REF!,6,FALSE),"")</f>
        <v/>
      </c>
      <c r="G20" s="17">
        <v>123572</v>
      </c>
      <c r="H20" s="17">
        <v>123572</v>
      </c>
      <c r="I20" s="17" t="str">
        <f>IFERROR(VLOOKUP(B20,#REF!,9,FALSE),"")</f>
        <v/>
      </c>
      <c r="J20" s="17">
        <v>50000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30000</v>
      </c>
      <c r="Q20" s="17">
        <v>20000</v>
      </c>
      <c r="R20" s="19">
        <v>173572</v>
      </c>
      <c r="S20" s="20">
        <v>15.2</v>
      </c>
      <c r="T20" s="21">
        <v>32.5</v>
      </c>
      <c r="U20" s="19">
        <v>11396</v>
      </c>
      <c r="V20" s="17">
        <v>5333</v>
      </c>
      <c r="W20" s="22">
        <v>0.5</v>
      </c>
      <c r="X20" s="23">
        <f t="shared" si="2"/>
        <v>100</v>
      </c>
      <c r="Y20" s="17">
        <v>46000</v>
      </c>
      <c r="Z20" s="17">
        <v>2000</v>
      </c>
      <c r="AA20" s="17">
        <v>0</v>
      </c>
      <c r="AB20" s="17">
        <v>0</v>
      </c>
      <c r="AC20" s="15" t="s">
        <v>37</v>
      </c>
    </row>
    <row r="21" spans="1:29" hidden="1">
      <c r="A21" s="13" t="str">
        <f t="shared" si="0"/>
        <v>None</v>
      </c>
      <c r="B21" s="14" t="s">
        <v>43</v>
      </c>
      <c r="C21" s="15" t="s">
        <v>39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 hidden="1">
      <c r="A22" s="13" t="str">
        <f t="shared" si="0"/>
        <v>Normal</v>
      </c>
      <c r="B22" s="14" t="s">
        <v>43</v>
      </c>
      <c r="C22" s="15" t="s">
        <v>39</v>
      </c>
      <c r="D22" s="16">
        <f>IFERROR(VLOOKUP(B22,#REF!,3,FALSE),0)</f>
        <v>0</v>
      </c>
      <c r="E22" s="18">
        <f t="shared" si="1"/>
        <v>18.399999999999999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32961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15000</v>
      </c>
      <c r="Q22" s="17">
        <v>17961</v>
      </c>
      <c r="R22" s="19">
        <v>32961</v>
      </c>
      <c r="S22" s="20">
        <v>18.399999999999999</v>
      </c>
      <c r="T22" s="21">
        <v>19.8</v>
      </c>
      <c r="U22" s="19">
        <v>1796</v>
      </c>
      <c r="V22" s="17">
        <v>1667</v>
      </c>
      <c r="W22" s="22">
        <v>0.9</v>
      </c>
      <c r="X22" s="23">
        <f t="shared" si="2"/>
        <v>100</v>
      </c>
      <c r="Y22" s="17">
        <v>15000</v>
      </c>
      <c r="Z22" s="17">
        <v>0</v>
      </c>
      <c r="AA22" s="17">
        <v>0</v>
      </c>
      <c r="AB22" s="17">
        <v>0</v>
      </c>
      <c r="AC22" s="15" t="s">
        <v>37</v>
      </c>
    </row>
    <row r="23" spans="1:29" hidden="1">
      <c r="A23" s="13" t="str">
        <f t="shared" si="0"/>
        <v>None</v>
      </c>
      <c r="B23" s="14" t="s">
        <v>44</v>
      </c>
      <c r="C23" s="15" t="s">
        <v>39</v>
      </c>
      <c r="D23" s="16">
        <f>IFERROR(VLOOKUP(B23,#REF!,3,FALSE),0)</f>
        <v>0</v>
      </c>
      <c r="E23" s="18" t="str">
        <f t="shared" si="1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0</v>
      </c>
      <c r="R23" s="19">
        <v>0</v>
      </c>
      <c r="S23" s="20" t="s">
        <v>35</v>
      </c>
      <c r="T23" s="21" t="s">
        <v>35</v>
      </c>
      <c r="U23" s="19">
        <v>0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 hidden="1">
      <c r="A24" s="13" t="str">
        <f t="shared" si="0"/>
        <v>Normal</v>
      </c>
      <c r="B24" s="14" t="s">
        <v>44</v>
      </c>
      <c r="C24" s="15" t="s">
        <v>39</v>
      </c>
      <c r="D24" s="16">
        <f>IFERROR(VLOOKUP(B24,#REF!,3,FALSE),0)</f>
        <v>0</v>
      </c>
      <c r="E24" s="18">
        <f t="shared" si="1"/>
        <v>15.9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17053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13160</v>
      </c>
      <c r="Q24" s="17">
        <v>3893</v>
      </c>
      <c r="R24" s="19">
        <v>17053</v>
      </c>
      <c r="S24" s="20">
        <v>15.9</v>
      </c>
      <c r="T24" s="21">
        <v>76.8</v>
      </c>
      <c r="U24" s="19">
        <v>1073</v>
      </c>
      <c r="V24" s="17">
        <v>222</v>
      </c>
      <c r="W24" s="22">
        <v>0.2</v>
      </c>
      <c r="X24" s="23">
        <f t="shared" si="2"/>
        <v>50</v>
      </c>
      <c r="Y24" s="17">
        <v>0</v>
      </c>
      <c r="Z24" s="17">
        <v>2000</v>
      </c>
      <c r="AA24" s="17">
        <v>2000</v>
      </c>
      <c r="AB24" s="17">
        <v>0</v>
      </c>
      <c r="AC24" s="15" t="s">
        <v>37</v>
      </c>
    </row>
    <row r="25" spans="1:29" hidden="1">
      <c r="A25" s="13" t="str">
        <f t="shared" si="0"/>
        <v>None</v>
      </c>
      <c r="B25" s="14" t="s">
        <v>45</v>
      </c>
      <c r="C25" s="15" t="s">
        <v>39</v>
      </c>
      <c r="D25" s="16">
        <f>IFERROR(VLOOKUP(B25,#REF!,3,FALSE),0)</f>
        <v>0</v>
      </c>
      <c r="E25" s="18" t="str">
        <f t="shared" si="1"/>
        <v>前八週無拉料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0</v>
      </c>
      <c r="S25" s="20" t="s">
        <v>35</v>
      </c>
      <c r="T25" s="21" t="s">
        <v>35</v>
      </c>
      <c r="U25" s="19">
        <v>0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 hidden="1">
      <c r="A26" s="13" t="str">
        <f t="shared" si="0"/>
        <v>Normal</v>
      </c>
      <c r="B26" s="14" t="s">
        <v>45</v>
      </c>
      <c r="C26" s="15" t="s">
        <v>39</v>
      </c>
      <c r="D26" s="16">
        <f>IFERROR(VLOOKUP(B26,#REF!,3,FALSE),0)</f>
        <v>0</v>
      </c>
      <c r="E26" s="18">
        <f t="shared" si="1"/>
        <v>5.4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25134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23500</v>
      </c>
      <c r="Q26" s="17">
        <v>1634</v>
      </c>
      <c r="R26" s="19">
        <v>25134</v>
      </c>
      <c r="S26" s="20">
        <v>5.4</v>
      </c>
      <c r="T26" s="21">
        <v>32.799999999999997</v>
      </c>
      <c r="U26" s="19">
        <v>4682</v>
      </c>
      <c r="V26" s="17">
        <v>767</v>
      </c>
      <c r="W26" s="22">
        <v>0.2</v>
      </c>
      <c r="X26" s="23">
        <f t="shared" si="2"/>
        <v>50</v>
      </c>
      <c r="Y26" s="17">
        <v>2900</v>
      </c>
      <c r="Z26" s="17">
        <v>4000</v>
      </c>
      <c r="AA26" s="17">
        <v>0</v>
      </c>
      <c r="AB26" s="17">
        <v>0</v>
      </c>
      <c r="AC26" s="15" t="s">
        <v>37</v>
      </c>
    </row>
    <row r="27" spans="1:29" hidden="1">
      <c r="A27" s="13" t="str">
        <f t="shared" si="0"/>
        <v>None</v>
      </c>
      <c r="B27" s="14" t="s">
        <v>46</v>
      </c>
      <c r="C27" s="15" t="s">
        <v>39</v>
      </c>
      <c r="D27" s="16">
        <f>IFERROR(VLOOKUP(B27,#REF!,3,FALSE),0)</f>
        <v>0</v>
      </c>
      <c r="E27" s="18" t="str">
        <f t="shared" si="1"/>
        <v>前八週無拉料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0</v>
      </c>
      <c r="S27" s="20" t="s">
        <v>35</v>
      </c>
      <c r="T27" s="21" t="s">
        <v>35</v>
      </c>
      <c r="U27" s="19">
        <v>0</v>
      </c>
      <c r="V27" s="17" t="s">
        <v>35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 hidden="1">
      <c r="A28" s="13" t="str">
        <f t="shared" si="0"/>
        <v>Normal</v>
      </c>
      <c r="B28" s="14" t="s">
        <v>46</v>
      </c>
      <c r="C28" s="15" t="s">
        <v>39</v>
      </c>
      <c r="D28" s="16">
        <f>IFERROR(VLOOKUP(B28,#REF!,3,FALSE),0)</f>
        <v>0</v>
      </c>
      <c r="E28" s="18">
        <f t="shared" si="1"/>
        <v>1.7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25000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25000</v>
      </c>
      <c r="R28" s="19">
        <v>25000</v>
      </c>
      <c r="S28" s="20">
        <v>1.7</v>
      </c>
      <c r="T28" s="21" t="s">
        <v>35</v>
      </c>
      <c r="U28" s="19">
        <v>14441</v>
      </c>
      <c r="V28" s="17" t="s">
        <v>35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 hidden="1">
      <c r="A29" s="13" t="str">
        <f t="shared" si="0"/>
        <v>None</v>
      </c>
      <c r="B29" s="14" t="s">
        <v>47</v>
      </c>
      <c r="C29" s="15" t="s">
        <v>39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 hidden="1">
      <c r="A30" s="13" t="str">
        <f t="shared" si="0"/>
        <v>Normal</v>
      </c>
      <c r="B30" s="14" t="s">
        <v>47</v>
      </c>
      <c r="C30" s="15" t="s">
        <v>39</v>
      </c>
      <c r="D30" s="16">
        <f>IFERROR(VLOOKUP(B30,#REF!,3,FALSE),0)</f>
        <v>0</v>
      </c>
      <c r="E30" s="18">
        <f t="shared" si="1"/>
        <v>1.4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23210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3000</v>
      </c>
      <c r="Q30" s="17">
        <v>20210</v>
      </c>
      <c r="R30" s="19">
        <v>23210</v>
      </c>
      <c r="S30" s="20">
        <v>1.4</v>
      </c>
      <c r="T30" s="21">
        <v>11.6</v>
      </c>
      <c r="U30" s="19">
        <v>17022</v>
      </c>
      <c r="V30" s="17">
        <v>2000</v>
      </c>
      <c r="W30" s="22">
        <v>0.1</v>
      </c>
      <c r="X30" s="23">
        <f t="shared" si="2"/>
        <v>50</v>
      </c>
      <c r="Y30" s="17">
        <v>14000</v>
      </c>
      <c r="Z30" s="17">
        <v>4000</v>
      </c>
      <c r="AA30" s="17">
        <v>0</v>
      </c>
      <c r="AB30" s="17">
        <v>0</v>
      </c>
      <c r="AC30" s="15" t="s">
        <v>37</v>
      </c>
    </row>
    <row r="31" spans="1:29" hidden="1">
      <c r="A31" s="13" t="str">
        <f t="shared" si="0"/>
        <v>None</v>
      </c>
      <c r="B31" s="14" t="s">
        <v>48</v>
      </c>
      <c r="C31" s="15" t="s">
        <v>39</v>
      </c>
      <c r="D31" s="16">
        <f>IFERROR(VLOOKUP(B31,#REF!,3,FALSE),0)</f>
        <v>0</v>
      </c>
      <c r="E31" s="18" t="str">
        <f t="shared" si="1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 t="s">
        <v>35</v>
      </c>
      <c r="T31" s="21" t="s">
        <v>35</v>
      </c>
      <c r="U31" s="19">
        <v>0</v>
      </c>
      <c r="V31" s="17" t="s">
        <v>35</v>
      </c>
      <c r="W31" s="22" t="s">
        <v>36</v>
      </c>
      <c r="X31" s="23" t="str">
        <f t="shared" si="2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 hidden="1">
      <c r="A32" s="13" t="str">
        <f t="shared" si="0"/>
        <v>Normal</v>
      </c>
      <c r="B32" s="14" t="s">
        <v>48</v>
      </c>
      <c r="C32" s="15" t="s">
        <v>39</v>
      </c>
      <c r="D32" s="16">
        <f>IFERROR(VLOOKUP(B32,#REF!,3,FALSE),0)</f>
        <v>0</v>
      </c>
      <c r="E32" s="18">
        <f t="shared" si="1"/>
        <v>15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13326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8000</v>
      </c>
      <c r="Q32" s="17">
        <v>5326</v>
      </c>
      <c r="R32" s="19">
        <v>13326</v>
      </c>
      <c r="S32" s="20">
        <v>15</v>
      </c>
      <c r="T32" s="21">
        <v>30</v>
      </c>
      <c r="U32" s="19">
        <v>887</v>
      </c>
      <c r="V32" s="17">
        <v>444</v>
      </c>
      <c r="W32" s="22">
        <v>0.5</v>
      </c>
      <c r="X32" s="23">
        <f t="shared" si="2"/>
        <v>100</v>
      </c>
      <c r="Y32" s="17">
        <v>2000</v>
      </c>
      <c r="Z32" s="17">
        <v>2000</v>
      </c>
      <c r="AA32" s="17">
        <v>0</v>
      </c>
      <c r="AB32" s="17">
        <v>0</v>
      </c>
      <c r="AC32" s="15" t="s">
        <v>37</v>
      </c>
    </row>
    <row r="33" spans="1:29" hidden="1">
      <c r="A33" s="13" t="str">
        <f t="shared" si="0"/>
        <v>None</v>
      </c>
      <c r="B33" s="14" t="s">
        <v>49</v>
      </c>
      <c r="C33" s="15" t="s">
        <v>39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0</v>
      </c>
      <c r="S33" s="20" t="s">
        <v>35</v>
      </c>
      <c r="T33" s="21" t="s">
        <v>35</v>
      </c>
      <c r="U33" s="19">
        <v>0</v>
      </c>
      <c r="V33" s="17" t="s">
        <v>35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 hidden="1">
      <c r="A34" s="13" t="str">
        <f t="shared" si="0"/>
        <v>Normal</v>
      </c>
      <c r="B34" s="14" t="s">
        <v>49</v>
      </c>
      <c r="C34" s="15" t="s">
        <v>39</v>
      </c>
      <c r="D34" s="16">
        <f>IFERROR(VLOOKUP(B34,#REF!,3,FALSE),0)</f>
        <v>0</v>
      </c>
      <c r="E34" s="18">
        <f t="shared" si="1"/>
        <v>0.6</v>
      </c>
      <c r="F34" s="16" t="str">
        <f>IFERROR(VLOOKUP(B34,#REF!,6,FALSE),"")</f>
        <v/>
      </c>
      <c r="G34" s="17">
        <v>28000</v>
      </c>
      <c r="H34" s="17">
        <v>28000</v>
      </c>
      <c r="I34" s="17" t="str">
        <f>IFERROR(VLOOKUP(B34,#REF!,9,FALSE),"")</f>
        <v/>
      </c>
      <c r="J34" s="17">
        <v>5000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5000</v>
      </c>
      <c r="R34" s="19">
        <v>33000</v>
      </c>
      <c r="S34" s="20">
        <v>4.3</v>
      </c>
      <c r="T34" s="21">
        <v>3.1</v>
      </c>
      <c r="U34" s="19">
        <v>7712</v>
      </c>
      <c r="V34" s="17">
        <v>10778</v>
      </c>
      <c r="W34" s="22">
        <v>1.4</v>
      </c>
      <c r="X34" s="23">
        <f t="shared" si="2"/>
        <v>100</v>
      </c>
      <c r="Y34" s="17">
        <v>61000</v>
      </c>
      <c r="Z34" s="17">
        <v>36000</v>
      </c>
      <c r="AA34" s="17">
        <v>29000</v>
      </c>
      <c r="AB34" s="17">
        <v>20000</v>
      </c>
      <c r="AC34" s="15" t="s">
        <v>37</v>
      </c>
    </row>
    <row r="35" spans="1:29" hidden="1">
      <c r="A35" s="13" t="str">
        <f t="shared" si="0"/>
        <v>None</v>
      </c>
      <c r="B35" s="14" t="s">
        <v>50</v>
      </c>
      <c r="C35" s="15" t="s">
        <v>39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0</v>
      </c>
      <c r="S35" s="20" t="s">
        <v>35</v>
      </c>
      <c r="T35" s="21" t="s">
        <v>35</v>
      </c>
      <c r="U35" s="19">
        <v>0</v>
      </c>
      <c r="V35" s="17" t="s">
        <v>35</v>
      </c>
      <c r="W35" s="22" t="s">
        <v>36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 hidden="1">
      <c r="A36" s="13" t="str">
        <f t="shared" si="0"/>
        <v>Normal</v>
      </c>
      <c r="B36" s="14" t="s">
        <v>50</v>
      </c>
      <c r="C36" s="15" t="s">
        <v>39</v>
      </c>
      <c r="D36" s="16">
        <f>IFERROR(VLOOKUP(B36,#REF!,3,FALSE),0)</f>
        <v>0</v>
      </c>
      <c r="E36" s="18">
        <f t="shared" si="1"/>
        <v>10.9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74280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53980</v>
      </c>
      <c r="Q36" s="17">
        <v>20300</v>
      </c>
      <c r="R36" s="19">
        <v>74280</v>
      </c>
      <c r="S36" s="20">
        <v>10.9</v>
      </c>
      <c r="T36" s="21">
        <v>13.6</v>
      </c>
      <c r="U36" s="19">
        <v>6816</v>
      </c>
      <c r="V36" s="17">
        <v>5444</v>
      </c>
      <c r="W36" s="22">
        <v>0.8</v>
      </c>
      <c r="X36" s="23">
        <f t="shared" si="2"/>
        <v>100</v>
      </c>
      <c r="Y36" s="17">
        <v>30000</v>
      </c>
      <c r="Z36" s="17">
        <v>19000</v>
      </c>
      <c r="AA36" s="17">
        <v>23000</v>
      </c>
      <c r="AB36" s="17">
        <v>11000</v>
      </c>
      <c r="AC36" s="15" t="s">
        <v>37</v>
      </c>
    </row>
    <row r="37" spans="1:29" hidden="1">
      <c r="A37" s="13" t="str">
        <f t="shared" si="0"/>
        <v>None</v>
      </c>
      <c r="B37" s="14" t="s">
        <v>51</v>
      </c>
      <c r="C37" s="15" t="s">
        <v>39</v>
      </c>
      <c r="D37" s="16">
        <f>IFERROR(VLOOKUP(B37,#REF!,3,FALSE),0)</f>
        <v>0</v>
      </c>
      <c r="E37" s="18" t="str">
        <f t="shared" si="1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36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 hidden="1">
      <c r="A38" s="13" t="str">
        <f t="shared" si="0"/>
        <v>Normal</v>
      </c>
      <c r="B38" s="14" t="s">
        <v>51</v>
      </c>
      <c r="C38" s="15" t="s">
        <v>39</v>
      </c>
      <c r="D38" s="16">
        <f>IFERROR(VLOOKUP(B38,#REF!,3,FALSE),0)</f>
        <v>0</v>
      </c>
      <c r="E38" s="18">
        <f t="shared" si="1"/>
        <v>4.3</v>
      </c>
      <c r="F38" s="16" t="str">
        <f>IFERROR(VLOOKUP(B38,#REF!,6,FALSE),"")</f>
        <v/>
      </c>
      <c r="G38" s="17">
        <v>20000</v>
      </c>
      <c r="H38" s="17">
        <v>20000</v>
      </c>
      <c r="I38" s="17" t="str">
        <f>IFERROR(VLOOKUP(B38,#REF!,9,FALSE),"")</f>
        <v/>
      </c>
      <c r="J38" s="17">
        <v>36014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12000</v>
      </c>
      <c r="Q38" s="17">
        <v>24014</v>
      </c>
      <c r="R38" s="19">
        <v>56014</v>
      </c>
      <c r="S38" s="20">
        <v>6.7</v>
      </c>
      <c r="T38" s="21">
        <v>5.9</v>
      </c>
      <c r="U38" s="19">
        <v>8365</v>
      </c>
      <c r="V38" s="17">
        <v>9556</v>
      </c>
      <c r="W38" s="22">
        <v>1.1000000000000001</v>
      </c>
      <c r="X38" s="23">
        <f t="shared" si="2"/>
        <v>100</v>
      </c>
      <c r="Y38" s="17">
        <v>62000</v>
      </c>
      <c r="Z38" s="17">
        <v>24000</v>
      </c>
      <c r="AA38" s="17">
        <v>34000</v>
      </c>
      <c r="AB38" s="17">
        <v>18000</v>
      </c>
      <c r="AC38" s="15" t="s">
        <v>37</v>
      </c>
    </row>
    <row r="39" spans="1:29" hidden="1">
      <c r="A39" s="13" t="str">
        <f t="shared" si="0"/>
        <v>None</v>
      </c>
      <c r="B39" s="14" t="s">
        <v>52</v>
      </c>
      <c r="C39" s="15" t="s">
        <v>39</v>
      </c>
      <c r="D39" s="16">
        <f>IFERROR(VLOOKUP(B39,#REF!,3,FALSE),0)</f>
        <v>0</v>
      </c>
      <c r="E39" s="18" t="str">
        <f t="shared" si="1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0</v>
      </c>
      <c r="S39" s="20" t="s">
        <v>35</v>
      </c>
      <c r="T39" s="21" t="s">
        <v>35</v>
      </c>
      <c r="U39" s="19">
        <v>0</v>
      </c>
      <c r="V39" s="17" t="s">
        <v>35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 hidden="1">
      <c r="A40" s="13" t="str">
        <f t="shared" si="0"/>
        <v>Normal</v>
      </c>
      <c r="B40" s="14" t="s">
        <v>52</v>
      </c>
      <c r="C40" s="15" t="s">
        <v>39</v>
      </c>
      <c r="D40" s="16">
        <f>IFERROR(VLOOKUP(B40,#REF!,3,FALSE),0)</f>
        <v>0</v>
      </c>
      <c r="E40" s="18">
        <f t="shared" si="1"/>
        <v>3.3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24172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10000</v>
      </c>
      <c r="Q40" s="17">
        <v>14172</v>
      </c>
      <c r="R40" s="19">
        <v>24172</v>
      </c>
      <c r="S40" s="20">
        <v>3.3</v>
      </c>
      <c r="T40" s="21">
        <v>4.2</v>
      </c>
      <c r="U40" s="19">
        <v>7274</v>
      </c>
      <c r="V40" s="17">
        <v>5778</v>
      </c>
      <c r="W40" s="22">
        <v>0.8</v>
      </c>
      <c r="X40" s="23">
        <f t="shared" si="2"/>
        <v>100</v>
      </c>
      <c r="Y40" s="17">
        <v>40000</v>
      </c>
      <c r="Z40" s="17">
        <v>12000</v>
      </c>
      <c r="AA40" s="17">
        <v>18000</v>
      </c>
      <c r="AB40" s="17">
        <v>14000</v>
      </c>
      <c r="AC40" s="15" t="s">
        <v>37</v>
      </c>
    </row>
    <row r="41" spans="1:29" hidden="1">
      <c r="A41" s="13" t="str">
        <f t="shared" si="0"/>
        <v>None</v>
      </c>
      <c r="B41" s="14" t="s">
        <v>53</v>
      </c>
      <c r="C41" s="15" t="s">
        <v>39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0</v>
      </c>
      <c r="S41" s="20" t="s">
        <v>35</v>
      </c>
      <c r="T41" s="21" t="s">
        <v>35</v>
      </c>
      <c r="U41" s="19">
        <v>0</v>
      </c>
      <c r="V41" s="17" t="s">
        <v>35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 hidden="1">
      <c r="A42" s="13" t="str">
        <f t="shared" si="0"/>
        <v>Normal</v>
      </c>
      <c r="B42" s="14" t="s">
        <v>53</v>
      </c>
      <c r="C42" s="15" t="s">
        <v>39</v>
      </c>
      <c r="D42" s="16">
        <f>IFERROR(VLOOKUP(B42,#REF!,3,FALSE),0)</f>
        <v>0</v>
      </c>
      <c r="E42" s="18">
        <f t="shared" si="1"/>
        <v>11.5</v>
      </c>
      <c r="F42" s="16" t="str">
        <f>IFERROR(VLOOKUP(B42,#REF!,6,FALSE),"")</f>
        <v/>
      </c>
      <c r="G42" s="17">
        <v>13000</v>
      </c>
      <c r="H42" s="17">
        <v>13000</v>
      </c>
      <c r="I42" s="17" t="str">
        <f>IFERROR(VLOOKUP(B42,#REF!,9,FALSE),"")</f>
        <v/>
      </c>
      <c r="J42" s="17">
        <v>36823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16864</v>
      </c>
      <c r="Q42" s="17">
        <v>19959</v>
      </c>
      <c r="R42" s="19">
        <v>49823</v>
      </c>
      <c r="S42" s="20">
        <v>15.6</v>
      </c>
      <c r="T42" s="21">
        <v>14.3</v>
      </c>
      <c r="U42" s="19">
        <v>3194</v>
      </c>
      <c r="V42" s="17">
        <v>3492</v>
      </c>
      <c r="W42" s="22">
        <v>1.1000000000000001</v>
      </c>
      <c r="X42" s="23">
        <f t="shared" si="2"/>
        <v>100</v>
      </c>
      <c r="Y42" s="17">
        <v>17432</v>
      </c>
      <c r="Z42" s="17">
        <v>14000</v>
      </c>
      <c r="AA42" s="17">
        <v>14000</v>
      </c>
      <c r="AB42" s="17">
        <v>8000</v>
      </c>
      <c r="AC42" s="15" t="s">
        <v>37</v>
      </c>
    </row>
    <row r="43" spans="1:29" hidden="1">
      <c r="A43" s="13" t="str">
        <f t="shared" si="0"/>
        <v>None</v>
      </c>
      <c r="B43" s="14" t="s">
        <v>54</v>
      </c>
      <c r="C43" s="15" t="s">
        <v>39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 hidden="1">
      <c r="A44" s="13" t="str">
        <f t="shared" si="0"/>
        <v>Normal</v>
      </c>
      <c r="B44" s="14" t="s">
        <v>54</v>
      </c>
      <c r="C44" s="15" t="s">
        <v>39</v>
      </c>
      <c r="D44" s="16">
        <f>IFERROR(VLOOKUP(B44,#REF!,3,FALSE),0)</f>
        <v>0</v>
      </c>
      <c r="E44" s="18">
        <f t="shared" si="1"/>
        <v>4.5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14948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2026</v>
      </c>
      <c r="Q44" s="17">
        <v>12922</v>
      </c>
      <c r="R44" s="19">
        <v>14948</v>
      </c>
      <c r="S44" s="20">
        <v>4.5</v>
      </c>
      <c r="T44" s="21">
        <v>4.3</v>
      </c>
      <c r="U44" s="19">
        <v>3344</v>
      </c>
      <c r="V44" s="17">
        <v>3444</v>
      </c>
      <c r="W44" s="22">
        <v>1</v>
      </c>
      <c r="X44" s="23">
        <f t="shared" si="2"/>
        <v>100</v>
      </c>
      <c r="Y44" s="17">
        <v>13000</v>
      </c>
      <c r="Z44" s="17">
        <v>18000</v>
      </c>
      <c r="AA44" s="17">
        <v>13000</v>
      </c>
      <c r="AB44" s="17">
        <v>17000</v>
      </c>
      <c r="AC44" s="15" t="s">
        <v>37</v>
      </c>
    </row>
    <row r="45" spans="1:29">
      <c r="A45" s="13" t="str">
        <f t="shared" si="0"/>
        <v>ZeroZero</v>
      </c>
      <c r="B45" s="14" t="s">
        <v>212</v>
      </c>
      <c r="C45" s="15" t="s">
        <v>213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18000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18000</v>
      </c>
      <c r="R45" s="19">
        <v>18000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36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 hidden="1">
      <c r="A46" s="13" t="str">
        <f t="shared" si="0"/>
        <v>Normal</v>
      </c>
      <c r="B46" s="14" t="s">
        <v>214</v>
      </c>
      <c r="C46" s="15" t="s">
        <v>213</v>
      </c>
      <c r="D46" s="16">
        <f>IFERROR(VLOOKUP(B46,#REF!,3,FALSE),0)</f>
        <v>0</v>
      </c>
      <c r="E46" s="18">
        <f t="shared" si="1"/>
        <v>2.6</v>
      </c>
      <c r="F46" s="16" t="str">
        <f>IFERROR(VLOOKUP(B46,#REF!,6,FALSE),"")</f>
        <v/>
      </c>
      <c r="G46" s="17">
        <v>177000</v>
      </c>
      <c r="H46" s="17">
        <v>0</v>
      </c>
      <c r="I46" s="17" t="str">
        <f>IFERROR(VLOOKUP(B46,#REF!,9,FALSE),"")</f>
        <v/>
      </c>
      <c r="J46" s="17">
        <v>36000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36000</v>
      </c>
      <c r="Q46" s="17">
        <v>0</v>
      </c>
      <c r="R46" s="19">
        <v>213000</v>
      </c>
      <c r="S46" s="20">
        <v>15.4</v>
      </c>
      <c r="T46" s="21">
        <v>31.8</v>
      </c>
      <c r="U46" s="19">
        <v>13875</v>
      </c>
      <c r="V46" s="17">
        <v>6708</v>
      </c>
      <c r="W46" s="22">
        <v>0.5</v>
      </c>
      <c r="X46" s="23">
        <f t="shared" si="2"/>
        <v>100</v>
      </c>
      <c r="Y46" s="17">
        <v>35373</v>
      </c>
      <c r="Z46" s="17">
        <v>25000</v>
      </c>
      <c r="AA46" s="17">
        <v>18000</v>
      </c>
      <c r="AB46" s="17">
        <v>26000</v>
      </c>
      <c r="AC46" s="15" t="s">
        <v>37</v>
      </c>
    </row>
    <row r="47" spans="1:29">
      <c r="A47" s="13" t="str">
        <f t="shared" si="0"/>
        <v>OverStock</v>
      </c>
      <c r="B47" s="14" t="s">
        <v>215</v>
      </c>
      <c r="C47" s="15" t="s">
        <v>213</v>
      </c>
      <c r="D47" s="16">
        <f>IFERROR(VLOOKUP(B47,#REF!,3,FALSE),0)</f>
        <v>0</v>
      </c>
      <c r="E47" s="18">
        <f t="shared" si="1"/>
        <v>0.6</v>
      </c>
      <c r="F47" s="16" t="str">
        <f>IFERROR(VLOOKUP(B47,#REF!,6,FALSE),"")</f>
        <v/>
      </c>
      <c r="G47" s="17">
        <v>1752000</v>
      </c>
      <c r="H47" s="17">
        <v>912000</v>
      </c>
      <c r="I47" s="17" t="str">
        <f>IFERROR(VLOOKUP(B47,#REF!,9,FALSE),"")</f>
        <v/>
      </c>
      <c r="J47" s="17">
        <v>39000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39000</v>
      </c>
      <c r="Q47" s="17">
        <v>0</v>
      </c>
      <c r="R47" s="19">
        <v>1791000</v>
      </c>
      <c r="S47" s="20">
        <v>29.3</v>
      </c>
      <c r="T47" s="21">
        <v>15.3</v>
      </c>
      <c r="U47" s="19">
        <v>61125</v>
      </c>
      <c r="V47" s="17">
        <v>117222</v>
      </c>
      <c r="W47" s="22">
        <v>1.9</v>
      </c>
      <c r="X47" s="23">
        <f t="shared" si="2"/>
        <v>100</v>
      </c>
      <c r="Y47" s="17">
        <v>892000</v>
      </c>
      <c r="Z47" s="17">
        <v>163000</v>
      </c>
      <c r="AA47" s="17">
        <v>9000</v>
      </c>
      <c r="AB47" s="17">
        <v>12000</v>
      </c>
      <c r="AC47" s="15" t="s">
        <v>37</v>
      </c>
    </row>
    <row r="48" spans="1:29">
      <c r="A48" s="13" t="str">
        <f t="shared" si="0"/>
        <v>OverStock</v>
      </c>
      <c r="B48" s="14" t="s">
        <v>216</v>
      </c>
      <c r="C48" s="15" t="s">
        <v>213</v>
      </c>
      <c r="D48" s="16">
        <f>IFERROR(VLOOKUP(B48,#REF!,3,FALSE),0)</f>
        <v>0</v>
      </c>
      <c r="E48" s="18">
        <f t="shared" si="1"/>
        <v>14.3</v>
      </c>
      <c r="F48" s="16" t="str">
        <f>IFERROR(VLOOKUP(B48,#REF!,6,FALSE),"")</f>
        <v/>
      </c>
      <c r="G48" s="17">
        <v>2100000</v>
      </c>
      <c r="H48" s="17">
        <v>867000</v>
      </c>
      <c r="I48" s="17" t="str">
        <f>IFERROR(VLOOKUP(B48,#REF!,9,FALSE),"")</f>
        <v/>
      </c>
      <c r="J48" s="17">
        <v>1904700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1361700</v>
      </c>
      <c r="Q48" s="17">
        <v>543000</v>
      </c>
      <c r="R48" s="19">
        <v>4004700</v>
      </c>
      <c r="S48" s="20">
        <v>30.1</v>
      </c>
      <c r="T48" s="21">
        <v>31.8</v>
      </c>
      <c r="U48" s="19">
        <v>133125</v>
      </c>
      <c r="V48" s="17">
        <v>125979</v>
      </c>
      <c r="W48" s="22">
        <v>0.9</v>
      </c>
      <c r="X48" s="23">
        <f t="shared" si="2"/>
        <v>100</v>
      </c>
      <c r="Y48" s="17">
        <v>509813</v>
      </c>
      <c r="Z48" s="17">
        <v>624000</v>
      </c>
      <c r="AA48" s="17">
        <v>192000</v>
      </c>
      <c r="AB48" s="17">
        <v>0</v>
      </c>
      <c r="AC48" s="15" t="s">
        <v>37</v>
      </c>
    </row>
    <row r="49" spans="1:29">
      <c r="A49" s="13" t="str">
        <f t="shared" si="0"/>
        <v>OverStock</v>
      </c>
      <c r="B49" s="14" t="s">
        <v>217</v>
      </c>
      <c r="C49" s="15" t="s">
        <v>213</v>
      </c>
      <c r="D49" s="16">
        <f>IFERROR(VLOOKUP(B49,#REF!,3,FALSE),0)</f>
        <v>0</v>
      </c>
      <c r="E49" s="18">
        <f t="shared" si="1"/>
        <v>59.1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12000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12000</v>
      </c>
      <c r="Q49" s="17">
        <v>0</v>
      </c>
      <c r="R49" s="19">
        <v>12000</v>
      </c>
      <c r="S49" s="20">
        <v>59.1</v>
      </c>
      <c r="T49" s="21" t="s">
        <v>35</v>
      </c>
      <c r="U49" s="19">
        <v>203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>
      <c r="A50" s="13" t="str">
        <f t="shared" si="0"/>
        <v>OverStock</v>
      </c>
      <c r="B50" s="14" t="s">
        <v>218</v>
      </c>
      <c r="C50" s="15" t="s">
        <v>213</v>
      </c>
      <c r="D50" s="16">
        <f>IFERROR(VLOOKUP(B50,#REF!,3,FALSE),0)</f>
        <v>0</v>
      </c>
      <c r="E50" s="18">
        <f t="shared" si="1"/>
        <v>5.6</v>
      </c>
      <c r="F50" s="16" t="str">
        <f>IFERROR(VLOOKUP(B50,#REF!,6,FALSE),"")</f>
        <v/>
      </c>
      <c r="G50" s="17">
        <v>255000</v>
      </c>
      <c r="H50" s="17">
        <v>105000</v>
      </c>
      <c r="I50" s="17" t="str">
        <f>IFERROR(VLOOKUP(B50,#REF!,9,FALSE),"")</f>
        <v/>
      </c>
      <c r="J50" s="17">
        <v>75000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75000</v>
      </c>
      <c r="Q50" s="17">
        <v>0</v>
      </c>
      <c r="R50" s="19">
        <v>330000</v>
      </c>
      <c r="S50" s="20">
        <v>24.4</v>
      </c>
      <c r="T50" s="21">
        <v>24.2</v>
      </c>
      <c r="U50" s="19">
        <v>13500</v>
      </c>
      <c r="V50" s="17">
        <v>13657</v>
      </c>
      <c r="W50" s="22">
        <v>1</v>
      </c>
      <c r="X50" s="23">
        <f t="shared" si="2"/>
        <v>100</v>
      </c>
      <c r="Y50" s="17">
        <v>37463</v>
      </c>
      <c r="Z50" s="17">
        <v>85448</v>
      </c>
      <c r="AA50" s="17">
        <v>33000</v>
      </c>
      <c r="AB50" s="17">
        <v>35000</v>
      </c>
      <c r="AC50" s="15" t="s">
        <v>37</v>
      </c>
    </row>
    <row r="51" spans="1:29" hidden="1">
      <c r="A51" s="13" t="str">
        <f t="shared" si="0"/>
        <v>Normal</v>
      </c>
      <c r="B51" s="14" t="s">
        <v>219</v>
      </c>
      <c r="C51" s="15" t="s">
        <v>213</v>
      </c>
      <c r="D51" s="16">
        <f>IFERROR(VLOOKUP(B51,#REF!,3,FALSE),0)</f>
        <v>0</v>
      </c>
      <c r="E51" s="18">
        <f t="shared" si="1"/>
        <v>8.8000000000000007</v>
      </c>
      <c r="F51" s="16" t="str">
        <f>IFERROR(VLOOKUP(B51,#REF!,6,FALSE),"")</f>
        <v/>
      </c>
      <c r="G51" s="17">
        <v>27000</v>
      </c>
      <c r="H51" s="17">
        <v>6000</v>
      </c>
      <c r="I51" s="17" t="str">
        <f>IFERROR(VLOOKUP(B51,#REF!,9,FALSE),"")</f>
        <v/>
      </c>
      <c r="J51" s="17">
        <v>33000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3000</v>
      </c>
      <c r="P51" s="17">
        <v>15000</v>
      </c>
      <c r="Q51" s="17">
        <v>15000</v>
      </c>
      <c r="R51" s="19">
        <v>60000</v>
      </c>
      <c r="S51" s="20">
        <v>16</v>
      </c>
      <c r="T51" s="21">
        <v>42.3</v>
      </c>
      <c r="U51" s="19">
        <v>3750</v>
      </c>
      <c r="V51" s="17">
        <v>1418</v>
      </c>
      <c r="W51" s="22">
        <v>0.4</v>
      </c>
      <c r="X51" s="23">
        <f t="shared" si="2"/>
        <v>50</v>
      </c>
      <c r="Y51" s="17">
        <v>3762</v>
      </c>
      <c r="Z51" s="17">
        <v>9000</v>
      </c>
      <c r="AA51" s="17">
        <v>0</v>
      </c>
      <c r="AB51" s="17">
        <v>0</v>
      </c>
      <c r="AC51" s="15" t="s">
        <v>37</v>
      </c>
    </row>
    <row r="52" spans="1:29">
      <c r="A52" s="13" t="str">
        <f t="shared" si="0"/>
        <v>FCST</v>
      </c>
      <c r="B52" s="14" t="s">
        <v>220</v>
      </c>
      <c r="C52" s="15" t="s">
        <v>213</v>
      </c>
      <c r="D52" s="16">
        <f>IFERROR(VLOOKUP(B52,#REF!,3,FALSE),0)</f>
        <v>0</v>
      </c>
      <c r="E52" s="18" t="str">
        <f t="shared" si="1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0</v>
      </c>
      <c r="Q52" s="17">
        <v>0</v>
      </c>
      <c r="R52" s="19">
        <v>0</v>
      </c>
      <c r="S52" s="20" t="s">
        <v>35</v>
      </c>
      <c r="T52" s="21">
        <v>0</v>
      </c>
      <c r="U52" s="19">
        <v>0</v>
      </c>
      <c r="V52" s="17">
        <v>91</v>
      </c>
      <c r="W52" s="22" t="s">
        <v>57</v>
      </c>
      <c r="X52" s="23" t="str">
        <f t="shared" si="2"/>
        <v>F</v>
      </c>
      <c r="Y52" s="17">
        <v>0</v>
      </c>
      <c r="Z52" s="17">
        <v>815</v>
      </c>
      <c r="AA52" s="17">
        <v>1500</v>
      </c>
      <c r="AB52" s="17">
        <v>0</v>
      </c>
      <c r="AC52" s="15" t="s">
        <v>37</v>
      </c>
    </row>
    <row r="53" spans="1:29" hidden="1">
      <c r="A53" s="13" t="str">
        <f t="shared" si="0"/>
        <v>Normal</v>
      </c>
      <c r="B53" s="14" t="s">
        <v>221</v>
      </c>
      <c r="C53" s="15" t="s">
        <v>213</v>
      </c>
      <c r="D53" s="16">
        <f>IFERROR(VLOOKUP(B53,#REF!,3,FALSE),0)</f>
        <v>0</v>
      </c>
      <c r="E53" s="18">
        <f t="shared" si="1"/>
        <v>12.7</v>
      </c>
      <c r="F53" s="16" t="str">
        <f>IFERROR(VLOOKUP(B53,#REF!,6,FALSE),"")</f>
        <v/>
      </c>
      <c r="G53" s="17">
        <v>18000</v>
      </c>
      <c r="H53" s="17">
        <v>0</v>
      </c>
      <c r="I53" s="17" t="str">
        <f>IFERROR(VLOOKUP(B53,#REF!,9,FALSE),"")</f>
        <v/>
      </c>
      <c r="J53" s="17">
        <v>58665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51000</v>
      </c>
      <c r="Q53" s="17">
        <v>7665</v>
      </c>
      <c r="R53" s="19">
        <v>76665</v>
      </c>
      <c r="S53" s="20">
        <v>16.5</v>
      </c>
      <c r="T53" s="21">
        <v>32.5</v>
      </c>
      <c r="U53" s="19">
        <v>4633</v>
      </c>
      <c r="V53" s="17">
        <v>2360</v>
      </c>
      <c r="W53" s="22">
        <v>0.5</v>
      </c>
      <c r="X53" s="23">
        <f t="shared" si="2"/>
        <v>100</v>
      </c>
      <c r="Y53" s="17">
        <v>8737</v>
      </c>
      <c r="Z53" s="17">
        <v>12500</v>
      </c>
      <c r="AA53" s="17">
        <v>12000</v>
      </c>
      <c r="AB53" s="17">
        <v>19500</v>
      </c>
      <c r="AC53" s="15" t="s">
        <v>37</v>
      </c>
    </row>
    <row r="54" spans="1:29">
      <c r="A54" s="13" t="str">
        <f t="shared" si="0"/>
        <v>OverStock</v>
      </c>
      <c r="B54" s="14" t="s">
        <v>222</v>
      </c>
      <c r="C54" s="15" t="s">
        <v>213</v>
      </c>
      <c r="D54" s="16">
        <f>IFERROR(VLOOKUP(B54,#REF!,3,FALSE),0)</f>
        <v>0</v>
      </c>
      <c r="E54" s="18">
        <f t="shared" si="1"/>
        <v>8.5</v>
      </c>
      <c r="F54" s="16" t="str">
        <f>IFERROR(VLOOKUP(B54,#REF!,6,FALSE),"")</f>
        <v/>
      </c>
      <c r="G54" s="17">
        <v>1650000</v>
      </c>
      <c r="H54" s="17">
        <v>1116000</v>
      </c>
      <c r="I54" s="17" t="str">
        <f>IFERROR(VLOOKUP(B54,#REF!,9,FALSE),"")</f>
        <v/>
      </c>
      <c r="J54" s="17">
        <v>888000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888000</v>
      </c>
      <c r="Q54" s="17">
        <v>0</v>
      </c>
      <c r="R54" s="19">
        <v>2538000</v>
      </c>
      <c r="S54" s="20">
        <v>24.2</v>
      </c>
      <c r="T54" s="21">
        <v>43.1</v>
      </c>
      <c r="U54" s="19">
        <v>105000</v>
      </c>
      <c r="V54" s="17">
        <v>58942</v>
      </c>
      <c r="W54" s="22">
        <v>0.6</v>
      </c>
      <c r="X54" s="23">
        <f t="shared" si="2"/>
        <v>100</v>
      </c>
      <c r="Y54" s="17">
        <v>220180</v>
      </c>
      <c r="Z54" s="17">
        <v>310298</v>
      </c>
      <c r="AA54" s="17">
        <v>44436</v>
      </c>
      <c r="AB54" s="17">
        <v>0</v>
      </c>
      <c r="AC54" s="15" t="s">
        <v>37</v>
      </c>
    </row>
    <row r="55" spans="1:29">
      <c r="A55" s="13" t="str">
        <f t="shared" si="0"/>
        <v>OverStock</v>
      </c>
      <c r="B55" s="14" t="s">
        <v>223</v>
      </c>
      <c r="C55" s="15" t="s">
        <v>213</v>
      </c>
      <c r="D55" s="16">
        <f>IFERROR(VLOOKUP(B55,#REF!,3,FALSE),0)</f>
        <v>0</v>
      </c>
      <c r="E55" s="18">
        <f t="shared" si="1"/>
        <v>16.399999999999999</v>
      </c>
      <c r="F55" s="16" t="str">
        <f>IFERROR(VLOOKUP(B55,#REF!,6,FALSE),"")</f>
        <v/>
      </c>
      <c r="G55" s="17">
        <v>126000</v>
      </c>
      <c r="H55" s="17">
        <v>0</v>
      </c>
      <c r="I55" s="17" t="str">
        <f>IFERROR(VLOOKUP(B55,#REF!,9,FALSE),"")</f>
        <v/>
      </c>
      <c r="J55" s="17">
        <v>55386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54000</v>
      </c>
      <c r="Q55" s="17">
        <v>1386</v>
      </c>
      <c r="R55" s="19">
        <v>181386</v>
      </c>
      <c r="S55" s="20">
        <v>53.7</v>
      </c>
      <c r="T55" s="21">
        <v>271.89999999999998</v>
      </c>
      <c r="U55" s="19">
        <v>3375</v>
      </c>
      <c r="V55" s="17">
        <v>667</v>
      </c>
      <c r="W55" s="22">
        <v>0.2</v>
      </c>
      <c r="X55" s="23">
        <f t="shared" si="2"/>
        <v>50</v>
      </c>
      <c r="Y55" s="17">
        <v>0</v>
      </c>
      <c r="Z55" s="17">
        <v>6000</v>
      </c>
      <c r="AA55" s="17">
        <v>21000</v>
      </c>
      <c r="AB55" s="17">
        <v>42000</v>
      </c>
      <c r="AC55" s="15" t="s">
        <v>37</v>
      </c>
    </row>
    <row r="56" spans="1:29">
      <c r="A56" s="13" t="str">
        <f t="shared" si="0"/>
        <v>FCST</v>
      </c>
      <c r="B56" s="14" t="s">
        <v>224</v>
      </c>
      <c r="C56" s="15" t="s">
        <v>213</v>
      </c>
      <c r="D56" s="16">
        <f>IFERROR(VLOOKUP(B56,#REF!,3,FALSE),0)</f>
        <v>0</v>
      </c>
      <c r="E56" s="18" t="str">
        <f t="shared" si="1"/>
        <v>前八週無拉料</v>
      </c>
      <c r="F56" s="16" t="str">
        <f>IFERROR(VLOOKUP(B56,#REF!,6,FALSE),"")</f>
        <v/>
      </c>
      <c r="G56" s="17">
        <v>2880000</v>
      </c>
      <c r="H56" s="17">
        <v>66000</v>
      </c>
      <c r="I56" s="17" t="str">
        <f>IFERROR(VLOOKUP(B56,#REF!,9,FALSE),"")</f>
        <v/>
      </c>
      <c r="J56" s="17">
        <v>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0</v>
      </c>
      <c r="R56" s="19">
        <v>2880000</v>
      </c>
      <c r="S56" s="20" t="s">
        <v>35</v>
      </c>
      <c r="T56" s="21">
        <v>29.1</v>
      </c>
      <c r="U56" s="19">
        <v>0</v>
      </c>
      <c r="V56" s="17">
        <v>98896</v>
      </c>
      <c r="W56" s="22" t="s">
        <v>57</v>
      </c>
      <c r="X56" s="23" t="str">
        <f t="shared" si="2"/>
        <v>F</v>
      </c>
      <c r="Y56" s="17">
        <v>320065</v>
      </c>
      <c r="Z56" s="17">
        <v>570000</v>
      </c>
      <c r="AA56" s="17">
        <v>80000</v>
      </c>
      <c r="AB56" s="17">
        <v>0</v>
      </c>
      <c r="AC56" s="15" t="s">
        <v>37</v>
      </c>
    </row>
    <row r="57" spans="1:29">
      <c r="A57" s="13" t="str">
        <f t="shared" si="0"/>
        <v>OverStock</v>
      </c>
      <c r="B57" s="14" t="s">
        <v>225</v>
      </c>
      <c r="C57" s="15" t="s">
        <v>213</v>
      </c>
      <c r="D57" s="16">
        <f>IFERROR(VLOOKUP(B57,#REF!,3,FALSE),0)</f>
        <v>0</v>
      </c>
      <c r="E57" s="18">
        <f t="shared" si="1"/>
        <v>16</v>
      </c>
      <c r="F57" s="16" t="str">
        <f>IFERROR(VLOOKUP(B57,#REF!,6,FALSE),"")</f>
        <v/>
      </c>
      <c r="G57" s="17">
        <v>90000</v>
      </c>
      <c r="H57" s="17">
        <v>0</v>
      </c>
      <c r="I57" s="17" t="str">
        <f>IFERROR(VLOOKUP(B57,#REF!,9,FALSE),"")</f>
        <v/>
      </c>
      <c r="J57" s="17">
        <v>84000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66000</v>
      </c>
      <c r="Q57" s="17">
        <v>18000</v>
      </c>
      <c r="R57" s="19">
        <v>174000</v>
      </c>
      <c r="S57" s="20">
        <v>33.1</v>
      </c>
      <c r="T57" s="21">
        <v>47</v>
      </c>
      <c r="U57" s="19">
        <v>5250</v>
      </c>
      <c r="V57" s="17">
        <v>3699</v>
      </c>
      <c r="W57" s="22">
        <v>0.7</v>
      </c>
      <c r="X57" s="23">
        <f t="shared" si="2"/>
        <v>100</v>
      </c>
      <c r="Y57" s="17">
        <v>14290</v>
      </c>
      <c r="Z57" s="17">
        <v>19000</v>
      </c>
      <c r="AA57" s="17">
        <v>0</v>
      </c>
      <c r="AB57" s="17">
        <v>0</v>
      </c>
      <c r="AC57" s="15" t="s">
        <v>37</v>
      </c>
    </row>
    <row r="58" spans="1:29" hidden="1">
      <c r="A58" s="13" t="str">
        <f t="shared" si="0"/>
        <v>None</v>
      </c>
      <c r="B58" s="14" t="s">
        <v>226</v>
      </c>
      <c r="C58" s="15" t="s">
        <v>213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0</v>
      </c>
      <c r="H58" s="17">
        <v>48000</v>
      </c>
      <c r="I58" s="17" t="str">
        <f>IFERROR(VLOOKUP(B58,#REF!,9,FALSE),"")</f>
        <v/>
      </c>
      <c r="J58" s="17">
        <v>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0</v>
      </c>
      <c r="R58" s="19">
        <v>0</v>
      </c>
      <c r="S58" s="20" t="s">
        <v>35</v>
      </c>
      <c r="T58" s="21" t="s">
        <v>35</v>
      </c>
      <c r="U58" s="19">
        <v>0</v>
      </c>
      <c r="V58" s="17">
        <v>0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13" t="str">
        <f t="shared" si="0"/>
        <v>ZeroZero</v>
      </c>
      <c r="B59" s="14" t="s">
        <v>227</v>
      </c>
      <c r="C59" s="15" t="s">
        <v>213</v>
      </c>
      <c r="D59" s="16">
        <f>IFERROR(VLOOKUP(B59,#REF!,3,FALSE),0)</f>
        <v>0</v>
      </c>
      <c r="E59" s="18" t="str">
        <f t="shared" si="1"/>
        <v>前八週無拉料</v>
      </c>
      <c r="F59" s="16" t="str">
        <f>IFERROR(VLOOKUP(B59,#REF!,6,FALSE),"")</f>
        <v/>
      </c>
      <c r="G59" s="17">
        <v>462000</v>
      </c>
      <c r="H59" s="17">
        <v>153000</v>
      </c>
      <c r="I59" s="17" t="str">
        <f>IFERROR(VLOOKUP(B59,#REF!,9,FALSE),"")</f>
        <v/>
      </c>
      <c r="J59" s="17">
        <v>96000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96000</v>
      </c>
      <c r="R59" s="19">
        <v>558000</v>
      </c>
      <c r="S59" s="20" t="s">
        <v>35</v>
      </c>
      <c r="T59" s="21" t="s">
        <v>35</v>
      </c>
      <c r="U59" s="19">
        <v>0</v>
      </c>
      <c r="V59" s="17" t="s">
        <v>35</v>
      </c>
      <c r="W59" s="22" t="s">
        <v>36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 hidden="1">
      <c r="A60" s="13" t="str">
        <f t="shared" si="0"/>
        <v>Normal</v>
      </c>
      <c r="B60" s="14" t="s">
        <v>228</v>
      </c>
      <c r="C60" s="15" t="s">
        <v>213</v>
      </c>
      <c r="D60" s="16">
        <f>IFERROR(VLOOKUP(B60,#REF!,3,FALSE),0)</f>
        <v>0</v>
      </c>
      <c r="E60" s="18">
        <f t="shared" si="1"/>
        <v>0.6</v>
      </c>
      <c r="F60" s="16" t="str">
        <f>IFERROR(VLOOKUP(B60,#REF!,6,FALSE),"")</f>
        <v/>
      </c>
      <c r="G60" s="17">
        <v>342000</v>
      </c>
      <c r="H60" s="17">
        <v>0</v>
      </c>
      <c r="I60" s="17" t="str">
        <f>IFERROR(VLOOKUP(B60,#REF!,9,FALSE),"")</f>
        <v/>
      </c>
      <c r="J60" s="17">
        <v>78000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78000</v>
      </c>
      <c r="Q60" s="17">
        <v>0</v>
      </c>
      <c r="R60" s="19">
        <v>420000</v>
      </c>
      <c r="S60" s="20">
        <v>3.1</v>
      </c>
      <c r="T60" s="21" t="s">
        <v>35</v>
      </c>
      <c r="U60" s="19">
        <v>134625</v>
      </c>
      <c r="V60" s="17" t="s">
        <v>35</v>
      </c>
      <c r="W60" s="22" t="s">
        <v>36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 hidden="1">
      <c r="A61" s="13" t="str">
        <f t="shared" si="0"/>
        <v>Normal</v>
      </c>
      <c r="B61" s="14" t="s">
        <v>229</v>
      </c>
      <c r="C61" s="15" t="s">
        <v>213</v>
      </c>
      <c r="D61" s="16">
        <f>IFERROR(VLOOKUP(B61,#REF!,3,FALSE),0)</f>
        <v>0</v>
      </c>
      <c r="E61" s="18">
        <f t="shared" si="1"/>
        <v>0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>
        <v>0</v>
      </c>
      <c r="T61" s="21" t="s">
        <v>35</v>
      </c>
      <c r="U61" s="19">
        <v>375</v>
      </c>
      <c r="V61" s="17" t="s">
        <v>35</v>
      </c>
      <c r="W61" s="22" t="s">
        <v>36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>
      <c r="A62" s="13" t="str">
        <f t="shared" si="0"/>
        <v>OverStock</v>
      </c>
      <c r="B62" s="14" t="s">
        <v>230</v>
      </c>
      <c r="C62" s="15" t="s">
        <v>213</v>
      </c>
      <c r="D62" s="16">
        <f>IFERROR(VLOOKUP(B62,#REF!,3,FALSE),0)</f>
        <v>0</v>
      </c>
      <c r="E62" s="18">
        <f t="shared" si="1"/>
        <v>15.5</v>
      </c>
      <c r="F62" s="16" t="str">
        <f>IFERROR(VLOOKUP(B62,#REF!,6,FALSE),"")</f>
        <v/>
      </c>
      <c r="G62" s="17">
        <v>231000</v>
      </c>
      <c r="H62" s="17">
        <v>0</v>
      </c>
      <c r="I62" s="17" t="str">
        <f>IFERROR(VLOOKUP(B62,#REF!,9,FALSE),"")</f>
        <v/>
      </c>
      <c r="J62" s="17">
        <v>186000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126000</v>
      </c>
      <c r="Q62" s="17">
        <v>60000</v>
      </c>
      <c r="R62" s="19">
        <v>417000</v>
      </c>
      <c r="S62" s="20">
        <v>34.799999999999997</v>
      </c>
      <c r="T62" s="21">
        <v>29.9</v>
      </c>
      <c r="U62" s="19">
        <v>12000</v>
      </c>
      <c r="V62" s="17">
        <v>13927</v>
      </c>
      <c r="W62" s="22">
        <v>1.2</v>
      </c>
      <c r="X62" s="23">
        <f t="shared" si="2"/>
        <v>100</v>
      </c>
      <c r="Y62" s="17">
        <v>59906</v>
      </c>
      <c r="Z62" s="17">
        <v>65442</v>
      </c>
      <c r="AA62" s="17">
        <v>13000</v>
      </c>
      <c r="AB62" s="17">
        <v>0</v>
      </c>
      <c r="AC62" s="15" t="s">
        <v>37</v>
      </c>
    </row>
    <row r="63" spans="1:29" hidden="1">
      <c r="A63" s="13" t="str">
        <f t="shared" si="0"/>
        <v>Normal</v>
      </c>
      <c r="B63" s="14" t="s">
        <v>231</v>
      </c>
      <c r="C63" s="15" t="s">
        <v>213</v>
      </c>
      <c r="D63" s="16">
        <f>IFERROR(VLOOKUP(B63,#REF!,3,FALSE),0)</f>
        <v>0</v>
      </c>
      <c r="E63" s="18">
        <f t="shared" si="1"/>
        <v>4</v>
      </c>
      <c r="F63" s="16" t="str">
        <f>IFERROR(VLOOKUP(B63,#REF!,6,FALSE),"")</f>
        <v/>
      </c>
      <c r="G63" s="17">
        <v>261000</v>
      </c>
      <c r="H63" s="17">
        <v>87000</v>
      </c>
      <c r="I63" s="17" t="str">
        <f>IFERROR(VLOOKUP(B63,#REF!,9,FALSE),"")</f>
        <v/>
      </c>
      <c r="J63" s="17">
        <v>69000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54000</v>
      </c>
      <c r="Q63" s="17">
        <v>15000</v>
      </c>
      <c r="R63" s="19">
        <v>330000</v>
      </c>
      <c r="S63" s="20">
        <v>19.100000000000001</v>
      </c>
      <c r="T63" s="21">
        <v>37.4</v>
      </c>
      <c r="U63" s="19">
        <v>17250</v>
      </c>
      <c r="V63" s="17">
        <v>8821</v>
      </c>
      <c r="W63" s="22">
        <v>0.5</v>
      </c>
      <c r="X63" s="23">
        <f t="shared" si="2"/>
        <v>100</v>
      </c>
      <c r="Y63" s="17">
        <v>36505</v>
      </c>
      <c r="Z63" s="17">
        <v>42887</v>
      </c>
      <c r="AA63" s="17">
        <v>42900</v>
      </c>
      <c r="AB63" s="17">
        <v>18200</v>
      </c>
      <c r="AC63" s="15" t="s">
        <v>37</v>
      </c>
    </row>
    <row r="64" spans="1:29" hidden="1">
      <c r="A64" s="13" t="str">
        <f t="shared" si="0"/>
        <v>Normal</v>
      </c>
      <c r="B64" s="14" t="s">
        <v>232</v>
      </c>
      <c r="C64" s="15" t="s">
        <v>213</v>
      </c>
      <c r="D64" s="16">
        <f>IFERROR(VLOOKUP(B64,#REF!,3,FALSE),0)</f>
        <v>0</v>
      </c>
      <c r="E64" s="18">
        <f t="shared" si="1"/>
        <v>13.3</v>
      </c>
      <c r="F64" s="16" t="str">
        <f>IFERROR(VLOOKUP(B64,#REF!,6,FALSE),"")</f>
        <v/>
      </c>
      <c r="G64" s="17">
        <v>6000</v>
      </c>
      <c r="H64" s="17">
        <v>6000</v>
      </c>
      <c r="I64" s="17" t="str">
        <f>IFERROR(VLOOKUP(B64,#REF!,9,FALSE),"")</f>
        <v/>
      </c>
      <c r="J64" s="17">
        <v>16512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9000</v>
      </c>
      <c r="Q64" s="17">
        <v>7512</v>
      </c>
      <c r="R64" s="19">
        <v>22512</v>
      </c>
      <c r="S64" s="20">
        <v>18.100000000000001</v>
      </c>
      <c r="T64" s="21">
        <v>33.799999999999997</v>
      </c>
      <c r="U64" s="19">
        <v>1244</v>
      </c>
      <c r="V64" s="17">
        <v>667</v>
      </c>
      <c r="W64" s="22">
        <v>0.5</v>
      </c>
      <c r="X64" s="23">
        <f t="shared" si="2"/>
        <v>100</v>
      </c>
      <c r="Y64" s="17">
        <v>3000</v>
      </c>
      <c r="Z64" s="17">
        <v>3000</v>
      </c>
      <c r="AA64" s="17">
        <v>3000</v>
      </c>
      <c r="AB64" s="17">
        <v>3000</v>
      </c>
      <c r="AC64" s="15" t="s">
        <v>37</v>
      </c>
    </row>
    <row r="65" spans="1:29">
      <c r="A65" s="13" t="str">
        <f t="shared" si="0"/>
        <v>OverStock</v>
      </c>
      <c r="B65" s="14" t="s">
        <v>233</v>
      </c>
      <c r="C65" s="15" t="s">
        <v>213</v>
      </c>
      <c r="D65" s="16">
        <f>IFERROR(VLOOKUP(B65,#REF!,3,FALSE),0)</f>
        <v>0</v>
      </c>
      <c r="E65" s="18">
        <f t="shared" si="1"/>
        <v>16.899999999999999</v>
      </c>
      <c r="F65" s="16" t="str">
        <f>IFERROR(VLOOKUP(B65,#REF!,6,FALSE),"")</f>
        <v/>
      </c>
      <c r="G65" s="17">
        <v>45000</v>
      </c>
      <c r="H65" s="17">
        <v>24000</v>
      </c>
      <c r="I65" s="17" t="str">
        <f>IFERROR(VLOOKUP(B65,#REF!,9,FALSE),"")</f>
        <v/>
      </c>
      <c r="J65" s="17">
        <v>57000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57000</v>
      </c>
      <c r="Q65" s="17">
        <v>0</v>
      </c>
      <c r="R65" s="19">
        <v>102000</v>
      </c>
      <c r="S65" s="20">
        <v>30.2</v>
      </c>
      <c r="T65" s="21">
        <v>33.700000000000003</v>
      </c>
      <c r="U65" s="19">
        <v>3375</v>
      </c>
      <c r="V65" s="17">
        <v>3027</v>
      </c>
      <c r="W65" s="22">
        <v>0.9</v>
      </c>
      <c r="X65" s="23">
        <f t="shared" si="2"/>
        <v>100</v>
      </c>
      <c r="Y65" s="17">
        <v>16741</v>
      </c>
      <c r="Z65" s="17">
        <v>10500</v>
      </c>
      <c r="AA65" s="17">
        <v>11500</v>
      </c>
      <c r="AB65" s="17">
        <v>20000</v>
      </c>
      <c r="AC65" s="15" t="s">
        <v>37</v>
      </c>
    </row>
    <row r="66" spans="1:29" hidden="1">
      <c r="A66" s="13" t="str">
        <f t="shared" si="0"/>
        <v>None</v>
      </c>
      <c r="B66" s="14" t="s">
        <v>234</v>
      </c>
      <c r="C66" s="15" t="s">
        <v>213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FCST</v>
      </c>
      <c r="B67" s="14" t="s">
        <v>235</v>
      </c>
      <c r="C67" s="15" t="s">
        <v>213</v>
      </c>
      <c r="D67" s="16">
        <f>IFERROR(VLOOKUP(B67,#REF!,3,FALSE),0)</f>
        <v>0</v>
      </c>
      <c r="E67" s="18" t="str">
        <f t="shared" si="1"/>
        <v>前八週無拉料</v>
      </c>
      <c r="F67" s="16" t="str">
        <f>IFERROR(VLOOKUP(B67,#REF!,6,FALSE),"")</f>
        <v/>
      </c>
      <c r="G67" s="17">
        <v>144000</v>
      </c>
      <c r="H67" s="17">
        <v>0</v>
      </c>
      <c r="I67" s="17" t="str">
        <f>IFERROR(VLOOKUP(B67,#REF!,9,FALSE),"")</f>
        <v/>
      </c>
      <c r="J67" s="17">
        <v>36000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36000</v>
      </c>
      <c r="Q67" s="17">
        <v>0</v>
      </c>
      <c r="R67" s="19">
        <v>180000</v>
      </c>
      <c r="S67" s="20" t="s">
        <v>35</v>
      </c>
      <c r="T67" s="21">
        <v>45.5</v>
      </c>
      <c r="U67" s="19">
        <v>0</v>
      </c>
      <c r="V67" s="17">
        <v>3956</v>
      </c>
      <c r="W67" s="22" t="s">
        <v>57</v>
      </c>
      <c r="X67" s="23" t="str">
        <f t="shared" si="2"/>
        <v>F</v>
      </c>
      <c r="Y67" s="17">
        <v>35600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OverStock</v>
      </c>
      <c r="B68" s="14" t="s">
        <v>236</v>
      </c>
      <c r="C68" s="15" t="s">
        <v>213</v>
      </c>
      <c r="D68" s="16">
        <f>IFERROR(VLOOKUP(B68,#REF!,3,FALSE),0)</f>
        <v>0</v>
      </c>
      <c r="E68" s="18">
        <f t="shared" ref="E68:E131" si="4">IF(U68=0,"前八週無拉料",ROUND(J68/U68,1))</f>
        <v>20</v>
      </c>
      <c r="F68" s="16" t="str">
        <f>IFERROR(VLOOKUP(B68,#REF!,6,FALSE),"")</f>
        <v/>
      </c>
      <c r="G68" s="17">
        <v>87000</v>
      </c>
      <c r="H68" s="17">
        <v>30000</v>
      </c>
      <c r="I68" s="17" t="str">
        <f>IFERROR(VLOOKUP(B68,#REF!,9,FALSE),"")</f>
        <v/>
      </c>
      <c r="J68" s="17">
        <v>150000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150000</v>
      </c>
      <c r="Q68" s="17">
        <v>0</v>
      </c>
      <c r="R68" s="19">
        <v>237000</v>
      </c>
      <c r="S68" s="20">
        <v>31.6</v>
      </c>
      <c r="T68" s="21">
        <v>67.400000000000006</v>
      </c>
      <c r="U68" s="19">
        <v>7500</v>
      </c>
      <c r="V68" s="17">
        <v>3517</v>
      </c>
      <c r="W68" s="22">
        <v>0.5</v>
      </c>
      <c r="X68" s="23">
        <f t="shared" ref="X68:X131" si="5">IF($W68="E","E",IF($W68="F","F",IF($W68&lt;0.5,50,IF($W68&lt;2,100,150))))</f>
        <v>100</v>
      </c>
      <c r="Y68" s="17">
        <v>5149</v>
      </c>
      <c r="Z68" s="17">
        <v>26500</v>
      </c>
      <c r="AA68" s="17">
        <v>26090</v>
      </c>
      <c r="AB68" s="17">
        <v>25100</v>
      </c>
      <c r="AC68" s="15" t="s">
        <v>37</v>
      </c>
    </row>
    <row r="69" spans="1:29">
      <c r="A69" s="13" t="str">
        <f t="shared" si="3"/>
        <v>OverStock</v>
      </c>
      <c r="B69" s="14" t="s">
        <v>237</v>
      </c>
      <c r="C69" s="15" t="s">
        <v>213</v>
      </c>
      <c r="D69" s="16">
        <f>IFERROR(VLOOKUP(B69,#REF!,3,FALSE),0)</f>
        <v>0</v>
      </c>
      <c r="E69" s="18">
        <f t="shared" si="4"/>
        <v>9.6</v>
      </c>
      <c r="F69" s="16" t="str">
        <f>IFERROR(VLOOKUP(B69,#REF!,6,FALSE),"")</f>
        <v/>
      </c>
      <c r="G69" s="17">
        <v>816000</v>
      </c>
      <c r="H69" s="17">
        <v>66000</v>
      </c>
      <c r="I69" s="17" t="str">
        <f>IFERROR(VLOOKUP(B69,#REF!,9,FALSE),"")</f>
        <v/>
      </c>
      <c r="J69" s="17">
        <v>386950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386950</v>
      </c>
      <c r="Q69" s="17">
        <v>0</v>
      </c>
      <c r="R69" s="19">
        <v>1202950</v>
      </c>
      <c r="S69" s="20">
        <v>29.7</v>
      </c>
      <c r="T69" s="21">
        <v>70.8</v>
      </c>
      <c r="U69" s="19">
        <v>40500</v>
      </c>
      <c r="V69" s="17">
        <v>17000</v>
      </c>
      <c r="W69" s="22">
        <v>0.4</v>
      </c>
      <c r="X69" s="23">
        <f t="shared" si="5"/>
        <v>50</v>
      </c>
      <c r="Y69" s="17">
        <v>60000</v>
      </c>
      <c r="Z69" s="17">
        <v>93000</v>
      </c>
      <c r="AA69" s="17">
        <v>162000</v>
      </c>
      <c r="AB69" s="17">
        <v>255000</v>
      </c>
      <c r="AC69" s="15" t="s">
        <v>37</v>
      </c>
    </row>
    <row r="70" spans="1:29">
      <c r="A70" s="13" t="str">
        <f t="shared" si="3"/>
        <v>ZeroZero</v>
      </c>
      <c r="B70" s="14" t="s">
        <v>238</v>
      </c>
      <c r="C70" s="15" t="s">
        <v>213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800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800</v>
      </c>
      <c r="Q70" s="17">
        <v>0</v>
      </c>
      <c r="R70" s="19">
        <v>800</v>
      </c>
      <c r="S70" s="20" t="s">
        <v>35</v>
      </c>
      <c r="T70" s="21" t="s">
        <v>35</v>
      </c>
      <c r="U70" s="19">
        <v>0</v>
      </c>
      <c r="V70" s="17">
        <v>0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1000</v>
      </c>
      <c r="AB70" s="17">
        <v>0</v>
      </c>
      <c r="AC70" s="15" t="s">
        <v>37</v>
      </c>
    </row>
    <row r="71" spans="1:29">
      <c r="A71" s="13" t="str">
        <f t="shared" si="3"/>
        <v>ZeroZero</v>
      </c>
      <c r="B71" s="14" t="s">
        <v>239</v>
      </c>
      <c r="C71" s="15" t="s">
        <v>213</v>
      </c>
      <c r="D71" s="16">
        <f>IFERROR(VLOOKUP(B71,#REF!,3,FALSE),0)</f>
        <v>0</v>
      </c>
      <c r="E71" s="18" t="str">
        <f t="shared" si="4"/>
        <v>前八週無拉料</v>
      </c>
      <c r="F71" s="16" t="str">
        <f>IFERROR(VLOOKUP(B71,#REF!,6,FALSE),"")</f>
        <v/>
      </c>
      <c r="G71" s="17">
        <v>2400</v>
      </c>
      <c r="H71" s="17">
        <v>0</v>
      </c>
      <c r="I71" s="17" t="str">
        <f>IFERROR(VLOOKUP(B71,#REF!,9,FALSE),"")</f>
        <v/>
      </c>
      <c r="J71" s="17">
        <v>2400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2400</v>
      </c>
      <c r="P71" s="17">
        <v>0</v>
      </c>
      <c r="Q71" s="17">
        <v>0</v>
      </c>
      <c r="R71" s="19">
        <v>4800</v>
      </c>
      <c r="S71" s="20" t="s">
        <v>35</v>
      </c>
      <c r="T71" s="21" t="s">
        <v>35</v>
      </c>
      <c r="U71" s="19">
        <v>0</v>
      </c>
      <c r="V71" s="17" t="s">
        <v>35</v>
      </c>
      <c r="W71" s="22" t="s">
        <v>36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>
      <c r="A72" s="13" t="str">
        <f t="shared" si="3"/>
        <v>OverStock</v>
      </c>
      <c r="B72" s="14" t="s">
        <v>240</v>
      </c>
      <c r="C72" s="15" t="s">
        <v>213</v>
      </c>
      <c r="D72" s="16">
        <f>IFERROR(VLOOKUP(B72,#REF!,3,FALSE),0)</f>
        <v>0</v>
      </c>
      <c r="E72" s="18">
        <f t="shared" si="4"/>
        <v>16</v>
      </c>
      <c r="F72" s="16" t="str">
        <f>IFERROR(VLOOKUP(B72,#REF!,6,FALSE),"")</f>
        <v/>
      </c>
      <c r="G72" s="17">
        <v>20000</v>
      </c>
      <c r="H72" s="17">
        <v>10000</v>
      </c>
      <c r="I72" s="17" t="str">
        <f>IFERROR(VLOOKUP(B72,#REF!,9,FALSE),"")</f>
        <v/>
      </c>
      <c r="J72" s="17">
        <v>5000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5000</v>
      </c>
      <c r="Q72" s="17">
        <v>0</v>
      </c>
      <c r="R72" s="19">
        <v>25000</v>
      </c>
      <c r="S72" s="20">
        <v>79.900000000000006</v>
      </c>
      <c r="T72" s="21">
        <v>250</v>
      </c>
      <c r="U72" s="19">
        <v>313</v>
      </c>
      <c r="V72" s="17">
        <v>100</v>
      </c>
      <c r="W72" s="22">
        <v>0.3</v>
      </c>
      <c r="X72" s="23">
        <f t="shared" si="5"/>
        <v>50</v>
      </c>
      <c r="Y72" s="17">
        <v>398</v>
      </c>
      <c r="Z72" s="17">
        <v>500</v>
      </c>
      <c r="AA72" s="17">
        <v>1000</v>
      </c>
      <c r="AB72" s="17">
        <v>2000</v>
      </c>
      <c r="AC72" s="15" t="s">
        <v>37</v>
      </c>
    </row>
    <row r="73" spans="1:29" hidden="1">
      <c r="A73" s="13" t="str">
        <f t="shared" si="3"/>
        <v>Normal</v>
      </c>
      <c r="B73" s="14" t="s">
        <v>241</v>
      </c>
      <c r="C73" s="15" t="s">
        <v>213</v>
      </c>
      <c r="D73" s="16">
        <f>IFERROR(VLOOKUP(B73,#REF!,3,FALSE),0)</f>
        <v>0</v>
      </c>
      <c r="E73" s="18">
        <f t="shared" si="4"/>
        <v>7</v>
      </c>
      <c r="F73" s="16" t="str">
        <f>IFERROR(VLOOKUP(B73,#REF!,6,FALSE),"")</f>
        <v/>
      </c>
      <c r="G73" s="17">
        <v>17500</v>
      </c>
      <c r="H73" s="17">
        <v>2500</v>
      </c>
      <c r="I73" s="17" t="str">
        <f>IFERROR(VLOOKUP(B73,#REF!,9,FALSE),"")</f>
        <v/>
      </c>
      <c r="J73" s="17">
        <v>17500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17500</v>
      </c>
      <c r="Q73" s="17">
        <v>0</v>
      </c>
      <c r="R73" s="19">
        <v>35000</v>
      </c>
      <c r="S73" s="20">
        <v>14</v>
      </c>
      <c r="T73" s="21" t="s">
        <v>35</v>
      </c>
      <c r="U73" s="19">
        <v>2500</v>
      </c>
      <c r="V73" s="17">
        <v>0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 hidden="1">
      <c r="A74" s="13" t="str">
        <f t="shared" si="3"/>
        <v>None</v>
      </c>
      <c r="B74" s="14" t="s">
        <v>242</v>
      </c>
      <c r="C74" s="15" t="s">
        <v>213</v>
      </c>
      <c r="D74" s="16">
        <f>IFERROR(VLOOKUP(B74,#REF!,3,FALSE),0)</f>
        <v>0</v>
      </c>
      <c r="E74" s="18" t="str">
        <f t="shared" si="4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0</v>
      </c>
      <c r="S74" s="20" t="s">
        <v>35</v>
      </c>
      <c r="T74" s="21" t="s">
        <v>35</v>
      </c>
      <c r="U74" s="19">
        <v>0</v>
      </c>
      <c r="V74" s="17" t="s">
        <v>35</v>
      </c>
      <c r="W74" s="22" t="s">
        <v>36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 hidden="1">
      <c r="A75" s="13" t="str">
        <f t="shared" si="3"/>
        <v>None</v>
      </c>
      <c r="B75" s="14" t="s">
        <v>243</v>
      </c>
      <c r="C75" s="15" t="s">
        <v>213</v>
      </c>
      <c r="D75" s="16">
        <f>IFERROR(VLOOKUP(B75,#REF!,3,FALSE),0)</f>
        <v>0</v>
      </c>
      <c r="E75" s="18" t="str">
        <f t="shared" si="4"/>
        <v>前八週無拉料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0</v>
      </c>
      <c r="S75" s="20" t="s">
        <v>35</v>
      </c>
      <c r="T75" s="21" t="s">
        <v>35</v>
      </c>
      <c r="U75" s="19">
        <v>0</v>
      </c>
      <c r="V75" s="17">
        <v>0</v>
      </c>
      <c r="W75" s="22" t="s">
        <v>36</v>
      </c>
      <c r="X75" s="23" t="str">
        <f t="shared" si="5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37</v>
      </c>
    </row>
    <row r="76" spans="1:29">
      <c r="A76" s="13" t="str">
        <f t="shared" si="3"/>
        <v>ZeroZero</v>
      </c>
      <c r="B76" s="14" t="s">
        <v>244</v>
      </c>
      <c r="C76" s="15" t="s">
        <v>213</v>
      </c>
      <c r="D76" s="16">
        <f>IFERROR(VLOOKUP(B76,#REF!,3,FALSE),0)</f>
        <v>0</v>
      </c>
      <c r="E76" s="18" t="str">
        <f t="shared" si="4"/>
        <v>前八週無拉料</v>
      </c>
      <c r="F76" s="16" t="str">
        <f>IFERROR(VLOOKUP(B76,#REF!,6,FALSE),"")</f>
        <v/>
      </c>
      <c r="G76" s="17">
        <v>10000</v>
      </c>
      <c r="H76" s="17">
        <v>10000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10000</v>
      </c>
      <c r="S76" s="20" t="s">
        <v>35</v>
      </c>
      <c r="T76" s="21" t="s">
        <v>35</v>
      </c>
      <c r="U76" s="19">
        <v>0</v>
      </c>
      <c r="V76" s="17" t="s">
        <v>35</v>
      </c>
      <c r="W76" s="22" t="s">
        <v>36</v>
      </c>
      <c r="X76" s="23" t="str">
        <f t="shared" si="5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37</v>
      </c>
    </row>
    <row r="77" spans="1:29" hidden="1">
      <c r="A77" s="13" t="str">
        <f t="shared" si="3"/>
        <v>None</v>
      </c>
      <c r="B77" s="14" t="s">
        <v>245</v>
      </c>
      <c r="C77" s="15" t="s">
        <v>213</v>
      </c>
      <c r="D77" s="16">
        <f>IFERROR(VLOOKUP(B77,#REF!,3,FALSE),0)</f>
        <v>0</v>
      </c>
      <c r="E77" s="18" t="str">
        <f t="shared" si="4"/>
        <v>前八週無拉料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0</v>
      </c>
      <c r="S77" s="20" t="s">
        <v>35</v>
      </c>
      <c r="T77" s="21" t="s">
        <v>35</v>
      </c>
      <c r="U77" s="19">
        <v>0</v>
      </c>
      <c r="V77" s="17" t="s">
        <v>35</v>
      </c>
      <c r="W77" s="22" t="s">
        <v>36</v>
      </c>
      <c r="X77" s="23" t="str">
        <f t="shared" si="5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37</v>
      </c>
    </row>
    <row r="78" spans="1:29" hidden="1">
      <c r="A78" s="13" t="str">
        <f t="shared" si="3"/>
        <v>None</v>
      </c>
      <c r="B78" s="14" t="s">
        <v>246</v>
      </c>
      <c r="C78" s="15" t="s">
        <v>213</v>
      </c>
      <c r="D78" s="16">
        <f>IFERROR(VLOOKUP(B78,#REF!,3,FALSE),0)</f>
        <v>0</v>
      </c>
      <c r="E78" s="18" t="str">
        <f t="shared" si="4"/>
        <v>前八週無拉料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0</v>
      </c>
      <c r="S78" s="20" t="s">
        <v>35</v>
      </c>
      <c r="T78" s="21" t="s">
        <v>35</v>
      </c>
      <c r="U78" s="19">
        <v>0</v>
      </c>
      <c r="V78" s="17" t="s">
        <v>35</v>
      </c>
      <c r="W78" s="22" t="s">
        <v>36</v>
      </c>
      <c r="X78" s="23" t="str">
        <f t="shared" si="5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13" t="str">
        <f t="shared" si="3"/>
        <v>OverStock</v>
      </c>
      <c r="B79" s="14" t="s">
        <v>247</v>
      </c>
      <c r="C79" s="15" t="s">
        <v>213</v>
      </c>
      <c r="D79" s="16">
        <f>IFERROR(VLOOKUP(B79,#REF!,3,FALSE),0)</f>
        <v>0</v>
      </c>
      <c r="E79" s="18">
        <f t="shared" si="4"/>
        <v>33.299999999999997</v>
      </c>
      <c r="F79" s="16" t="str">
        <f>IFERROR(VLOOKUP(B79,#REF!,6,FALSE),"")</f>
        <v/>
      </c>
      <c r="G79" s="17">
        <v>35000</v>
      </c>
      <c r="H79" s="17">
        <v>0</v>
      </c>
      <c r="I79" s="17" t="str">
        <f>IFERROR(VLOOKUP(B79,#REF!,9,FALSE),"")</f>
        <v/>
      </c>
      <c r="J79" s="17">
        <v>57385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10500</v>
      </c>
      <c r="Q79" s="17">
        <v>46885</v>
      </c>
      <c r="R79" s="19">
        <v>92385</v>
      </c>
      <c r="S79" s="20">
        <v>53.7</v>
      </c>
      <c r="T79" s="21" t="s">
        <v>35</v>
      </c>
      <c r="U79" s="19">
        <v>1721</v>
      </c>
      <c r="V79" s="17">
        <v>0</v>
      </c>
      <c r="W79" s="22" t="s">
        <v>36</v>
      </c>
      <c r="X79" s="23" t="str">
        <f t="shared" si="5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37</v>
      </c>
    </row>
    <row r="80" spans="1:29">
      <c r="A80" s="13" t="str">
        <f t="shared" si="3"/>
        <v>OverStock</v>
      </c>
      <c r="B80" s="14" t="s">
        <v>248</v>
      </c>
      <c r="C80" s="15" t="s">
        <v>213</v>
      </c>
      <c r="D80" s="16">
        <f>IFERROR(VLOOKUP(B80,#REF!,3,FALSE),0)</f>
        <v>0</v>
      </c>
      <c r="E80" s="18">
        <f t="shared" si="4"/>
        <v>6.7</v>
      </c>
      <c r="F80" s="16" t="str">
        <f>IFERROR(VLOOKUP(B80,#REF!,6,FALSE),"")</f>
        <v/>
      </c>
      <c r="G80" s="17">
        <v>266000</v>
      </c>
      <c r="H80" s="17">
        <v>213500</v>
      </c>
      <c r="I80" s="17" t="str">
        <f>IFERROR(VLOOKUP(B80,#REF!,9,FALSE),"")</f>
        <v/>
      </c>
      <c r="J80" s="17">
        <v>70000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56000</v>
      </c>
      <c r="Q80" s="17">
        <v>14000</v>
      </c>
      <c r="R80" s="19">
        <v>336000</v>
      </c>
      <c r="S80" s="20">
        <v>32.200000000000003</v>
      </c>
      <c r="T80" s="21" t="s">
        <v>35</v>
      </c>
      <c r="U80" s="19">
        <v>10450</v>
      </c>
      <c r="V80" s="17" t="s">
        <v>35</v>
      </c>
      <c r="W80" s="22" t="s">
        <v>36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3"/>
        <v>OverStock</v>
      </c>
      <c r="B81" s="14" t="s">
        <v>249</v>
      </c>
      <c r="C81" s="15" t="s">
        <v>213</v>
      </c>
      <c r="D81" s="16">
        <f>IFERROR(VLOOKUP(B81,#REF!,3,FALSE),0)</f>
        <v>0</v>
      </c>
      <c r="E81" s="18">
        <f t="shared" si="4"/>
        <v>2.1</v>
      </c>
      <c r="F81" s="16" t="str">
        <f>IFERROR(VLOOKUP(B81,#REF!,6,FALSE),"")</f>
        <v/>
      </c>
      <c r="G81" s="17">
        <v>119000</v>
      </c>
      <c r="H81" s="17">
        <v>119000</v>
      </c>
      <c r="I81" s="17" t="str">
        <f>IFERROR(VLOOKUP(B81,#REF!,9,FALSE),"")</f>
        <v/>
      </c>
      <c r="J81" s="17">
        <v>11262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11262</v>
      </c>
      <c r="R81" s="19">
        <v>130262</v>
      </c>
      <c r="S81" s="20">
        <v>24.7</v>
      </c>
      <c r="T81" s="21">
        <v>28.1</v>
      </c>
      <c r="U81" s="19">
        <v>5283</v>
      </c>
      <c r="V81" s="17">
        <v>4633</v>
      </c>
      <c r="W81" s="22">
        <v>0.9</v>
      </c>
      <c r="X81" s="23">
        <f t="shared" si="5"/>
        <v>100</v>
      </c>
      <c r="Y81" s="17">
        <v>41698</v>
      </c>
      <c r="Z81" s="17">
        <v>0</v>
      </c>
      <c r="AA81" s="17">
        <v>0</v>
      </c>
      <c r="AB81" s="17">
        <v>0</v>
      </c>
      <c r="AC81" s="15" t="s">
        <v>37</v>
      </c>
    </row>
    <row r="82" spans="1:29">
      <c r="A82" s="13" t="str">
        <f t="shared" si="3"/>
        <v>ZeroZero</v>
      </c>
      <c r="B82" s="14" t="s">
        <v>250</v>
      </c>
      <c r="C82" s="15" t="s">
        <v>213</v>
      </c>
      <c r="D82" s="16">
        <f>IFERROR(VLOOKUP(B82,#REF!,3,FALSE),0)</f>
        <v>0</v>
      </c>
      <c r="E82" s="18" t="str">
        <f t="shared" si="4"/>
        <v>前八週無拉料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1404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1404</v>
      </c>
      <c r="R82" s="19">
        <v>1404</v>
      </c>
      <c r="S82" s="20" t="s">
        <v>35</v>
      </c>
      <c r="T82" s="21" t="s">
        <v>35</v>
      </c>
      <c r="U82" s="19">
        <v>0</v>
      </c>
      <c r="V82" s="17" t="s">
        <v>35</v>
      </c>
      <c r="W82" s="22" t="s">
        <v>36</v>
      </c>
      <c r="X82" s="23" t="str">
        <f t="shared" si="5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>
      <c r="A83" s="13" t="str">
        <f t="shared" si="3"/>
        <v>OverStock</v>
      </c>
      <c r="B83" s="14" t="s">
        <v>251</v>
      </c>
      <c r="C83" s="15" t="s">
        <v>213</v>
      </c>
      <c r="D83" s="16">
        <f>IFERROR(VLOOKUP(B83,#REF!,3,FALSE),0)</f>
        <v>0</v>
      </c>
      <c r="E83" s="18">
        <f t="shared" si="4"/>
        <v>10</v>
      </c>
      <c r="F83" s="16" t="str">
        <f>IFERROR(VLOOKUP(B83,#REF!,6,FALSE),"")</f>
        <v/>
      </c>
      <c r="G83" s="17">
        <v>159000</v>
      </c>
      <c r="H83" s="17">
        <v>27000</v>
      </c>
      <c r="I83" s="17" t="str">
        <f>IFERROR(VLOOKUP(B83,#REF!,9,FALSE),"")</f>
        <v/>
      </c>
      <c r="J83" s="17">
        <v>30000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30000</v>
      </c>
      <c r="Q83" s="17">
        <v>0</v>
      </c>
      <c r="R83" s="19">
        <v>189000</v>
      </c>
      <c r="S83" s="20">
        <v>63</v>
      </c>
      <c r="T83" s="21">
        <v>394.6</v>
      </c>
      <c r="U83" s="19">
        <v>3000</v>
      </c>
      <c r="V83" s="17">
        <v>479</v>
      </c>
      <c r="W83" s="22">
        <v>0.2</v>
      </c>
      <c r="X83" s="23">
        <f t="shared" si="5"/>
        <v>50</v>
      </c>
      <c r="Y83" s="17">
        <v>4312</v>
      </c>
      <c r="Z83" s="17">
        <v>0</v>
      </c>
      <c r="AA83" s="17">
        <v>4800</v>
      </c>
      <c r="AB83" s="17">
        <v>12000</v>
      </c>
      <c r="AC83" s="15" t="s">
        <v>37</v>
      </c>
    </row>
    <row r="84" spans="1:29" hidden="1">
      <c r="A84" s="13" t="str">
        <f t="shared" si="3"/>
        <v>Normal</v>
      </c>
      <c r="B84" s="14" t="s">
        <v>252</v>
      </c>
      <c r="C84" s="15" t="s">
        <v>213</v>
      </c>
      <c r="D84" s="16">
        <f>IFERROR(VLOOKUP(B84,#REF!,3,FALSE),0)</f>
        <v>0</v>
      </c>
      <c r="E84" s="18">
        <f t="shared" si="4"/>
        <v>0</v>
      </c>
      <c r="F84" s="16" t="str">
        <f>IFERROR(VLOOKUP(B84,#REF!,6,FALSE),"")</f>
        <v/>
      </c>
      <c r="G84" s="17">
        <v>90000</v>
      </c>
      <c r="H84" s="17">
        <v>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90000</v>
      </c>
      <c r="S84" s="20">
        <v>18.5</v>
      </c>
      <c r="T84" s="21" t="s">
        <v>35</v>
      </c>
      <c r="U84" s="19">
        <v>4875</v>
      </c>
      <c r="V84" s="17" t="s">
        <v>35</v>
      </c>
      <c r="W84" s="22" t="s">
        <v>36</v>
      </c>
      <c r="X84" s="23" t="str">
        <f t="shared" si="5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>
      <c r="A85" s="13" t="str">
        <f t="shared" si="3"/>
        <v>OverStock</v>
      </c>
      <c r="B85" s="14" t="s">
        <v>253</v>
      </c>
      <c r="C85" s="15" t="s">
        <v>213</v>
      </c>
      <c r="D85" s="16">
        <f>IFERROR(VLOOKUP(B85,#REF!,3,FALSE),0)</f>
        <v>0</v>
      </c>
      <c r="E85" s="18">
        <f t="shared" si="4"/>
        <v>4</v>
      </c>
      <c r="F85" s="16" t="str">
        <f>IFERROR(VLOOKUP(B85,#REF!,6,FALSE),"")</f>
        <v/>
      </c>
      <c r="G85" s="17">
        <v>261000</v>
      </c>
      <c r="H85" s="17">
        <v>42000</v>
      </c>
      <c r="I85" s="17" t="str">
        <f>IFERROR(VLOOKUP(B85,#REF!,9,FALSE),"")</f>
        <v/>
      </c>
      <c r="J85" s="17">
        <v>3000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3000</v>
      </c>
      <c r="Q85" s="17">
        <v>0</v>
      </c>
      <c r="R85" s="19">
        <v>264000</v>
      </c>
      <c r="S85" s="20">
        <v>352</v>
      </c>
      <c r="T85" s="21">
        <v>40.1</v>
      </c>
      <c r="U85" s="19">
        <v>750</v>
      </c>
      <c r="V85" s="17">
        <v>6577</v>
      </c>
      <c r="W85" s="22">
        <v>8.8000000000000007</v>
      </c>
      <c r="X85" s="23">
        <f t="shared" si="5"/>
        <v>150</v>
      </c>
      <c r="Y85" s="17">
        <v>27691</v>
      </c>
      <c r="Z85" s="17">
        <v>31500</v>
      </c>
      <c r="AA85" s="17">
        <v>44700</v>
      </c>
      <c r="AB85" s="17">
        <v>52000</v>
      </c>
      <c r="AC85" s="15" t="s">
        <v>37</v>
      </c>
    </row>
    <row r="86" spans="1:29">
      <c r="A86" s="13" t="str">
        <f t="shared" si="3"/>
        <v>ZeroZero</v>
      </c>
      <c r="B86" s="14" t="s">
        <v>254</v>
      </c>
      <c r="C86" s="15" t="s">
        <v>213</v>
      </c>
      <c r="D86" s="16">
        <f>IFERROR(VLOOKUP(B86,#REF!,3,FALSE),0)</f>
        <v>0</v>
      </c>
      <c r="E86" s="18" t="str">
        <f t="shared" si="4"/>
        <v>前八週無拉料</v>
      </c>
      <c r="F86" s="16" t="str">
        <f>IFERROR(VLOOKUP(B86,#REF!,6,FALSE),"")</f>
        <v/>
      </c>
      <c r="G86" s="17">
        <v>30000</v>
      </c>
      <c r="H86" s="17">
        <v>0</v>
      </c>
      <c r="I86" s="17" t="str">
        <f>IFERROR(VLOOKUP(B86,#REF!,9,FALSE),"")</f>
        <v/>
      </c>
      <c r="J86" s="17">
        <v>3000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3000</v>
      </c>
      <c r="Q86" s="17">
        <v>0</v>
      </c>
      <c r="R86" s="19">
        <v>33000</v>
      </c>
      <c r="S86" s="20" t="s">
        <v>35</v>
      </c>
      <c r="T86" s="21" t="s">
        <v>35</v>
      </c>
      <c r="U86" s="19">
        <v>0</v>
      </c>
      <c r="V86" s="17" t="s">
        <v>35</v>
      </c>
      <c r="W86" s="22" t="s">
        <v>36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>
      <c r="A87" s="13" t="str">
        <f t="shared" si="3"/>
        <v>ZeroZero</v>
      </c>
      <c r="B87" s="14" t="s">
        <v>255</v>
      </c>
      <c r="C87" s="15" t="s">
        <v>213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231998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231998</v>
      </c>
      <c r="Q87" s="17">
        <v>0</v>
      </c>
      <c r="R87" s="19">
        <v>231998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36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 hidden="1">
      <c r="A88" s="13" t="str">
        <f t="shared" si="3"/>
        <v>None</v>
      </c>
      <c r="B88" s="14" t="s">
        <v>256</v>
      </c>
      <c r="C88" s="15" t="s">
        <v>213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0</v>
      </c>
      <c r="R88" s="19">
        <v>0</v>
      </c>
      <c r="S88" s="20" t="s">
        <v>35</v>
      </c>
      <c r="T88" s="21" t="s">
        <v>35</v>
      </c>
      <c r="U88" s="19">
        <v>0</v>
      </c>
      <c r="V88" s="17" t="s">
        <v>35</v>
      </c>
      <c r="W88" s="22" t="s">
        <v>36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>
      <c r="A89" s="13" t="str">
        <f t="shared" si="3"/>
        <v>ZeroZero</v>
      </c>
      <c r="B89" s="14" t="s">
        <v>257</v>
      </c>
      <c r="C89" s="15" t="s">
        <v>213</v>
      </c>
      <c r="D89" s="16">
        <f>IFERROR(VLOOKUP(B89,#REF!,3,FALSE),0)</f>
        <v>0</v>
      </c>
      <c r="E89" s="18" t="str">
        <f t="shared" si="4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9000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9000</v>
      </c>
      <c r="R89" s="19">
        <v>9000</v>
      </c>
      <c r="S89" s="20" t="s">
        <v>35</v>
      </c>
      <c r="T89" s="21" t="s">
        <v>35</v>
      </c>
      <c r="U89" s="19">
        <v>0</v>
      </c>
      <c r="V89" s="17" t="s">
        <v>35</v>
      </c>
      <c r="W89" s="22" t="s">
        <v>36</v>
      </c>
      <c r="X89" s="23" t="str">
        <f t="shared" si="5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37</v>
      </c>
    </row>
    <row r="90" spans="1:29">
      <c r="A90" s="13" t="str">
        <f t="shared" si="3"/>
        <v>OverStock</v>
      </c>
      <c r="B90" s="14" t="s">
        <v>258</v>
      </c>
      <c r="C90" s="15" t="s">
        <v>213</v>
      </c>
      <c r="D90" s="16">
        <f>IFERROR(VLOOKUP(B90,#REF!,3,FALSE),0)</f>
        <v>0</v>
      </c>
      <c r="E90" s="18">
        <f t="shared" si="4"/>
        <v>65.099999999999994</v>
      </c>
      <c r="F90" s="16" t="str">
        <f>IFERROR(VLOOKUP(B90,#REF!,6,FALSE),"")</f>
        <v/>
      </c>
      <c r="G90" s="17">
        <v>300000</v>
      </c>
      <c r="H90" s="17">
        <v>105000</v>
      </c>
      <c r="I90" s="17" t="str">
        <f>IFERROR(VLOOKUP(B90,#REF!,9,FALSE),"")</f>
        <v/>
      </c>
      <c r="J90" s="17">
        <v>285000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285000</v>
      </c>
      <c r="Q90" s="17">
        <v>0</v>
      </c>
      <c r="R90" s="19">
        <v>585000</v>
      </c>
      <c r="S90" s="20">
        <v>133.69999999999999</v>
      </c>
      <c r="T90" s="21">
        <v>66.400000000000006</v>
      </c>
      <c r="U90" s="19">
        <v>4375</v>
      </c>
      <c r="V90" s="17">
        <v>8816</v>
      </c>
      <c r="W90" s="22">
        <v>2</v>
      </c>
      <c r="X90" s="23">
        <f t="shared" si="5"/>
        <v>150</v>
      </c>
      <c r="Y90" s="17">
        <v>37752</v>
      </c>
      <c r="Z90" s="17">
        <v>41592</v>
      </c>
      <c r="AA90" s="17">
        <v>65900</v>
      </c>
      <c r="AB90" s="17">
        <v>81900</v>
      </c>
      <c r="AC90" s="15" t="s">
        <v>37</v>
      </c>
    </row>
    <row r="91" spans="1:29" hidden="1">
      <c r="A91" s="13" t="str">
        <f t="shared" si="3"/>
        <v>Normal</v>
      </c>
      <c r="B91" s="14" t="s">
        <v>259</v>
      </c>
      <c r="C91" s="15" t="s">
        <v>213</v>
      </c>
      <c r="D91" s="16">
        <f>IFERROR(VLOOKUP(B91,#REF!,3,FALSE),0)</f>
        <v>0</v>
      </c>
      <c r="E91" s="18">
        <f t="shared" si="4"/>
        <v>0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0</v>
      </c>
      <c r="S91" s="20">
        <v>0</v>
      </c>
      <c r="T91" s="21" t="s">
        <v>35</v>
      </c>
      <c r="U91" s="19">
        <v>7500</v>
      </c>
      <c r="V91" s="17" t="s">
        <v>35</v>
      </c>
      <c r="W91" s="22" t="s">
        <v>36</v>
      </c>
      <c r="X91" s="23" t="str">
        <f t="shared" si="5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 hidden="1">
      <c r="A92" s="13" t="str">
        <f t="shared" si="3"/>
        <v>Normal</v>
      </c>
      <c r="B92" s="14" t="s">
        <v>260</v>
      </c>
      <c r="C92" s="15" t="s">
        <v>213</v>
      </c>
      <c r="D92" s="16">
        <f>IFERROR(VLOOKUP(B92,#REF!,3,FALSE),0)</f>
        <v>0</v>
      </c>
      <c r="E92" s="18">
        <f t="shared" si="4"/>
        <v>5.8</v>
      </c>
      <c r="F92" s="16" t="str">
        <f>IFERROR(VLOOKUP(B92,#REF!,6,FALSE),"")</f>
        <v/>
      </c>
      <c r="G92" s="17">
        <v>2000</v>
      </c>
      <c r="H92" s="17">
        <v>2000</v>
      </c>
      <c r="I92" s="17" t="str">
        <f>IFERROR(VLOOKUP(B92,#REF!,9,FALSE),"")</f>
        <v/>
      </c>
      <c r="J92" s="17">
        <v>745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745</v>
      </c>
      <c r="R92" s="19">
        <v>2745</v>
      </c>
      <c r="S92" s="20">
        <v>21.4</v>
      </c>
      <c r="T92" s="21" t="s">
        <v>35</v>
      </c>
      <c r="U92" s="19">
        <v>128</v>
      </c>
      <c r="V92" s="17" t="s">
        <v>35</v>
      </c>
      <c r="W92" s="22" t="s">
        <v>36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13" t="str">
        <f t="shared" si="3"/>
        <v>OverStock</v>
      </c>
      <c r="B93" s="14" t="s">
        <v>261</v>
      </c>
      <c r="C93" s="15" t="s">
        <v>213</v>
      </c>
      <c r="D93" s="16">
        <f>IFERROR(VLOOKUP(B93,#REF!,3,FALSE),0)</f>
        <v>0</v>
      </c>
      <c r="E93" s="18">
        <f t="shared" si="4"/>
        <v>34.799999999999997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81663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80800</v>
      </c>
      <c r="Q93" s="17">
        <v>863</v>
      </c>
      <c r="R93" s="19">
        <v>81663</v>
      </c>
      <c r="S93" s="20">
        <v>34.799999999999997</v>
      </c>
      <c r="T93" s="21" t="s">
        <v>35</v>
      </c>
      <c r="U93" s="19">
        <v>2345</v>
      </c>
      <c r="V93" s="17">
        <v>0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>
      <c r="A94" s="13" t="str">
        <f t="shared" si="3"/>
        <v>FCST</v>
      </c>
      <c r="B94" s="14" t="s">
        <v>262</v>
      </c>
      <c r="C94" s="15" t="s">
        <v>213</v>
      </c>
      <c r="D94" s="16">
        <f>IFERROR(VLOOKUP(B94,#REF!,3,FALSE),0)</f>
        <v>0</v>
      </c>
      <c r="E94" s="18" t="str">
        <f t="shared" si="4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0</v>
      </c>
      <c r="S94" s="20" t="s">
        <v>35</v>
      </c>
      <c r="T94" s="21">
        <v>0</v>
      </c>
      <c r="U94" s="19">
        <v>0</v>
      </c>
      <c r="V94" s="17">
        <v>39</v>
      </c>
      <c r="W94" s="22" t="s">
        <v>57</v>
      </c>
      <c r="X94" s="23" t="str">
        <f t="shared" si="5"/>
        <v>F</v>
      </c>
      <c r="Y94" s="17">
        <v>350</v>
      </c>
      <c r="Z94" s="17">
        <v>0</v>
      </c>
      <c r="AA94" s="17">
        <v>0</v>
      </c>
      <c r="AB94" s="17">
        <v>0</v>
      </c>
      <c r="AC94" s="15" t="s">
        <v>37</v>
      </c>
    </row>
    <row r="95" spans="1:29" hidden="1">
      <c r="A95" s="13" t="str">
        <f t="shared" si="3"/>
        <v>Normal</v>
      </c>
      <c r="B95" s="14" t="s">
        <v>263</v>
      </c>
      <c r="C95" s="15" t="s">
        <v>213</v>
      </c>
      <c r="D95" s="16">
        <f>IFERROR(VLOOKUP(B95,#REF!,3,FALSE),0)</f>
        <v>0</v>
      </c>
      <c r="E95" s="18">
        <f t="shared" si="4"/>
        <v>1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771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771</v>
      </c>
      <c r="R95" s="19">
        <v>771</v>
      </c>
      <c r="S95" s="20">
        <v>1</v>
      </c>
      <c r="T95" s="21" t="s">
        <v>35</v>
      </c>
      <c r="U95" s="19">
        <v>740</v>
      </c>
      <c r="V95" s="17" t="s">
        <v>35</v>
      </c>
      <c r="W95" s="22" t="s">
        <v>36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>
      <c r="A96" s="13" t="str">
        <f t="shared" si="3"/>
        <v>OverStock</v>
      </c>
      <c r="B96" s="14" t="s">
        <v>264</v>
      </c>
      <c r="C96" s="15" t="s">
        <v>213</v>
      </c>
      <c r="D96" s="16">
        <f>IFERROR(VLOOKUP(B96,#REF!,3,FALSE),0)</f>
        <v>0</v>
      </c>
      <c r="E96" s="18">
        <f t="shared" si="4"/>
        <v>241.7</v>
      </c>
      <c r="F96" s="16" t="str">
        <f>IFERROR(VLOOKUP(B96,#REF!,6,FALSE),"")</f>
        <v/>
      </c>
      <c r="G96" s="17">
        <v>2408000</v>
      </c>
      <c r="H96" s="17">
        <v>752000</v>
      </c>
      <c r="I96" s="17" t="str">
        <f>IFERROR(VLOOKUP(B96,#REF!,9,FALSE),"")</f>
        <v/>
      </c>
      <c r="J96" s="17">
        <v>1277908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658495</v>
      </c>
      <c r="Q96" s="17">
        <v>619413</v>
      </c>
      <c r="R96" s="19">
        <v>3685908</v>
      </c>
      <c r="S96" s="20">
        <v>697.2</v>
      </c>
      <c r="T96" s="21" t="s">
        <v>35</v>
      </c>
      <c r="U96" s="19">
        <v>5287</v>
      </c>
      <c r="V96" s="17">
        <v>0</v>
      </c>
      <c r="W96" s="22" t="s">
        <v>36</v>
      </c>
      <c r="X96" s="23" t="str">
        <f t="shared" si="5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>
      <c r="A97" s="13" t="str">
        <f t="shared" si="3"/>
        <v>OverStock</v>
      </c>
      <c r="B97" s="14" t="s">
        <v>265</v>
      </c>
      <c r="C97" s="15" t="s">
        <v>213</v>
      </c>
      <c r="D97" s="16">
        <f>IFERROR(VLOOKUP(B97,#REF!,3,FALSE),0)</f>
        <v>0</v>
      </c>
      <c r="E97" s="18">
        <f t="shared" si="4"/>
        <v>192</v>
      </c>
      <c r="F97" s="16" t="str">
        <f>IFERROR(VLOOKUP(B97,#REF!,6,FALSE),"")</f>
        <v/>
      </c>
      <c r="G97" s="17">
        <v>60000</v>
      </c>
      <c r="H97" s="17">
        <v>40000</v>
      </c>
      <c r="I97" s="17" t="str">
        <f>IFERROR(VLOOKUP(B97,#REF!,9,FALSE),"")</f>
        <v/>
      </c>
      <c r="J97" s="17">
        <v>19777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1000</v>
      </c>
      <c r="P97" s="17">
        <v>18750</v>
      </c>
      <c r="Q97" s="17">
        <v>27</v>
      </c>
      <c r="R97" s="19">
        <v>79777</v>
      </c>
      <c r="S97" s="20">
        <v>774.5</v>
      </c>
      <c r="T97" s="21" t="s">
        <v>35</v>
      </c>
      <c r="U97" s="19">
        <v>103</v>
      </c>
      <c r="V97" s="17">
        <v>0</v>
      </c>
      <c r="W97" s="22" t="s">
        <v>36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>
      <c r="A98" s="13" t="str">
        <f t="shared" si="3"/>
        <v>OverStock</v>
      </c>
      <c r="B98" s="14" t="s">
        <v>266</v>
      </c>
      <c r="C98" s="15" t="s">
        <v>213</v>
      </c>
      <c r="D98" s="16">
        <f>IFERROR(VLOOKUP(B98,#REF!,3,FALSE),0)</f>
        <v>0</v>
      </c>
      <c r="E98" s="18">
        <f t="shared" si="4"/>
        <v>19.3</v>
      </c>
      <c r="F98" s="16" t="str">
        <f>IFERROR(VLOOKUP(B98,#REF!,6,FALSE),"")</f>
        <v/>
      </c>
      <c r="G98" s="17">
        <v>471000</v>
      </c>
      <c r="H98" s="17">
        <v>250000</v>
      </c>
      <c r="I98" s="17" t="str">
        <f>IFERROR(VLOOKUP(B98,#REF!,9,FALSE),"")</f>
        <v/>
      </c>
      <c r="J98" s="17">
        <v>347608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174600</v>
      </c>
      <c r="Q98" s="17">
        <v>173008</v>
      </c>
      <c r="R98" s="19">
        <v>818608</v>
      </c>
      <c r="S98" s="20">
        <v>45.5</v>
      </c>
      <c r="T98" s="21">
        <v>41.5</v>
      </c>
      <c r="U98" s="19">
        <v>18000</v>
      </c>
      <c r="V98" s="17">
        <v>19722</v>
      </c>
      <c r="W98" s="22">
        <v>1.1000000000000001</v>
      </c>
      <c r="X98" s="23">
        <f t="shared" si="5"/>
        <v>100</v>
      </c>
      <c r="Y98" s="17">
        <v>37500</v>
      </c>
      <c r="Z98" s="17">
        <v>140000</v>
      </c>
      <c r="AA98" s="17">
        <v>105000</v>
      </c>
      <c r="AB98" s="17">
        <v>0</v>
      </c>
      <c r="AC98" s="15" t="s">
        <v>37</v>
      </c>
    </row>
    <row r="99" spans="1:29">
      <c r="A99" s="13" t="str">
        <f t="shared" si="3"/>
        <v>OverStock</v>
      </c>
      <c r="B99" s="14" t="s">
        <v>267</v>
      </c>
      <c r="C99" s="15" t="s">
        <v>213</v>
      </c>
      <c r="D99" s="16">
        <f>IFERROR(VLOOKUP(B99,#REF!,3,FALSE),0)</f>
        <v>0</v>
      </c>
      <c r="E99" s="18">
        <f t="shared" si="4"/>
        <v>17.3</v>
      </c>
      <c r="F99" s="16" t="str">
        <f>IFERROR(VLOOKUP(B99,#REF!,6,FALSE),"")</f>
        <v/>
      </c>
      <c r="G99" s="17">
        <v>50000</v>
      </c>
      <c r="H99" s="17">
        <v>20000</v>
      </c>
      <c r="I99" s="17" t="str">
        <f>IFERROR(VLOOKUP(B99,#REF!,9,FALSE),"")</f>
        <v/>
      </c>
      <c r="J99" s="17">
        <v>109975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109000</v>
      </c>
      <c r="Q99" s="17">
        <v>975</v>
      </c>
      <c r="R99" s="19">
        <v>159975</v>
      </c>
      <c r="S99" s="20">
        <v>25.1</v>
      </c>
      <c r="T99" s="21">
        <v>49.6</v>
      </c>
      <c r="U99" s="19">
        <v>6375</v>
      </c>
      <c r="V99" s="17">
        <v>3225</v>
      </c>
      <c r="W99" s="22">
        <v>0.5</v>
      </c>
      <c r="X99" s="23">
        <f t="shared" si="5"/>
        <v>100</v>
      </c>
      <c r="Y99" s="17">
        <v>14025</v>
      </c>
      <c r="Z99" s="17">
        <v>15000</v>
      </c>
      <c r="AA99" s="17">
        <v>0</v>
      </c>
      <c r="AB99" s="17">
        <v>0</v>
      </c>
      <c r="AC99" s="15" t="s">
        <v>37</v>
      </c>
    </row>
    <row r="100" spans="1:29" hidden="1">
      <c r="A100" s="13" t="str">
        <f t="shared" si="3"/>
        <v>Normal</v>
      </c>
      <c r="B100" s="14" t="s">
        <v>268</v>
      </c>
      <c r="C100" s="15" t="s">
        <v>213</v>
      </c>
      <c r="D100" s="16">
        <f>IFERROR(VLOOKUP(B100,#REF!,3,FALSE),0)</f>
        <v>0</v>
      </c>
      <c r="E100" s="18">
        <f t="shared" si="4"/>
        <v>11.8</v>
      </c>
      <c r="F100" s="16" t="str">
        <f>IFERROR(VLOOKUP(B100,#REF!,6,FALSE),"")</f>
        <v/>
      </c>
      <c r="G100" s="17">
        <v>35000</v>
      </c>
      <c r="H100" s="17">
        <v>35000</v>
      </c>
      <c r="I100" s="17" t="str">
        <f>IFERROR(VLOOKUP(B100,#REF!,9,FALSE),"")</f>
        <v/>
      </c>
      <c r="J100" s="17">
        <v>37950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37000</v>
      </c>
      <c r="Q100" s="17">
        <v>950</v>
      </c>
      <c r="R100" s="19">
        <v>72950</v>
      </c>
      <c r="S100" s="20">
        <v>22.8</v>
      </c>
      <c r="T100" s="21">
        <v>27.7</v>
      </c>
      <c r="U100" s="19">
        <v>3204</v>
      </c>
      <c r="V100" s="17">
        <v>2636</v>
      </c>
      <c r="W100" s="22">
        <v>0.8</v>
      </c>
      <c r="X100" s="23">
        <f t="shared" si="5"/>
        <v>100</v>
      </c>
      <c r="Y100" s="17">
        <v>23720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 hidden="1">
      <c r="A101" s="13" t="str">
        <f t="shared" si="3"/>
        <v>None</v>
      </c>
      <c r="B101" s="14" t="s">
        <v>269</v>
      </c>
      <c r="C101" s="15" t="s">
        <v>213</v>
      </c>
      <c r="D101" s="16">
        <f>IFERROR(VLOOKUP(B101,#REF!,3,FALSE),0)</f>
        <v>0</v>
      </c>
      <c r="E101" s="18" t="str">
        <f t="shared" si="4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0</v>
      </c>
      <c r="S101" s="20" t="s">
        <v>35</v>
      </c>
      <c r="T101" s="21" t="s">
        <v>35</v>
      </c>
      <c r="U101" s="19">
        <v>0</v>
      </c>
      <c r="V101" s="17" t="s">
        <v>35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>
      <c r="A102" s="13" t="str">
        <f t="shared" si="3"/>
        <v>OverStock</v>
      </c>
      <c r="B102" s="14" t="s">
        <v>270</v>
      </c>
      <c r="C102" s="15" t="s">
        <v>213</v>
      </c>
      <c r="D102" s="16">
        <f>IFERROR(VLOOKUP(B102,#REF!,3,FALSE),0)</f>
        <v>0</v>
      </c>
      <c r="E102" s="18">
        <f t="shared" si="4"/>
        <v>25.6</v>
      </c>
      <c r="F102" s="16" t="str">
        <f>IFERROR(VLOOKUP(B102,#REF!,6,FALSE),"")</f>
        <v/>
      </c>
      <c r="G102" s="17">
        <v>170000</v>
      </c>
      <c r="H102" s="17">
        <v>120000</v>
      </c>
      <c r="I102" s="17" t="str">
        <f>IFERROR(VLOOKUP(B102,#REF!,9,FALSE),"")</f>
        <v/>
      </c>
      <c r="J102" s="17">
        <v>35195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6000</v>
      </c>
      <c r="P102" s="17">
        <v>5400</v>
      </c>
      <c r="Q102" s="17">
        <v>23795</v>
      </c>
      <c r="R102" s="19">
        <v>205195</v>
      </c>
      <c r="S102" s="20">
        <v>149.19999999999999</v>
      </c>
      <c r="T102" s="21" t="s">
        <v>35</v>
      </c>
      <c r="U102" s="19">
        <v>1375</v>
      </c>
      <c r="V102" s="17">
        <v>0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>
      <c r="A103" s="13" t="str">
        <f t="shared" si="3"/>
        <v>OverStock</v>
      </c>
      <c r="B103" s="14" t="s">
        <v>271</v>
      </c>
      <c r="C103" s="15" t="s">
        <v>213</v>
      </c>
      <c r="D103" s="16">
        <f>IFERROR(VLOOKUP(B103,#REF!,3,FALSE),0)</f>
        <v>0</v>
      </c>
      <c r="E103" s="18">
        <f t="shared" si="4"/>
        <v>325.10000000000002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2926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2900</v>
      </c>
      <c r="Q103" s="17">
        <v>26</v>
      </c>
      <c r="R103" s="19">
        <v>2926</v>
      </c>
      <c r="S103" s="20">
        <v>325.10000000000002</v>
      </c>
      <c r="T103" s="21" t="s">
        <v>35</v>
      </c>
      <c r="U103" s="19">
        <v>9</v>
      </c>
      <c r="V103" s="17" t="s">
        <v>35</v>
      </c>
      <c r="W103" s="22" t="s">
        <v>36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 hidden="1">
      <c r="A104" s="13" t="str">
        <f t="shared" si="3"/>
        <v>Normal</v>
      </c>
      <c r="B104" s="14" t="s">
        <v>272</v>
      </c>
      <c r="C104" s="15" t="s">
        <v>213</v>
      </c>
      <c r="D104" s="16">
        <f>IFERROR(VLOOKUP(B104,#REF!,3,FALSE),0)</f>
        <v>0</v>
      </c>
      <c r="E104" s="18">
        <f t="shared" si="4"/>
        <v>0</v>
      </c>
      <c r="F104" s="16" t="str">
        <f>IFERROR(VLOOKUP(B104,#REF!,6,FALSE),"")</f>
        <v/>
      </c>
      <c r="G104" s="17">
        <v>3000</v>
      </c>
      <c r="H104" s="17">
        <v>3000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3000</v>
      </c>
      <c r="S104" s="20">
        <v>24</v>
      </c>
      <c r="T104" s="21" t="s">
        <v>35</v>
      </c>
      <c r="U104" s="19">
        <v>125</v>
      </c>
      <c r="V104" s="17" t="s">
        <v>35</v>
      </c>
      <c r="W104" s="22" t="s">
        <v>36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>
      <c r="A105" s="13" t="str">
        <f t="shared" si="3"/>
        <v>OverStock</v>
      </c>
      <c r="B105" s="14" t="s">
        <v>273</v>
      </c>
      <c r="C105" s="15" t="s">
        <v>213</v>
      </c>
      <c r="D105" s="16">
        <f>IFERROR(VLOOKUP(B105,#REF!,3,FALSE),0)</f>
        <v>0</v>
      </c>
      <c r="E105" s="18">
        <f t="shared" si="4"/>
        <v>10.3</v>
      </c>
      <c r="F105" s="16" t="str">
        <f>IFERROR(VLOOKUP(B105,#REF!,6,FALSE),"")</f>
        <v/>
      </c>
      <c r="G105" s="17">
        <v>99000</v>
      </c>
      <c r="H105" s="17">
        <v>36000</v>
      </c>
      <c r="I105" s="17" t="str">
        <f>IFERROR(VLOOKUP(B105,#REF!,9,FALSE),"")</f>
        <v/>
      </c>
      <c r="J105" s="17">
        <v>59000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3000</v>
      </c>
      <c r="P105" s="17">
        <v>33000</v>
      </c>
      <c r="Q105" s="17">
        <v>23000</v>
      </c>
      <c r="R105" s="19">
        <v>158000</v>
      </c>
      <c r="S105" s="20">
        <v>27.5</v>
      </c>
      <c r="T105" s="21">
        <v>48.6</v>
      </c>
      <c r="U105" s="19">
        <v>5750</v>
      </c>
      <c r="V105" s="17">
        <v>3254</v>
      </c>
      <c r="W105" s="22">
        <v>0.6</v>
      </c>
      <c r="X105" s="23">
        <f t="shared" si="5"/>
        <v>100</v>
      </c>
      <c r="Y105" s="17">
        <v>11830</v>
      </c>
      <c r="Z105" s="17">
        <v>17455</v>
      </c>
      <c r="AA105" s="17">
        <v>15950</v>
      </c>
      <c r="AB105" s="17">
        <v>0</v>
      </c>
      <c r="AC105" s="15" t="s">
        <v>37</v>
      </c>
    </row>
    <row r="106" spans="1:29">
      <c r="A106" s="13" t="str">
        <f t="shared" si="3"/>
        <v>OverStock</v>
      </c>
      <c r="B106" s="14" t="s">
        <v>274</v>
      </c>
      <c r="C106" s="15" t="s">
        <v>213</v>
      </c>
      <c r="D106" s="16">
        <f>IFERROR(VLOOKUP(B106,#REF!,3,FALSE),0)</f>
        <v>0</v>
      </c>
      <c r="E106" s="18">
        <f t="shared" si="4"/>
        <v>5</v>
      </c>
      <c r="F106" s="16" t="str">
        <f>IFERROR(VLOOKUP(B106,#REF!,6,FALSE),"")</f>
        <v/>
      </c>
      <c r="G106" s="17">
        <v>305000</v>
      </c>
      <c r="H106" s="17">
        <v>105000</v>
      </c>
      <c r="I106" s="17" t="str">
        <f>IFERROR(VLOOKUP(B106,#REF!,9,FALSE),"")</f>
        <v/>
      </c>
      <c r="J106" s="17">
        <v>80699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27000</v>
      </c>
      <c r="Q106" s="17">
        <v>53699</v>
      </c>
      <c r="R106" s="19">
        <v>385699</v>
      </c>
      <c r="S106" s="20">
        <v>24.1</v>
      </c>
      <c r="T106" s="21">
        <v>47.4</v>
      </c>
      <c r="U106" s="19">
        <v>16014</v>
      </c>
      <c r="V106" s="17">
        <v>8137</v>
      </c>
      <c r="W106" s="22">
        <v>0.5</v>
      </c>
      <c r="X106" s="23">
        <f t="shared" si="5"/>
        <v>100</v>
      </c>
      <c r="Y106" s="17">
        <v>63235</v>
      </c>
      <c r="Z106" s="17">
        <v>10000</v>
      </c>
      <c r="AA106" s="17">
        <v>0</v>
      </c>
      <c r="AB106" s="17">
        <v>0</v>
      </c>
      <c r="AC106" s="15" t="s">
        <v>37</v>
      </c>
    </row>
    <row r="107" spans="1:29" hidden="1">
      <c r="A107" s="13" t="str">
        <f t="shared" si="3"/>
        <v>None</v>
      </c>
      <c r="B107" s="14" t="s">
        <v>275</v>
      </c>
      <c r="C107" s="15" t="s">
        <v>213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0</v>
      </c>
      <c r="S107" s="20" t="s">
        <v>35</v>
      </c>
      <c r="T107" s="21" t="s">
        <v>35</v>
      </c>
      <c r="U107" s="19">
        <v>0</v>
      </c>
      <c r="V107" s="17" t="s">
        <v>35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 hidden="1">
      <c r="A108" s="13" t="str">
        <f t="shared" si="3"/>
        <v>None</v>
      </c>
      <c r="B108" s="14" t="s">
        <v>276</v>
      </c>
      <c r="C108" s="15" t="s">
        <v>213</v>
      </c>
      <c r="D108" s="16">
        <f>IFERROR(VLOOKUP(B108,#REF!,3,FALSE),0)</f>
        <v>0</v>
      </c>
      <c r="E108" s="18" t="str">
        <f t="shared" si="4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0</v>
      </c>
      <c r="S108" s="20" t="s">
        <v>35</v>
      </c>
      <c r="T108" s="21" t="s">
        <v>35</v>
      </c>
      <c r="U108" s="19">
        <v>0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>
      <c r="A109" s="13" t="str">
        <f t="shared" si="3"/>
        <v>OverStock</v>
      </c>
      <c r="B109" s="14" t="s">
        <v>277</v>
      </c>
      <c r="C109" s="15" t="s">
        <v>213</v>
      </c>
      <c r="D109" s="16">
        <f>IFERROR(VLOOKUP(B109,#REF!,3,FALSE),0)</f>
        <v>0</v>
      </c>
      <c r="E109" s="18">
        <f t="shared" si="4"/>
        <v>9.3000000000000007</v>
      </c>
      <c r="F109" s="16" t="str">
        <f>IFERROR(VLOOKUP(B109,#REF!,6,FALSE),"")</f>
        <v/>
      </c>
      <c r="G109" s="17">
        <v>2224000</v>
      </c>
      <c r="H109" s="17">
        <v>0</v>
      </c>
      <c r="I109" s="17" t="str">
        <f>IFERROR(VLOOKUP(B109,#REF!,9,FALSE),"")</f>
        <v/>
      </c>
      <c r="J109" s="17">
        <v>770517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616860</v>
      </c>
      <c r="Q109" s="17">
        <v>153657</v>
      </c>
      <c r="R109" s="19">
        <v>2994517</v>
      </c>
      <c r="S109" s="20">
        <v>36</v>
      </c>
      <c r="T109" s="21">
        <v>73</v>
      </c>
      <c r="U109" s="19">
        <v>83162</v>
      </c>
      <c r="V109" s="17">
        <v>41004</v>
      </c>
      <c r="W109" s="22">
        <v>0.5</v>
      </c>
      <c r="X109" s="23">
        <f t="shared" si="5"/>
        <v>100</v>
      </c>
      <c r="Y109" s="17">
        <v>169037</v>
      </c>
      <c r="Z109" s="17">
        <v>200000</v>
      </c>
      <c r="AA109" s="17">
        <v>0</v>
      </c>
      <c r="AB109" s="17">
        <v>0</v>
      </c>
      <c r="AC109" s="15" t="s">
        <v>37</v>
      </c>
    </row>
    <row r="110" spans="1:29">
      <c r="A110" s="13" t="str">
        <f t="shared" si="3"/>
        <v>OverStock</v>
      </c>
      <c r="B110" s="14" t="s">
        <v>278</v>
      </c>
      <c r="C110" s="15" t="s">
        <v>213</v>
      </c>
      <c r="D110" s="16">
        <f>IFERROR(VLOOKUP(B110,#REF!,3,FALSE),0)</f>
        <v>0</v>
      </c>
      <c r="E110" s="18">
        <f t="shared" si="4"/>
        <v>5.9</v>
      </c>
      <c r="F110" s="16" t="str">
        <f>IFERROR(VLOOKUP(B110,#REF!,6,FALSE),"")</f>
        <v/>
      </c>
      <c r="G110" s="17">
        <v>332000</v>
      </c>
      <c r="H110" s="17">
        <v>79000</v>
      </c>
      <c r="I110" s="17" t="str">
        <f>IFERROR(VLOOKUP(B110,#REF!,9,FALSE),"")</f>
        <v/>
      </c>
      <c r="J110" s="17">
        <v>73339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1000</v>
      </c>
      <c r="P110" s="17">
        <v>18000</v>
      </c>
      <c r="Q110" s="17">
        <v>54339</v>
      </c>
      <c r="R110" s="19">
        <v>405339</v>
      </c>
      <c r="S110" s="20">
        <v>32.700000000000003</v>
      </c>
      <c r="T110" s="21">
        <v>123</v>
      </c>
      <c r="U110" s="19">
        <v>12383</v>
      </c>
      <c r="V110" s="17">
        <v>3296</v>
      </c>
      <c r="W110" s="22">
        <v>0.3</v>
      </c>
      <c r="X110" s="23">
        <f t="shared" si="5"/>
        <v>50</v>
      </c>
      <c r="Y110" s="17">
        <v>29665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>
      <c r="A111" s="13" t="str">
        <f t="shared" si="3"/>
        <v>ZeroZero</v>
      </c>
      <c r="B111" s="14" t="s">
        <v>279</v>
      </c>
      <c r="C111" s="15" t="s">
        <v>213</v>
      </c>
      <c r="D111" s="16">
        <f>IFERROR(VLOOKUP(B111,#REF!,3,FALSE),0)</f>
        <v>0</v>
      </c>
      <c r="E111" s="18" t="str">
        <f t="shared" si="4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849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849</v>
      </c>
      <c r="Q111" s="17">
        <v>0</v>
      </c>
      <c r="R111" s="19">
        <v>849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>
      <c r="A112" s="13" t="str">
        <f t="shared" si="3"/>
        <v>OverStock</v>
      </c>
      <c r="B112" s="14" t="s">
        <v>280</v>
      </c>
      <c r="C112" s="15" t="s">
        <v>213</v>
      </c>
      <c r="D112" s="16">
        <f>IFERROR(VLOOKUP(B112,#REF!,3,FALSE),0)</f>
        <v>0</v>
      </c>
      <c r="E112" s="18">
        <f t="shared" si="4"/>
        <v>115.3</v>
      </c>
      <c r="F112" s="16" t="str">
        <f>IFERROR(VLOOKUP(B112,#REF!,6,FALSE),"")</f>
        <v/>
      </c>
      <c r="G112" s="17">
        <v>137000</v>
      </c>
      <c r="H112" s="17">
        <v>21000</v>
      </c>
      <c r="I112" s="17" t="str">
        <f>IFERROR(VLOOKUP(B112,#REF!,9,FALSE),"")</f>
        <v/>
      </c>
      <c r="J112" s="17">
        <v>88693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3000</v>
      </c>
      <c r="P112" s="17">
        <v>63000</v>
      </c>
      <c r="Q112" s="17">
        <v>22693</v>
      </c>
      <c r="R112" s="19">
        <v>225693</v>
      </c>
      <c r="S112" s="20">
        <v>293.5</v>
      </c>
      <c r="T112" s="21" t="s">
        <v>35</v>
      </c>
      <c r="U112" s="19">
        <v>769</v>
      </c>
      <c r="V112" s="17">
        <v>0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 hidden="1">
      <c r="A113" s="13" t="str">
        <f t="shared" si="3"/>
        <v>Normal</v>
      </c>
      <c r="B113" s="14" t="s">
        <v>281</v>
      </c>
      <c r="C113" s="15" t="s">
        <v>213</v>
      </c>
      <c r="D113" s="16">
        <f>IFERROR(VLOOKUP(B113,#REF!,3,FALSE),0)</f>
        <v>0</v>
      </c>
      <c r="E113" s="18">
        <f t="shared" si="4"/>
        <v>5.5</v>
      </c>
      <c r="F113" s="16" t="str">
        <f>IFERROR(VLOOKUP(B113,#REF!,6,FALSE),"")</f>
        <v/>
      </c>
      <c r="G113" s="17">
        <v>178000</v>
      </c>
      <c r="H113" s="17">
        <v>108000</v>
      </c>
      <c r="I113" s="17" t="str">
        <f>IFERROR(VLOOKUP(B113,#REF!,9,FALSE),"")</f>
        <v/>
      </c>
      <c r="J113" s="17">
        <v>96358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9000</v>
      </c>
      <c r="Q113" s="17">
        <v>87358</v>
      </c>
      <c r="R113" s="19">
        <v>274358</v>
      </c>
      <c r="S113" s="20">
        <v>15.8</v>
      </c>
      <c r="T113" s="21">
        <v>65.3</v>
      </c>
      <c r="U113" s="19">
        <v>17402</v>
      </c>
      <c r="V113" s="17">
        <v>4200</v>
      </c>
      <c r="W113" s="22">
        <v>0.2</v>
      </c>
      <c r="X113" s="23">
        <f t="shared" si="5"/>
        <v>50</v>
      </c>
      <c r="Y113" s="17">
        <v>29404</v>
      </c>
      <c r="Z113" s="17">
        <v>8400</v>
      </c>
      <c r="AA113" s="17">
        <v>0</v>
      </c>
      <c r="AB113" s="17">
        <v>0</v>
      </c>
      <c r="AC113" s="15" t="s">
        <v>37</v>
      </c>
    </row>
    <row r="114" spans="1:29">
      <c r="A114" s="13" t="str">
        <f t="shared" si="3"/>
        <v>ZeroZero</v>
      </c>
      <c r="B114" s="14" t="s">
        <v>282</v>
      </c>
      <c r="C114" s="15" t="s">
        <v>213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1556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1556</v>
      </c>
      <c r="Q114" s="17">
        <v>0</v>
      </c>
      <c r="R114" s="19">
        <v>1556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36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>
      <c r="A115" s="13" t="str">
        <f t="shared" si="3"/>
        <v>OverStock</v>
      </c>
      <c r="B115" s="14" t="s">
        <v>283</v>
      </c>
      <c r="C115" s="15" t="s">
        <v>213</v>
      </c>
      <c r="D115" s="16">
        <f>IFERROR(VLOOKUP(B115,#REF!,3,FALSE),0)</f>
        <v>0</v>
      </c>
      <c r="E115" s="18">
        <f t="shared" si="4"/>
        <v>23.7</v>
      </c>
      <c r="F115" s="16" t="str">
        <f>IFERROR(VLOOKUP(B115,#REF!,6,FALSE),"")</f>
        <v/>
      </c>
      <c r="G115" s="17">
        <v>135000</v>
      </c>
      <c r="H115" s="17">
        <v>13000</v>
      </c>
      <c r="I115" s="17" t="str">
        <f>IFERROR(VLOOKUP(B115,#REF!,9,FALSE),"")</f>
        <v/>
      </c>
      <c r="J115" s="17">
        <v>133364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83000</v>
      </c>
      <c r="Q115" s="17">
        <v>50364</v>
      </c>
      <c r="R115" s="19">
        <v>268364</v>
      </c>
      <c r="S115" s="20">
        <v>47.6</v>
      </c>
      <c r="T115" s="21">
        <v>73.900000000000006</v>
      </c>
      <c r="U115" s="19">
        <v>5633</v>
      </c>
      <c r="V115" s="17">
        <v>3632</v>
      </c>
      <c r="W115" s="22">
        <v>0.6</v>
      </c>
      <c r="X115" s="23">
        <f t="shared" si="5"/>
        <v>100</v>
      </c>
      <c r="Y115" s="17">
        <v>9636</v>
      </c>
      <c r="Z115" s="17">
        <v>23050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OverStock</v>
      </c>
      <c r="B116" s="14" t="s">
        <v>284</v>
      </c>
      <c r="C116" s="15" t="s">
        <v>213</v>
      </c>
      <c r="D116" s="16">
        <f>IFERROR(VLOOKUP(B116,#REF!,3,FALSE),0)</f>
        <v>0</v>
      </c>
      <c r="E116" s="18">
        <f t="shared" si="4"/>
        <v>217</v>
      </c>
      <c r="F116" s="16" t="str">
        <f>IFERROR(VLOOKUP(B116,#REF!,6,FALSE),"")</f>
        <v/>
      </c>
      <c r="G116" s="17">
        <v>84000</v>
      </c>
      <c r="H116" s="17">
        <v>84000</v>
      </c>
      <c r="I116" s="17" t="str">
        <f>IFERROR(VLOOKUP(B116,#REF!,9,FALSE),"")</f>
        <v/>
      </c>
      <c r="J116" s="17">
        <v>55767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7000</v>
      </c>
      <c r="Q116" s="17">
        <v>48767</v>
      </c>
      <c r="R116" s="19">
        <v>139767</v>
      </c>
      <c r="S116" s="20">
        <v>543.79999999999995</v>
      </c>
      <c r="T116" s="21">
        <v>104.7</v>
      </c>
      <c r="U116" s="19">
        <v>257</v>
      </c>
      <c r="V116" s="17">
        <v>1335</v>
      </c>
      <c r="W116" s="22">
        <v>5.2</v>
      </c>
      <c r="X116" s="23">
        <f t="shared" si="5"/>
        <v>150</v>
      </c>
      <c r="Y116" s="17">
        <v>2012</v>
      </c>
      <c r="Z116" s="17">
        <v>10000</v>
      </c>
      <c r="AA116" s="17">
        <v>0</v>
      </c>
      <c r="AB116" s="17">
        <v>0</v>
      </c>
      <c r="AC116" s="15" t="s">
        <v>37</v>
      </c>
    </row>
    <row r="117" spans="1:29" hidden="1">
      <c r="A117" s="13" t="str">
        <f t="shared" si="3"/>
        <v>None</v>
      </c>
      <c r="B117" s="14" t="s">
        <v>285</v>
      </c>
      <c r="C117" s="15" t="s">
        <v>213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24000</v>
      </c>
      <c r="I117" s="17" t="str">
        <f>IFERROR(VLOOKUP(B117,#REF!,9,FALSE),"")</f>
        <v/>
      </c>
      <c r="J117" s="17">
        <v>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0</v>
      </c>
      <c r="R117" s="19">
        <v>0</v>
      </c>
      <c r="S117" s="20" t="s">
        <v>35</v>
      </c>
      <c r="T117" s="21" t="s">
        <v>35</v>
      </c>
      <c r="U117" s="19">
        <v>0</v>
      </c>
      <c r="V117" s="17">
        <v>0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 hidden="1">
      <c r="A118" s="13" t="str">
        <f t="shared" si="3"/>
        <v>Normal</v>
      </c>
      <c r="B118" s="14" t="s">
        <v>286</v>
      </c>
      <c r="C118" s="15" t="s">
        <v>213</v>
      </c>
      <c r="D118" s="16">
        <f>IFERROR(VLOOKUP(B118,#REF!,3,FALSE),0)</f>
        <v>0</v>
      </c>
      <c r="E118" s="18">
        <f t="shared" si="4"/>
        <v>11.1</v>
      </c>
      <c r="F118" s="16" t="str">
        <f>IFERROR(VLOOKUP(B118,#REF!,6,FALSE),"")</f>
        <v/>
      </c>
      <c r="G118" s="17">
        <v>209000</v>
      </c>
      <c r="H118" s="17">
        <v>95000</v>
      </c>
      <c r="I118" s="17" t="str">
        <f>IFERROR(VLOOKUP(B118,#REF!,9,FALSE),"")</f>
        <v/>
      </c>
      <c r="J118" s="17">
        <v>188619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81000</v>
      </c>
      <c r="Q118" s="17">
        <v>107619</v>
      </c>
      <c r="R118" s="19">
        <v>397619</v>
      </c>
      <c r="S118" s="20">
        <v>23.3</v>
      </c>
      <c r="T118" s="21">
        <v>58.6</v>
      </c>
      <c r="U118" s="19">
        <v>17038</v>
      </c>
      <c r="V118" s="17">
        <v>6787</v>
      </c>
      <c r="W118" s="22">
        <v>0.4</v>
      </c>
      <c r="X118" s="23">
        <f t="shared" si="5"/>
        <v>50</v>
      </c>
      <c r="Y118" s="17">
        <v>61081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>
      <c r="A119" s="13" t="str">
        <f t="shared" si="3"/>
        <v>OverStock</v>
      </c>
      <c r="B119" s="14" t="s">
        <v>287</v>
      </c>
      <c r="C119" s="15" t="s">
        <v>213</v>
      </c>
      <c r="D119" s="16">
        <f>IFERROR(VLOOKUP(B119,#REF!,3,FALSE),0)</f>
        <v>0</v>
      </c>
      <c r="E119" s="18">
        <f t="shared" si="4"/>
        <v>11.5</v>
      </c>
      <c r="F119" s="16" t="str">
        <f>IFERROR(VLOOKUP(B119,#REF!,6,FALSE),"")</f>
        <v/>
      </c>
      <c r="G119" s="17">
        <v>260000</v>
      </c>
      <c r="H119" s="17">
        <v>110000</v>
      </c>
      <c r="I119" s="17" t="str">
        <f>IFERROR(VLOOKUP(B119,#REF!,9,FALSE),"")</f>
        <v/>
      </c>
      <c r="J119" s="17">
        <v>2450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2450</v>
      </c>
      <c r="R119" s="19">
        <v>262450</v>
      </c>
      <c r="S119" s="20">
        <v>1232.2</v>
      </c>
      <c r="T119" s="21">
        <v>3645.1</v>
      </c>
      <c r="U119" s="19">
        <v>213</v>
      </c>
      <c r="V119" s="17">
        <v>72</v>
      </c>
      <c r="W119" s="22">
        <v>0.3</v>
      </c>
      <c r="X119" s="23">
        <f t="shared" si="5"/>
        <v>50</v>
      </c>
      <c r="Y119" s="17">
        <v>650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OverStock</v>
      </c>
      <c r="B120" s="14" t="s">
        <v>288</v>
      </c>
      <c r="C120" s="15" t="s">
        <v>213</v>
      </c>
      <c r="D120" s="16">
        <f>IFERROR(VLOOKUP(B120,#REF!,3,FALSE),0)</f>
        <v>0</v>
      </c>
      <c r="E120" s="18">
        <f t="shared" si="4"/>
        <v>0</v>
      </c>
      <c r="F120" s="16" t="str">
        <f>IFERROR(VLOOKUP(B120,#REF!,6,FALSE),"")</f>
        <v/>
      </c>
      <c r="G120" s="17">
        <v>33000</v>
      </c>
      <c r="H120" s="17">
        <v>15000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33000</v>
      </c>
      <c r="S120" s="20">
        <v>29.3</v>
      </c>
      <c r="T120" s="21">
        <v>34.9</v>
      </c>
      <c r="U120" s="19">
        <v>1125</v>
      </c>
      <c r="V120" s="17">
        <v>946</v>
      </c>
      <c r="W120" s="22">
        <v>0.8</v>
      </c>
      <c r="X120" s="23">
        <f t="shared" si="5"/>
        <v>100</v>
      </c>
      <c r="Y120" s="17">
        <v>4817</v>
      </c>
      <c r="Z120" s="17">
        <v>3700</v>
      </c>
      <c r="AA120" s="17">
        <v>4334</v>
      </c>
      <c r="AB120" s="17">
        <v>4340</v>
      </c>
      <c r="AC120" s="15" t="s">
        <v>37</v>
      </c>
    </row>
    <row r="121" spans="1:29">
      <c r="A121" s="13" t="str">
        <f t="shared" si="3"/>
        <v>ZeroZero</v>
      </c>
      <c r="B121" s="14" t="s">
        <v>289</v>
      </c>
      <c r="C121" s="15" t="s">
        <v>213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9000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9000</v>
      </c>
      <c r="Q121" s="17">
        <v>0</v>
      </c>
      <c r="R121" s="19">
        <v>9000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>
      <c r="A122" s="13" t="str">
        <f t="shared" si="3"/>
        <v>OverStock</v>
      </c>
      <c r="B122" s="14" t="s">
        <v>290</v>
      </c>
      <c r="C122" s="15" t="s">
        <v>213</v>
      </c>
      <c r="D122" s="16">
        <f>IFERROR(VLOOKUP(B122,#REF!,3,FALSE),0)</f>
        <v>0</v>
      </c>
      <c r="E122" s="18">
        <f t="shared" si="4"/>
        <v>48</v>
      </c>
      <c r="F122" s="16" t="str">
        <f>IFERROR(VLOOKUP(B122,#REF!,6,FALSE),"")</f>
        <v/>
      </c>
      <c r="G122" s="17">
        <v>33000</v>
      </c>
      <c r="H122" s="17">
        <v>3000</v>
      </c>
      <c r="I122" s="17" t="str">
        <f>IFERROR(VLOOKUP(B122,#REF!,9,FALSE),"")</f>
        <v/>
      </c>
      <c r="J122" s="17">
        <v>72000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72000</v>
      </c>
      <c r="Q122" s="17">
        <v>0</v>
      </c>
      <c r="R122" s="19">
        <v>105000</v>
      </c>
      <c r="S122" s="20">
        <v>70</v>
      </c>
      <c r="T122" s="21">
        <v>315.3</v>
      </c>
      <c r="U122" s="19">
        <v>1500</v>
      </c>
      <c r="V122" s="17">
        <v>333</v>
      </c>
      <c r="W122" s="22">
        <v>0.2</v>
      </c>
      <c r="X122" s="23">
        <f t="shared" si="5"/>
        <v>50</v>
      </c>
      <c r="Y122" s="17">
        <v>0</v>
      </c>
      <c r="Z122" s="17">
        <v>3000</v>
      </c>
      <c r="AA122" s="17">
        <v>9000</v>
      </c>
      <c r="AB122" s="17">
        <v>21000</v>
      </c>
      <c r="AC122" s="15" t="s">
        <v>37</v>
      </c>
    </row>
    <row r="123" spans="1:29">
      <c r="A123" s="13" t="str">
        <f t="shared" si="3"/>
        <v>OverStock</v>
      </c>
      <c r="B123" s="14" t="s">
        <v>291</v>
      </c>
      <c r="C123" s="15" t="s">
        <v>213</v>
      </c>
      <c r="D123" s="16">
        <f>IFERROR(VLOOKUP(B123,#REF!,3,FALSE),0)</f>
        <v>0</v>
      </c>
      <c r="E123" s="18">
        <f t="shared" si="4"/>
        <v>8</v>
      </c>
      <c r="F123" s="16" t="str">
        <f>IFERROR(VLOOKUP(B123,#REF!,6,FALSE),"")</f>
        <v/>
      </c>
      <c r="G123" s="17">
        <v>18000</v>
      </c>
      <c r="H123" s="17">
        <v>9000</v>
      </c>
      <c r="I123" s="17" t="str">
        <f>IFERROR(VLOOKUP(B123,#REF!,9,FALSE),"")</f>
        <v/>
      </c>
      <c r="J123" s="17">
        <v>6000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6000</v>
      </c>
      <c r="Q123" s="17">
        <v>0</v>
      </c>
      <c r="R123" s="19">
        <v>24000</v>
      </c>
      <c r="S123" s="20">
        <v>32</v>
      </c>
      <c r="T123" s="21">
        <v>10.1</v>
      </c>
      <c r="U123" s="19">
        <v>750</v>
      </c>
      <c r="V123" s="17">
        <v>2384</v>
      </c>
      <c r="W123" s="22">
        <v>3.2</v>
      </c>
      <c r="X123" s="23">
        <f t="shared" si="5"/>
        <v>150</v>
      </c>
      <c r="Y123" s="17">
        <v>2644</v>
      </c>
      <c r="Z123" s="17">
        <v>18816</v>
      </c>
      <c r="AA123" s="17">
        <v>0</v>
      </c>
      <c r="AB123" s="17">
        <v>0</v>
      </c>
      <c r="AC123" s="15" t="s">
        <v>37</v>
      </c>
    </row>
    <row r="124" spans="1:29" hidden="1">
      <c r="A124" s="13" t="str">
        <f t="shared" si="3"/>
        <v>Normal</v>
      </c>
      <c r="B124" s="14" t="s">
        <v>292</v>
      </c>
      <c r="C124" s="15" t="s">
        <v>213</v>
      </c>
      <c r="D124" s="16">
        <f>IFERROR(VLOOKUP(B124,#REF!,3,FALSE),0)</f>
        <v>0</v>
      </c>
      <c r="E124" s="18">
        <f t="shared" si="4"/>
        <v>0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0</v>
      </c>
      <c r="S124" s="20">
        <v>0</v>
      </c>
      <c r="T124" s="21" t="s">
        <v>35</v>
      </c>
      <c r="U124" s="19">
        <v>375</v>
      </c>
      <c r="V124" s="17" t="s">
        <v>35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13" t="str">
        <f t="shared" si="3"/>
        <v>ZeroZero</v>
      </c>
      <c r="B125" s="14" t="s">
        <v>293</v>
      </c>
      <c r="C125" s="15" t="s">
        <v>213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12000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12000</v>
      </c>
      <c r="Q125" s="17">
        <v>0</v>
      </c>
      <c r="R125" s="19">
        <v>12000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3"/>
        <v>OverStock</v>
      </c>
      <c r="B126" s="14" t="s">
        <v>294</v>
      </c>
      <c r="C126" s="15" t="s">
        <v>213</v>
      </c>
      <c r="D126" s="16">
        <f>IFERROR(VLOOKUP(B126,#REF!,3,FALSE),0)</f>
        <v>0</v>
      </c>
      <c r="E126" s="18">
        <f t="shared" si="4"/>
        <v>23.2</v>
      </c>
      <c r="F126" s="16" t="str">
        <f>IFERROR(VLOOKUP(B126,#REF!,6,FALSE),"")</f>
        <v/>
      </c>
      <c r="G126" s="17">
        <v>252000</v>
      </c>
      <c r="H126" s="17">
        <v>63000</v>
      </c>
      <c r="I126" s="17" t="str">
        <f>IFERROR(VLOOKUP(B126,#REF!,9,FALSE),"")</f>
        <v/>
      </c>
      <c r="J126" s="17">
        <v>270000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270000</v>
      </c>
      <c r="Q126" s="17">
        <v>0</v>
      </c>
      <c r="R126" s="19">
        <v>522000</v>
      </c>
      <c r="S126" s="20">
        <v>44.9</v>
      </c>
      <c r="T126" s="21">
        <v>65.400000000000006</v>
      </c>
      <c r="U126" s="19">
        <v>11625</v>
      </c>
      <c r="V126" s="17">
        <v>7986</v>
      </c>
      <c r="W126" s="22">
        <v>0.7</v>
      </c>
      <c r="X126" s="23">
        <f t="shared" si="5"/>
        <v>100</v>
      </c>
      <c r="Y126" s="17">
        <v>24691</v>
      </c>
      <c r="Z126" s="17">
        <v>47187</v>
      </c>
      <c r="AA126" s="17">
        <v>62950</v>
      </c>
      <c r="AB126" s="17">
        <v>76950</v>
      </c>
      <c r="AC126" s="15" t="s">
        <v>37</v>
      </c>
    </row>
    <row r="127" spans="1:29">
      <c r="A127" s="13" t="str">
        <f t="shared" si="3"/>
        <v>OverStock</v>
      </c>
      <c r="B127" s="14" t="s">
        <v>295</v>
      </c>
      <c r="C127" s="15" t="s">
        <v>213</v>
      </c>
      <c r="D127" s="16">
        <f>IFERROR(VLOOKUP(B127,#REF!,3,FALSE),0)</f>
        <v>0</v>
      </c>
      <c r="E127" s="18">
        <f t="shared" si="4"/>
        <v>60.1</v>
      </c>
      <c r="F127" s="16" t="str">
        <f>IFERROR(VLOOKUP(B127,#REF!,6,FALSE),"")</f>
        <v/>
      </c>
      <c r="G127" s="17">
        <v>6000</v>
      </c>
      <c r="H127" s="17">
        <v>0</v>
      </c>
      <c r="I127" s="17" t="str">
        <f>IFERROR(VLOOKUP(B127,#REF!,9,FALSE),"")</f>
        <v/>
      </c>
      <c r="J127" s="17">
        <v>36768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33000</v>
      </c>
      <c r="Q127" s="17">
        <v>3768</v>
      </c>
      <c r="R127" s="19">
        <v>42768</v>
      </c>
      <c r="S127" s="20">
        <v>69.900000000000006</v>
      </c>
      <c r="T127" s="21">
        <v>42.8</v>
      </c>
      <c r="U127" s="19">
        <v>612</v>
      </c>
      <c r="V127" s="17">
        <v>1000</v>
      </c>
      <c r="W127" s="22">
        <v>1.6</v>
      </c>
      <c r="X127" s="23">
        <f t="shared" si="5"/>
        <v>100</v>
      </c>
      <c r="Y127" s="17">
        <v>9000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 hidden="1">
      <c r="A128" s="13" t="str">
        <f t="shared" si="3"/>
        <v>None</v>
      </c>
      <c r="B128" s="14" t="s">
        <v>296</v>
      </c>
      <c r="C128" s="15" t="s">
        <v>213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36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 hidden="1">
      <c r="A129" s="13" t="str">
        <f t="shared" si="3"/>
        <v>Normal</v>
      </c>
      <c r="B129" s="14" t="s">
        <v>297</v>
      </c>
      <c r="C129" s="15" t="s">
        <v>213</v>
      </c>
      <c r="D129" s="16">
        <f>IFERROR(VLOOKUP(B129,#REF!,3,FALSE),0)</f>
        <v>0</v>
      </c>
      <c r="E129" s="18">
        <f t="shared" si="4"/>
        <v>1.7</v>
      </c>
      <c r="F129" s="16" t="str">
        <f>IFERROR(VLOOKUP(B129,#REF!,6,FALSE),"")</f>
        <v/>
      </c>
      <c r="G129" s="17">
        <v>10962000</v>
      </c>
      <c r="H129" s="17">
        <v>5616000</v>
      </c>
      <c r="I129" s="17" t="str">
        <f>IFERROR(VLOOKUP(B129,#REF!,9,FALSE),"")</f>
        <v/>
      </c>
      <c r="J129" s="17">
        <v>1141698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1127000</v>
      </c>
      <c r="Q129" s="17">
        <v>14698</v>
      </c>
      <c r="R129" s="19">
        <v>12103698</v>
      </c>
      <c r="S129" s="20">
        <v>17.600000000000001</v>
      </c>
      <c r="T129" s="21">
        <v>46.7</v>
      </c>
      <c r="U129" s="19">
        <v>689625</v>
      </c>
      <c r="V129" s="17">
        <v>259266</v>
      </c>
      <c r="W129" s="22">
        <v>0.4</v>
      </c>
      <c r="X129" s="23">
        <f t="shared" si="5"/>
        <v>50</v>
      </c>
      <c r="Y129" s="17">
        <v>1179634</v>
      </c>
      <c r="Z129" s="17">
        <v>1153762</v>
      </c>
      <c r="AA129" s="17">
        <v>1386086</v>
      </c>
      <c r="AB129" s="17">
        <v>1534380</v>
      </c>
      <c r="AC129" s="15" t="s">
        <v>37</v>
      </c>
    </row>
    <row r="130" spans="1:29">
      <c r="A130" s="13" t="str">
        <f t="shared" si="3"/>
        <v>ZeroZero</v>
      </c>
      <c r="B130" s="14" t="s">
        <v>298</v>
      </c>
      <c r="C130" s="15" t="s">
        <v>213</v>
      </c>
      <c r="D130" s="16">
        <f>IFERROR(VLOOKUP(B130,#REF!,3,FALSE),0)</f>
        <v>0</v>
      </c>
      <c r="E130" s="18" t="str">
        <f t="shared" si="4"/>
        <v>前八週無拉料</v>
      </c>
      <c r="F130" s="16" t="str">
        <f>IFERROR(VLOOKUP(B130,#REF!,6,FALSE),"")</f>
        <v/>
      </c>
      <c r="G130" s="17">
        <v>10000</v>
      </c>
      <c r="H130" s="17">
        <v>10000</v>
      </c>
      <c r="I130" s="17" t="str">
        <f>IFERROR(VLOOKUP(B130,#REF!,9,FALSE),"")</f>
        <v/>
      </c>
      <c r="J130" s="17">
        <v>10000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10000</v>
      </c>
      <c r="R130" s="19">
        <v>20000</v>
      </c>
      <c r="S130" s="20" t="s">
        <v>35</v>
      </c>
      <c r="T130" s="21" t="s">
        <v>35</v>
      </c>
      <c r="U130" s="19">
        <v>0</v>
      </c>
      <c r="V130" s="17">
        <v>0</v>
      </c>
      <c r="W130" s="22" t="s">
        <v>36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>
      <c r="A131" s="13" t="str">
        <f t="shared" si="3"/>
        <v>ZeroZero</v>
      </c>
      <c r="B131" s="14" t="s">
        <v>299</v>
      </c>
      <c r="C131" s="15" t="s">
        <v>213</v>
      </c>
      <c r="D131" s="16">
        <f>IFERROR(VLOOKUP(B131,#REF!,3,FALSE),0)</f>
        <v>0</v>
      </c>
      <c r="E131" s="18" t="str">
        <f t="shared" si="4"/>
        <v>前八週無拉料</v>
      </c>
      <c r="F131" s="16" t="str">
        <f>IFERROR(VLOOKUP(B131,#REF!,6,FALSE),"")</f>
        <v/>
      </c>
      <c r="G131" s="17">
        <v>300000</v>
      </c>
      <c r="H131" s="17">
        <v>300000</v>
      </c>
      <c r="I131" s="17" t="str">
        <f>IFERROR(VLOOKUP(B131,#REF!,9,FALSE),"")</f>
        <v/>
      </c>
      <c r="J131" s="17">
        <v>259500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259500</v>
      </c>
      <c r="Q131" s="17">
        <v>0</v>
      </c>
      <c r="R131" s="19">
        <v>559500</v>
      </c>
      <c r="S131" s="20" t="s">
        <v>35</v>
      </c>
      <c r="T131" s="21" t="s">
        <v>35</v>
      </c>
      <c r="U131" s="19">
        <v>0</v>
      </c>
      <c r="V131" s="17" t="s">
        <v>35</v>
      </c>
      <c r="W131" s="22" t="s">
        <v>36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FCST</v>
      </c>
      <c r="B132" s="14" t="s">
        <v>300</v>
      </c>
      <c r="C132" s="15" t="s">
        <v>213</v>
      </c>
      <c r="D132" s="16">
        <f>IFERROR(VLOOKUP(B132,#REF!,3,FALSE),0)</f>
        <v>0</v>
      </c>
      <c r="E132" s="18" t="str">
        <f t="shared" ref="E132:E195" si="7">IF(U132=0,"前八週無拉料",ROUND(J132/U132,1))</f>
        <v>前八週無拉料</v>
      </c>
      <c r="F132" s="16" t="str">
        <f>IFERROR(VLOOKUP(B132,#REF!,6,FALSE),"")</f>
        <v/>
      </c>
      <c r="G132" s="17">
        <v>12000</v>
      </c>
      <c r="H132" s="17">
        <v>12000</v>
      </c>
      <c r="I132" s="17" t="str">
        <f>IFERROR(VLOOKUP(B132,#REF!,9,FALSE),"")</f>
        <v/>
      </c>
      <c r="J132" s="17">
        <v>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0</v>
      </c>
      <c r="R132" s="19">
        <v>12000</v>
      </c>
      <c r="S132" s="20" t="s">
        <v>35</v>
      </c>
      <c r="T132" s="21">
        <v>27</v>
      </c>
      <c r="U132" s="19">
        <v>0</v>
      </c>
      <c r="V132" s="17">
        <v>444</v>
      </c>
      <c r="W132" s="22" t="s">
        <v>57</v>
      </c>
      <c r="X132" s="23" t="str">
        <f t="shared" ref="X132:X195" si="8">IF($W132="E","E",IF($W132="F","F",IF($W132&lt;0.5,50,IF($W132&lt;2,100,150))))</f>
        <v>F</v>
      </c>
      <c r="Y132" s="17">
        <v>4000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>
      <c r="A133" s="13" t="str">
        <f t="shared" si="6"/>
        <v>OverStock</v>
      </c>
      <c r="B133" s="14" t="s">
        <v>301</v>
      </c>
      <c r="C133" s="15" t="s">
        <v>213</v>
      </c>
      <c r="D133" s="16">
        <f>IFERROR(VLOOKUP(B133,#REF!,3,FALSE),0)</f>
        <v>0</v>
      </c>
      <c r="E133" s="18">
        <f t="shared" si="7"/>
        <v>11.8</v>
      </c>
      <c r="F133" s="16" t="str">
        <f>IFERROR(VLOOKUP(B133,#REF!,6,FALSE),"")</f>
        <v/>
      </c>
      <c r="G133" s="17">
        <v>996000</v>
      </c>
      <c r="H133" s="17">
        <v>0</v>
      </c>
      <c r="I133" s="17" t="str">
        <f>IFERROR(VLOOKUP(B133,#REF!,9,FALSE),"")</f>
        <v/>
      </c>
      <c r="J133" s="17">
        <v>501000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501000</v>
      </c>
      <c r="Q133" s="17">
        <v>0</v>
      </c>
      <c r="R133" s="19">
        <v>1497000</v>
      </c>
      <c r="S133" s="20">
        <v>35.299999999999997</v>
      </c>
      <c r="T133" s="21">
        <v>34.200000000000003</v>
      </c>
      <c r="U133" s="19">
        <v>42375</v>
      </c>
      <c r="V133" s="17">
        <v>43766</v>
      </c>
      <c r="W133" s="22">
        <v>1</v>
      </c>
      <c r="X133" s="23">
        <f t="shared" si="8"/>
        <v>100</v>
      </c>
      <c r="Y133" s="17">
        <v>201906</v>
      </c>
      <c r="Z133" s="17">
        <v>191992</v>
      </c>
      <c r="AA133" s="17">
        <v>248650</v>
      </c>
      <c r="AB133" s="17">
        <v>288950</v>
      </c>
      <c r="AC133" s="15" t="s">
        <v>37</v>
      </c>
    </row>
    <row r="134" spans="1:29">
      <c r="A134" s="13" t="str">
        <f t="shared" si="6"/>
        <v>ZeroZero</v>
      </c>
      <c r="B134" s="14" t="s">
        <v>302</v>
      </c>
      <c r="C134" s="15" t="s">
        <v>213</v>
      </c>
      <c r="D134" s="16">
        <f>IFERROR(VLOOKUP(B134,#REF!,3,FALSE),0)</f>
        <v>0</v>
      </c>
      <c r="E134" s="18" t="str">
        <f t="shared" si="7"/>
        <v>前八週無拉料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27920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24000</v>
      </c>
      <c r="Q134" s="17">
        <v>3920</v>
      </c>
      <c r="R134" s="19">
        <v>27920</v>
      </c>
      <c r="S134" s="20" t="s">
        <v>35</v>
      </c>
      <c r="T134" s="21" t="s">
        <v>35</v>
      </c>
      <c r="U134" s="19">
        <v>0</v>
      </c>
      <c r="V134" s="17" t="s">
        <v>35</v>
      </c>
      <c r="W134" s="22" t="s">
        <v>36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>
      <c r="A135" s="13" t="str">
        <f t="shared" si="6"/>
        <v>ZeroZero</v>
      </c>
      <c r="B135" s="14" t="s">
        <v>303</v>
      </c>
      <c r="C135" s="15" t="s">
        <v>213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180000</v>
      </c>
      <c r="H135" s="17">
        <v>180000</v>
      </c>
      <c r="I135" s="17" t="str">
        <f>IFERROR(VLOOKUP(B135,#REF!,9,FALSE),"")</f>
        <v/>
      </c>
      <c r="J135" s="17">
        <v>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0</v>
      </c>
      <c r="R135" s="19">
        <v>180000</v>
      </c>
      <c r="S135" s="20" t="s">
        <v>35</v>
      </c>
      <c r="T135" s="21" t="s">
        <v>35</v>
      </c>
      <c r="U135" s="19">
        <v>0</v>
      </c>
      <c r="V135" s="17" t="s">
        <v>35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 hidden="1">
      <c r="A136" s="13" t="str">
        <f t="shared" si="6"/>
        <v>None</v>
      </c>
      <c r="B136" s="14" t="s">
        <v>304</v>
      </c>
      <c r="C136" s="15" t="s">
        <v>213</v>
      </c>
      <c r="D136" s="16">
        <f>IFERROR(VLOOKUP(B136,#REF!,3,FALSE),0)</f>
        <v>0</v>
      </c>
      <c r="E136" s="18" t="str">
        <f t="shared" si="7"/>
        <v>前八週無拉料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0</v>
      </c>
      <c r="S136" s="20" t="s">
        <v>35</v>
      </c>
      <c r="T136" s="21" t="s">
        <v>35</v>
      </c>
      <c r="U136" s="19">
        <v>0</v>
      </c>
      <c r="V136" s="17" t="s">
        <v>35</v>
      </c>
      <c r="W136" s="22" t="s">
        <v>36</v>
      </c>
      <c r="X136" s="23" t="str">
        <f t="shared" si="8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>
      <c r="A137" s="13" t="str">
        <f t="shared" si="6"/>
        <v>ZeroZero</v>
      </c>
      <c r="B137" s="14" t="s">
        <v>305</v>
      </c>
      <c r="C137" s="15" t="s">
        <v>213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18000</v>
      </c>
      <c r="H137" s="17">
        <v>6000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18000</v>
      </c>
      <c r="S137" s="20" t="s">
        <v>35</v>
      </c>
      <c r="T137" s="21" t="s">
        <v>35</v>
      </c>
      <c r="U137" s="19">
        <v>0</v>
      </c>
      <c r="V137" s="17">
        <v>0</v>
      </c>
      <c r="W137" s="22" t="s">
        <v>36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13" t="str">
        <f t="shared" si="6"/>
        <v>OverStock</v>
      </c>
      <c r="B138" s="14" t="s">
        <v>306</v>
      </c>
      <c r="C138" s="15" t="s">
        <v>213</v>
      </c>
      <c r="D138" s="16">
        <f>IFERROR(VLOOKUP(B138,#REF!,3,FALSE),0)</f>
        <v>0</v>
      </c>
      <c r="E138" s="18">
        <f t="shared" si="7"/>
        <v>8.1</v>
      </c>
      <c r="F138" s="16" t="str">
        <f>IFERROR(VLOOKUP(B138,#REF!,6,FALSE),"")</f>
        <v/>
      </c>
      <c r="G138" s="17">
        <v>3120000</v>
      </c>
      <c r="H138" s="17">
        <v>1050000</v>
      </c>
      <c r="I138" s="17" t="str">
        <f>IFERROR(VLOOKUP(B138,#REF!,9,FALSE),"")</f>
        <v/>
      </c>
      <c r="J138" s="17">
        <v>791418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114000</v>
      </c>
      <c r="P138" s="17">
        <v>3000</v>
      </c>
      <c r="Q138" s="17">
        <v>674418</v>
      </c>
      <c r="R138" s="19">
        <v>3911418</v>
      </c>
      <c r="S138" s="20">
        <v>39.9</v>
      </c>
      <c r="T138" s="21">
        <v>29</v>
      </c>
      <c r="U138" s="19">
        <v>98060</v>
      </c>
      <c r="V138" s="17">
        <v>135000</v>
      </c>
      <c r="W138" s="22">
        <v>1.4</v>
      </c>
      <c r="X138" s="23">
        <f t="shared" si="8"/>
        <v>100</v>
      </c>
      <c r="Y138" s="17">
        <v>669000</v>
      </c>
      <c r="Z138" s="17">
        <v>546000</v>
      </c>
      <c r="AA138" s="17">
        <v>75000</v>
      </c>
      <c r="AB138" s="17">
        <v>0</v>
      </c>
      <c r="AC138" s="15" t="s">
        <v>37</v>
      </c>
    </row>
    <row r="139" spans="1:29">
      <c r="A139" s="13" t="str">
        <f t="shared" si="6"/>
        <v>FCST</v>
      </c>
      <c r="B139" s="14" t="s">
        <v>55</v>
      </c>
      <c r="C139" s="15" t="s">
        <v>56</v>
      </c>
      <c r="D139" s="16">
        <f>IFERROR(VLOOKUP(B139,#REF!,3,FALSE),0)</f>
        <v>0</v>
      </c>
      <c r="E139" s="18" t="str">
        <f t="shared" si="7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0</v>
      </c>
      <c r="S139" s="20" t="s">
        <v>35</v>
      </c>
      <c r="T139" s="21">
        <v>0</v>
      </c>
      <c r="U139" s="19">
        <v>0</v>
      </c>
      <c r="V139" s="17">
        <v>1706</v>
      </c>
      <c r="W139" s="22" t="s">
        <v>57</v>
      </c>
      <c r="X139" s="23" t="str">
        <f t="shared" si="8"/>
        <v>F</v>
      </c>
      <c r="Y139" s="17">
        <v>7976</v>
      </c>
      <c r="Z139" s="17">
        <v>7380</v>
      </c>
      <c r="AA139" s="17">
        <v>0</v>
      </c>
      <c r="AB139" s="17">
        <v>0</v>
      </c>
      <c r="AC139" s="15" t="s">
        <v>37</v>
      </c>
    </row>
    <row r="140" spans="1:29">
      <c r="A140" s="13" t="str">
        <f t="shared" si="6"/>
        <v>ZeroZero</v>
      </c>
      <c r="B140" s="14" t="s">
        <v>307</v>
      </c>
      <c r="C140" s="15" t="s">
        <v>308</v>
      </c>
      <c r="D140" s="16">
        <f>IFERROR(VLOOKUP(B140,#REF!,3,FALSE),0)</f>
        <v>0</v>
      </c>
      <c r="E140" s="18" t="str">
        <f t="shared" si="7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7500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7500</v>
      </c>
      <c r="Q140" s="17">
        <v>0</v>
      </c>
      <c r="R140" s="19">
        <v>7500</v>
      </c>
      <c r="S140" s="20" t="s">
        <v>35</v>
      </c>
      <c r="T140" s="21" t="s">
        <v>35</v>
      </c>
      <c r="U140" s="19">
        <v>0</v>
      </c>
      <c r="V140" s="17" t="s">
        <v>35</v>
      </c>
      <c r="W140" s="22" t="s">
        <v>36</v>
      </c>
      <c r="X140" s="23" t="str">
        <f t="shared" si="8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>
      <c r="A141" s="13" t="str">
        <f t="shared" si="6"/>
        <v>FCST</v>
      </c>
      <c r="B141" s="14" t="s">
        <v>58</v>
      </c>
      <c r="C141" s="15" t="s">
        <v>56</v>
      </c>
      <c r="D141" s="16">
        <f>IFERROR(VLOOKUP(B141,#REF!,3,FALSE),0)</f>
        <v>0</v>
      </c>
      <c r="E141" s="18" t="str">
        <f t="shared" si="7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0</v>
      </c>
      <c r="Q141" s="17">
        <v>0</v>
      </c>
      <c r="R141" s="19">
        <v>0</v>
      </c>
      <c r="S141" s="20" t="s">
        <v>35</v>
      </c>
      <c r="T141" s="21">
        <v>0</v>
      </c>
      <c r="U141" s="19">
        <v>0</v>
      </c>
      <c r="V141" s="17">
        <v>3239</v>
      </c>
      <c r="W141" s="22" t="s">
        <v>57</v>
      </c>
      <c r="X141" s="23" t="str">
        <f t="shared" si="8"/>
        <v>F</v>
      </c>
      <c r="Y141" s="17">
        <v>11340</v>
      </c>
      <c r="Z141" s="17">
        <v>17812</v>
      </c>
      <c r="AA141" s="17">
        <v>17472</v>
      </c>
      <c r="AB141" s="17">
        <v>0</v>
      </c>
      <c r="AC141" s="15" t="s">
        <v>37</v>
      </c>
    </row>
    <row r="142" spans="1:29" hidden="1">
      <c r="A142" s="13" t="str">
        <f t="shared" si="6"/>
        <v>None</v>
      </c>
      <c r="B142" s="14" t="s">
        <v>59</v>
      </c>
      <c r="C142" s="15" t="s">
        <v>60</v>
      </c>
      <c r="D142" s="16">
        <f>IFERROR(VLOOKUP(B142,#REF!,3,FALSE),0)</f>
        <v>0</v>
      </c>
      <c r="E142" s="18" t="str">
        <f t="shared" si="7"/>
        <v>前八週無拉料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 t="s">
        <v>35</v>
      </c>
      <c r="T142" s="21" t="s">
        <v>35</v>
      </c>
      <c r="U142" s="19">
        <v>0</v>
      </c>
      <c r="V142" s="17" t="s">
        <v>35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>
      <c r="A143" s="13" t="str">
        <f t="shared" si="6"/>
        <v>FCST</v>
      </c>
      <c r="B143" s="14" t="s">
        <v>59</v>
      </c>
      <c r="C143" s="15" t="s">
        <v>60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0</v>
      </c>
      <c r="S143" s="20" t="s">
        <v>35</v>
      </c>
      <c r="T143" s="21">
        <v>0</v>
      </c>
      <c r="U143" s="19">
        <v>0</v>
      </c>
      <c r="V143" s="17">
        <v>330</v>
      </c>
      <c r="W143" s="22" t="s">
        <v>57</v>
      </c>
      <c r="X143" s="23" t="str">
        <f t="shared" si="8"/>
        <v>F</v>
      </c>
      <c r="Y143" s="17">
        <v>2967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 hidden="1">
      <c r="A144" s="13" t="str">
        <f t="shared" si="6"/>
        <v>Normal</v>
      </c>
      <c r="B144" s="14" t="s">
        <v>61</v>
      </c>
      <c r="C144" s="15" t="s">
        <v>62</v>
      </c>
      <c r="D144" s="16">
        <f>IFERROR(VLOOKUP(B144,#REF!,3,FALSE),0)</f>
        <v>0</v>
      </c>
      <c r="E144" s="18">
        <f t="shared" si="7"/>
        <v>20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10000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10000</v>
      </c>
      <c r="Q144" s="17">
        <v>0</v>
      </c>
      <c r="R144" s="19">
        <v>10000</v>
      </c>
      <c r="S144" s="20">
        <v>20</v>
      </c>
      <c r="T144" s="21" t="s">
        <v>35</v>
      </c>
      <c r="U144" s="19">
        <v>500</v>
      </c>
      <c r="V144" s="17" t="s">
        <v>35</v>
      </c>
      <c r="W144" s="22" t="s">
        <v>36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 hidden="1">
      <c r="A145" s="13" t="str">
        <f t="shared" si="6"/>
        <v>None</v>
      </c>
      <c r="B145" s="14" t="s">
        <v>63</v>
      </c>
      <c r="C145" s="15" t="s">
        <v>62</v>
      </c>
      <c r="D145" s="16">
        <f>IFERROR(VLOOKUP(B145,#REF!,3,FALSE),0)</f>
        <v>0</v>
      </c>
      <c r="E145" s="18" t="str">
        <f t="shared" si="7"/>
        <v>前八週無拉料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0</v>
      </c>
      <c r="S145" s="20" t="s">
        <v>35</v>
      </c>
      <c r="T145" s="21" t="s">
        <v>35</v>
      </c>
      <c r="U145" s="19">
        <v>0</v>
      </c>
      <c r="V145" s="17" t="s">
        <v>35</v>
      </c>
      <c r="W145" s="22" t="s">
        <v>36</v>
      </c>
      <c r="X145" s="23" t="str">
        <f t="shared" si="8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37</v>
      </c>
    </row>
    <row r="146" spans="1:29">
      <c r="A146" s="13" t="str">
        <f t="shared" si="6"/>
        <v>ZeroZero</v>
      </c>
      <c r="B146" s="14" t="s">
        <v>64</v>
      </c>
      <c r="C146" s="15" t="s">
        <v>62</v>
      </c>
      <c r="D146" s="16">
        <f>IFERROR(VLOOKUP(B146,#REF!,3,FALSE),0)</f>
        <v>0</v>
      </c>
      <c r="E146" s="18" t="str">
        <f t="shared" si="7"/>
        <v>前八週無拉料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51334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51334</v>
      </c>
      <c r="Q146" s="17">
        <v>0</v>
      </c>
      <c r="R146" s="19">
        <v>51334</v>
      </c>
      <c r="S146" s="20" t="s">
        <v>35</v>
      </c>
      <c r="T146" s="21" t="s">
        <v>35</v>
      </c>
      <c r="U146" s="19">
        <v>0</v>
      </c>
      <c r="V146" s="17" t="s">
        <v>35</v>
      </c>
      <c r="W146" s="22" t="s">
        <v>36</v>
      </c>
      <c r="X146" s="23" t="str">
        <f t="shared" si="8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 hidden="1">
      <c r="A147" s="13" t="str">
        <f t="shared" si="6"/>
        <v>None</v>
      </c>
      <c r="B147" s="14" t="s">
        <v>198</v>
      </c>
      <c r="C147" s="15" t="s">
        <v>60</v>
      </c>
      <c r="D147" s="16">
        <f>IFERROR(VLOOKUP(B147,#REF!,3,FALSE),0)</f>
        <v>0</v>
      </c>
      <c r="E147" s="18" t="str">
        <f t="shared" si="7"/>
        <v>前八週無拉料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0</v>
      </c>
      <c r="R147" s="19">
        <v>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36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>
      <c r="A148" s="13" t="str">
        <f t="shared" si="6"/>
        <v>FCST</v>
      </c>
      <c r="B148" s="14" t="s">
        <v>199</v>
      </c>
      <c r="C148" s="15" t="s">
        <v>60</v>
      </c>
      <c r="D148" s="16">
        <f>IFERROR(VLOOKUP(B148,#REF!,3,FALSE),0)</f>
        <v>0</v>
      </c>
      <c r="E148" s="18" t="str">
        <f t="shared" si="7"/>
        <v>前八週無拉料</v>
      </c>
      <c r="F148" s="16" t="str">
        <f>IFERROR(VLOOKUP(B148,#REF!,6,FALSE),"")</f>
        <v/>
      </c>
      <c r="G148" s="17">
        <v>190000</v>
      </c>
      <c r="H148" s="17">
        <v>70000</v>
      </c>
      <c r="I148" s="17" t="str">
        <f>IFERROR(VLOOKUP(B148,#REF!,9,FALSE),"")</f>
        <v/>
      </c>
      <c r="J148" s="17">
        <v>24000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24000</v>
      </c>
      <c r="Q148" s="17">
        <v>0</v>
      </c>
      <c r="R148" s="19">
        <v>214000</v>
      </c>
      <c r="S148" s="20" t="s">
        <v>35</v>
      </c>
      <c r="T148" s="21">
        <v>24.3</v>
      </c>
      <c r="U148" s="19">
        <v>0</v>
      </c>
      <c r="V148" s="17">
        <v>8810</v>
      </c>
      <c r="W148" s="22" t="s">
        <v>57</v>
      </c>
      <c r="X148" s="23" t="str">
        <f t="shared" si="8"/>
        <v>F</v>
      </c>
      <c r="Y148" s="17">
        <v>43291</v>
      </c>
      <c r="Z148" s="17">
        <v>36000</v>
      </c>
      <c r="AA148" s="17">
        <v>37000</v>
      </c>
      <c r="AB148" s="17">
        <v>45000</v>
      </c>
      <c r="AC148" s="15" t="s">
        <v>37</v>
      </c>
    </row>
    <row r="149" spans="1:29">
      <c r="A149" s="13" t="str">
        <f t="shared" si="6"/>
        <v>FCST</v>
      </c>
      <c r="B149" s="14" t="s">
        <v>200</v>
      </c>
      <c r="C149" s="15" t="s">
        <v>60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26000</v>
      </c>
      <c r="H149" s="17">
        <v>14000</v>
      </c>
      <c r="I149" s="17" t="str">
        <f>IFERROR(VLOOKUP(B149,#REF!,9,FALSE),"")</f>
        <v/>
      </c>
      <c r="J149" s="17">
        <v>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0</v>
      </c>
      <c r="R149" s="19">
        <v>26000</v>
      </c>
      <c r="S149" s="20" t="s">
        <v>35</v>
      </c>
      <c r="T149" s="21">
        <v>10.1</v>
      </c>
      <c r="U149" s="19">
        <v>0</v>
      </c>
      <c r="V149" s="17">
        <v>2581</v>
      </c>
      <c r="W149" s="22" t="s">
        <v>57</v>
      </c>
      <c r="X149" s="23" t="str">
        <f t="shared" si="8"/>
        <v>F</v>
      </c>
      <c r="Y149" s="17">
        <v>20232</v>
      </c>
      <c r="Z149" s="17">
        <v>3000</v>
      </c>
      <c r="AA149" s="17">
        <v>0</v>
      </c>
      <c r="AB149" s="17">
        <v>0</v>
      </c>
      <c r="AC149" s="15" t="s">
        <v>37</v>
      </c>
    </row>
    <row r="150" spans="1:29">
      <c r="A150" s="13" t="str">
        <f t="shared" si="6"/>
        <v>FCST</v>
      </c>
      <c r="B150" s="14" t="s">
        <v>201</v>
      </c>
      <c r="C150" s="15" t="s">
        <v>60</v>
      </c>
      <c r="D150" s="16">
        <f>IFERROR(VLOOKUP(B150,#REF!,3,FALSE),0)</f>
        <v>0</v>
      </c>
      <c r="E150" s="18" t="str">
        <f t="shared" si="7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 t="s">
        <v>35</v>
      </c>
      <c r="T150" s="21">
        <v>0</v>
      </c>
      <c r="U150" s="19">
        <v>0</v>
      </c>
      <c r="V150" s="17">
        <v>1650</v>
      </c>
      <c r="W150" s="22" t="s">
        <v>57</v>
      </c>
      <c r="X150" s="23" t="str">
        <f t="shared" si="8"/>
        <v>F</v>
      </c>
      <c r="Y150" s="17">
        <v>9545</v>
      </c>
      <c r="Z150" s="17">
        <v>5302</v>
      </c>
      <c r="AA150" s="17">
        <v>0</v>
      </c>
      <c r="AB150" s="17">
        <v>0</v>
      </c>
      <c r="AC150" s="15" t="s">
        <v>37</v>
      </c>
    </row>
    <row r="151" spans="1:29">
      <c r="A151" s="13" t="str">
        <f t="shared" si="6"/>
        <v>FCST</v>
      </c>
      <c r="B151" s="14" t="s">
        <v>65</v>
      </c>
      <c r="C151" s="15" t="s">
        <v>60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0</v>
      </c>
      <c r="R151" s="19">
        <v>0</v>
      </c>
      <c r="S151" s="20" t="s">
        <v>35</v>
      </c>
      <c r="T151" s="21">
        <v>0</v>
      </c>
      <c r="U151" s="19">
        <v>0</v>
      </c>
      <c r="V151" s="17">
        <v>2067</v>
      </c>
      <c r="W151" s="22" t="s">
        <v>57</v>
      </c>
      <c r="X151" s="23" t="str">
        <f t="shared" si="8"/>
        <v>F</v>
      </c>
      <c r="Y151" s="17">
        <v>13800</v>
      </c>
      <c r="Z151" s="17">
        <v>4800</v>
      </c>
      <c r="AA151" s="17">
        <v>8400</v>
      </c>
      <c r="AB151" s="17">
        <v>10800</v>
      </c>
      <c r="AC151" s="15" t="s">
        <v>37</v>
      </c>
    </row>
    <row r="152" spans="1:29">
      <c r="A152" s="13" t="str">
        <f t="shared" si="6"/>
        <v>ZeroZero</v>
      </c>
      <c r="B152" s="14" t="s">
        <v>65</v>
      </c>
      <c r="C152" s="15" t="s">
        <v>60</v>
      </c>
      <c r="D152" s="16">
        <f>IFERROR(VLOOKUP(B152,#REF!,3,FALSE),0)</f>
        <v>0</v>
      </c>
      <c r="E152" s="18" t="str">
        <f t="shared" si="7"/>
        <v>前八週無拉料</v>
      </c>
      <c r="F152" s="16" t="str">
        <f>IFERROR(VLOOKUP(B152,#REF!,6,FALSE),"")</f>
        <v/>
      </c>
      <c r="G152" s="17">
        <v>19800</v>
      </c>
      <c r="H152" s="17">
        <v>18000</v>
      </c>
      <c r="I152" s="17" t="str">
        <f>IFERROR(VLOOKUP(B152,#REF!,9,FALSE),"")</f>
        <v/>
      </c>
      <c r="J152" s="17">
        <v>10800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10800</v>
      </c>
      <c r="Q152" s="17">
        <v>0</v>
      </c>
      <c r="R152" s="19">
        <v>30600</v>
      </c>
      <c r="S152" s="20" t="s">
        <v>35</v>
      </c>
      <c r="T152" s="21" t="s">
        <v>35</v>
      </c>
      <c r="U152" s="19">
        <v>0</v>
      </c>
      <c r="V152" s="17" t="s">
        <v>35</v>
      </c>
      <c r="W152" s="22" t="s">
        <v>36</v>
      </c>
      <c r="X152" s="23" t="str">
        <f t="shared" si="8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37</v>
      </c>
    </row>
    <row r="153" spans="1:29">
      <c r="A153" s="13" t="str">
        <f t="shared" si="6"/>
        <v>ZeroZero</v>
      </c>
      <c r="B153" s="14" t="s">
        <v>202</v>
      </c>
      <c r="C153" s="15" t="s">
        <v>60</v>
      </c>
      <c r="D153" s="16">
        <f>IFERROR(VLOOKUP(B153,#REF!,3,FALSE),0)</f>
        <v>0</v>
      </c>
      <c r="E153" s="18" t="str">
        <f t="shared" si="7"/>
        <v>前八週無拉料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1071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1071</v>
      </c>
      <c r="Q153" s="17">
        <v>0</v>
      </c>
      <c r="R153" s="19">
        <v>1071</v>
      </c>
      <c r="S153" s="20" t="s">
        <v>35</v>
      </c>
      <c r="T153" s="21" t="s">
        <v>35</v>
      </c>
      <c r="U153" s="19">
        <v>0</v>
      </c>
      <c r="V153" s="17" t="s">
        <v>35</v>
      </c>
      <c r="W153" s="22" t="s">
        <v>36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>
      <c r="A154" s="13" t="str">
        <f t="shared" si="6"/>
        <v>FCST</v>
      </c>
      <c r="B154" s="14" t="s">
        <v>66</v>
      </c>
      <c r="C154" s="15" t="s">
        <v>60</v>
      </c>
      <c r="D154" s="16">
        <f>IFERROR(VLOOKUP(B154,#REF!,3,FALSE),0)</f>
        <v>0</v>
      </c>
      <c r="E154" s="18" t="str">
        <f t="shared" si="7"/>
        <v>前八週無拉料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0</v>
      </c>
      <c r="R154" s="19">
        <v>0</v>
      </c>
      <c r="S154" s="20" t="s">
        <v>35</v>
      </c>
      <c r="T154" s="21">
        <v>0</v>
      </c>
      <c r="U154" s="19">
        <v>0</v>
      </c>
      <c r="V154" s="17">
        <v>586</v>
      </c>
      <c r="W154" s="22" t="s">
        <v>57</v>
      </c>
      <c r="X154" s="23" t="str">
        <f t="shared" si="8"/>
        <v>F</v>
      </c>
      <c r="Y154" s="17">
        <v>0</v>
      </c>
      <c r="Z154" s="17">
        <v>5271</v>
      </c>
      <c r="AA154" s="17">
        <v>4800</v>
      </c>
      <c r="AB154" s="17">
        <v>3000</v>
      </c>
      <c r="AC154" s="15" t="s">
        <v>37</v>
      </c>
    </row>
    <row r="155" spans="1:29">
      <c r="A155" s="13" t="str">
        <f t="shared" si="6"/>
        <v>ZeroZero</v>
      </c>
      <c r="B155" s="14" t="s">
        <v>66</v>
      </c>
      <c r="C155" s="15" t="s">
        <v>60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9000</v>
      </c>
      <c r="H155" s="17">
        <v>9000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9000</v>
      </c>
      <c r="S155" s="20" t="s">
        <v>35</v>
      </c>
      <c r="T155" s="21" t="s">
        <v>35</v>
      </c>
      <c r="U155" s="19">
        <v>0</v>
      </c>
      <c r="V155" s="17" t="s">
        <v>35</v>
      </c>
      <c r="W155" s="22" t="s">
        <v>36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 hidden="1">
      <c r="A156" s="13" t="str">
        <f t="shared" si="6"/>
        <v>Normal</v>
      </c>
      <c r="B156" s="14" t="s">
        <v>309</v>
      </c>
      <c r="C156" s="15" t="s">
        <v>204</v>
      </c>
      <c r="D156" s="16">
        <f>IFERROR(VLOOKUP(B156,#REF!,3,FALSE),0)</f>
        <v>0</v>
      </c>
      <c r="E156" s="18">
        <f t="shared" si="7"/>
        <v>6.8</v>
      </c>
      <c r="F156" s="16" t="str">
        <f>IFERROR(VLOOKUP(B156,#REF!,6,FALSE),"")</f>
        <v/>
      </c>
      <c r="G156" s="17">
        <v>840000</v>
      </c>
      <c r="H156" s="17">
        <v>618000</v>
      </c>
      <c r="I156" s="17" t="str">
        <f>IFERROR(VLOOKUP(B156,#REF!,9,FALSE),"")</f>
        <v/>
      </c>
      <c r="J156" s="17">
        <v>565500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172500</v>
      </c>
      <c r="Q156" s="17">
        <v>393000</v>
      </c>
      <c r="R156" s="19">
        <v>1405500</v>
      </c>
      <c r="S156" s="20">
        <v>16.8</v>
      </c>
      <c r="T156" s="21">
        <v>38.5</v>
      </c>
      <c r="U156" s="19">
        <v>83625</v>
      </c>
      <c r="V156" s="17">
        <v>36468</v>
      </c>
      <c r="W156" s="22">
        <v>0.4</v>
      </c>
      <c r="X156" s="23">
        <f t="shared" si="8"/>
        <v>50</v>
      </c>
      <c r="Y156" s="17">
        <v>136546</v>
      </c>
      <c r="Z156" s="17">
        <v>191664</v>
      </c>
      <c r="AA156" s="17">
        <v>150334</v>
      </c>
      <c r="AB156" s="17">
        <v>0</v>
      </c>
      <c r="AC156" s="15" t="s">
        <v>37</v>
      </c>
    </row>
    <row r="157" spans="1:29" hidden="1">
      <c r="A157" s="13" t="str">
        <f t="shared" si="6"/>
        <v>Normal</v>
      </c>
      <c r="B157" s="14" t="s">
        <v>310</v>
      </c>
      <c r="C157" s="15" t="s">
        <v>204</v>
      </c>
      <c r="D157" s="16">
        <f>IFERROR(VLOOKUP(B157,#REF!,3,FALSE),0)</f>
        <v>0</v>
      </c>
      <c r="E157" s="18">
        <f t="shared" si="7"/>
        <v>5.9</v>
      </c>
      <c r="F157" s="16" t="str">
        <f>IFERROR(VLOOKUP(B157,#REF!,6,FALSE),"")</f>
        <v/>
      </c>
      <c r="G157" s="17">
        <v>285000</v>
      </c>
      <c r="H157" s="17">
        <v>285000</v>
      </c>
      <c r="I157" s="17" t="str">
        <f>IFERROR(VLOOKUP(B157,#REF!,9,FALSE),"")</f>
        <v/>
      </c>
      <c r="J157" s="17">
        <v>168000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15000</v>
      </c>
      <c r="Q157" s="17">
        <v>153000</v>
      </c>
      <c r="R157" s="19">
        <v>453000</v>
      </c>
      <c r="S157" s="20">
        <v>15.9</v>
      </c>
      <c r="T157" s="21">
        <v>21.9</v>
      </c>
      <c r="U157" s="19">
        <v>28425</v>
      </c>
      <c r="V157" s="17">
        <v>20659</v>
      </c>
      <c r="W157" s="22">
        <v>0.7</v>
      </c>
      <c r="X157" s="23">
        <f t="shared" si="8"/>
        <v>100</v>
      </c>
      <c r="Y157" s="17">
        <v>95930</v>
      </c>
      <c r="Z157" s="17">
        <v>90000</v>
      </c>
      <c r="AA157" s="17">
        <v>0</v>
      </c>
      <c r="AB157" s="17">
        <v>0</v>
      </c>
      <c r="AC157" s="15" t="s">
        <v>37</v>
      </c>
    </row>
    <row r="158" spans="1:29">
      <c r="A158" s="13" t="str">
        <f t="shared" si="6"/>
        <v>ZeroZero</v>
      </c>
      <c r="B158" s="14" t="s">
        <v>311</v>
      </c>
      <c r="C158" s="15" t="s">
        <v>204</v>
      </c>
      <c r="D158" s="16">
        <f>IFERROR(VLOOKUP(B158,#REF!,3,FALSE),0)</f>
        <v>0</v>
      </c>
      <c r="E158" s="18" t="str">
        <f t="shared" si="7"/>
        <v>前八週無拉料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70000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70000</v>
      </c>
      <c r="Q158" s="17">
        <v>0</v>
      </c>
      <c r="R158" s="19">
        <v>70000</v>
      </c>
      <c r="S158" s="20" t="s">
        <v>35</v>
      </c>
      <c r="T158" s="21" t="s">
        <v>35</v>
      </c>
      <c r="U158" s="19">
        <v>0</v>
      </c>
      <c r="V158" s="17">
        <v>0</v>
      </c>
      <c r="W158" s="22" t="s">
        <v>36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>
      <c r="A159" s="13" t="str">
        <f t="shared" si="6"/>
        <v>OverStock</v>
      </c>
      <c r="B159" s="14" t="s">
        <v>312</v>
      </c>
      <c r="C159" s="15" t="s">
        <v>204</v>
      </c>
      <c r="D159" s="16">
        <f>IFERROR(VLOOKUP(B159,#REF!,3,FALSE),0)</f>
        <v>0</v>
      </c>
      <c r="E159" s="18">
        <f t="shared" si="7"/>
        <v>18.8</v>
      </c>
      <c r="F159" s="16" t="str">
        <f>IFERROR(VLOOKUP(B159,#REF!,6,FALSE),"")</f>
        <v/>
      </c>
      <c r="G159" s="17">
        <v>400000</v>
      </c>
      <c r="H159" s="17">
        <v>200000</v>
      </c>
      <c r="I159" s="17" t="str">
        <f>IFERROR(VLOOKUP(B159,#REF!,9,FALSE),"")</f>
        <v/>
      </c>
      <c r="J159" s="17">
        <v>323836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15000</v>
      </c>
      <c r="P159" s="17">
        <v>19500</v>
      </c>
      <c r="Q159" s="17">
        <v>289336</v>
      </c>
      <c r="R159" s="19">
        <v>723836</v>
      </c>
      <c r="S159" s="20">
        <v>42.1</v>
      </c>
      <c r="T159" s="21">
        <v>28.4</v>
      </c>
      <c r="U159" s="19">
        <v>17187</v>
      </c>
      <c r="V159" s="17">
        <v>25506</v>
      </c>
      <c r="W159" s="22">
        <v>1.5</v>
      </c>
      <c r="X159" s="23">
        <f t="shared" si="8"/>
        <v>100</v>
      </c>
      <c r="Y159" s="17">
        <v>229554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>
      <c r="A160" s="13" t="str">
        <f t="shared" si="6"/>
        <v>ZeroZero</v>
      </c>
      <c r="B160" s="14" t="s">
        <v>313</v>
      </c>
      <c r="C160" s="15" t="s">
        <v>204</v>
      </c>
      <c r="D160" s="16">
        <f>IFERROR(VLOOKUP(B160,#REF!,3,FALSE),0)</f>
        <v>0</v>
      </c>
      <c r="E160" s="18" t="str">
        <f t="shared" si="7"/>
        <v>前八週無拉料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6000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6000</v>
      </c>
      <c r="Q160" s="17">
        <v>0</v>
      </c>
      <c r="R160" s="19">
        <v>6000</v>
      </c>
      <c r="S160" s="20" t="s">
        <v>35</v>
      </c>
      <c r="T160" s="21" t="s">
        <v>35</v>
      </c>
      <c r="U160" s="19">
        <v>0</v>
      </c>
      <c r="V160" s="17" t="s">
        <v>35</v>
      </c>
      <c r="W160" s="22" t="s">
        <v>36</v>
      </c>
      <c r="X160" s="23" t="str">
        <f t="shared" si="8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37</v>
      </c>
    </row>
    <row r="161" spans="1:29" hidden="1">
      <c r="A161" s="13" t="str">
        <f t="shared" si="6"/>
        <v>Normal</v>
      </c>
      <c r="B161" s="14" t="s">
        <v>314</v>
      </c>
      <c r="C161" s="15" t="s">
        <v>204</v>
      </c>
      <c r="D161" s="16">
        <f>IFERROR(VLOOKUP(B161,#REF!,3,FALSE),0)</f>
        <v>0</v>
      </c>
      <c r="E161" s="18">
        <f t="shared" si="7"/>
        <v>12.4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182300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134300</v>
      </c>
      <c r="Q161" s="17">
        <v>48000</v>
      </c>
      <c r="R161" s="19">
        <v>182300</v>
      </c>
      <c r="S161" s="20">
        <v>12.4</v>
      </c>
      <c r="T161" s="21">
        <v>9.3000000000000007</v>
      </c>
      <c r="U161" s="19">
        <v>14688</v>
      </c>
      <c r="V161" s="17">
        <v>19667</v>
      </c>
      <c r="W161" s="22">
        <v>1.3</v>
      </c>
      <c r="X161" s="23">
        <f t="shared" si="8"/>
        <v>100</v>
      </c>
      <c r="Y161" s="17">
        <v>47000</v>
      </c>
      <c r="Z161" s="17">
        <v>130000</v>
      </c>
      <c r="AA161" s="17">
        <v>97500</v>
      </c>
      <c r="AB161" s="17">
        <v>0</v>
      </c>
      <c r="AC161" s="15" t="s">
        <v>37</v>
      </c>
    </row>
    <row r="162" spans="1:29">
      <c r="A162" s="13" t="str">
        <f t="shared" si="6"/>
        <v>OverStock</v>
      </c>
      <c r="B162" s="14" t="s">
        <v>315</v>
      </c>
      <c r="C162" s="15" t="s">
        <v>204</v>
      </c>
      <c r="D162" s="16">
        <f>IFERROR(VLOOKUP(B162,#REF!,3,FALSE),0)</f>
        <v>0</v>
      </c>
      <c r="E162" s="18">
        <f t="shared" si="7"/>
        <v>456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57000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57000</v>
      </c>
      <c r="Q162" s="17">
        <v>0</v>
      </c>
      <c r="R162" s="19">
        <v>57000</v>
      </c>
      <c r="S162" s="20">
        <v>456</v>
      </c>
      <c r="T162" s="21" t="s">
        <v>35</v>
      </c>
      <c r="U162" s="19">
        <v>125</v>
      </c>
      <c r="V162" s="17" t="s">
        <v>35</v>
      </c>
      <c r="W162" s="22" t="s">
        <v>36</v>
      </c>
      <c r="X162" s="23" t="str">
        <f t="shared" si="8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37</v>
      </c>
    </row>
    <row r="163" spans="1:29">
      <c r="A163" s="13" t="str">
        <f t="shared" si="6"/>
        <v>ZeroZero</v>
      </c>
      <c r="B163" s="14" t="s">
        <v>67</v>
      </c>
      <c r="C163" s="15" t="s">
        <v>68</v>
      </c>
      <c r="D163" s="16">
        <f>IFERROR(VLOOKUP(B163,#REF!,3,FALSE),0)</f>
        <v>0</v>
      </c>
      <c r="E163" s="18" t="str">
        <f t="shared" si="7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20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20</v>
      </c>
      <c r="Q163" s="17">
        <v>0</v>
      </c>
      <c r="R163" s="19">
        <v>20</v>
      </c>
      <c r="S163" s="20" t="s">
        <v>35</v>
      </c>
      <c r="T163" s="21" t="s">
        <v>35</v>
      </c>
      <c r="U163" s="19">
        <v>0</v>
      </c>
      <c r="V163" s="17" t="s">
        <v>35</v>
      </c>
      <c r="W163" s="22" t="s">
        <v>36</v>
      </c>
      <c r="X163" s="23" t="str">
        <f t="shared" si="8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>
      <c r="A164" s="13" t="str">
        <f t="shared" si="6"/>
        <v>ZeroZero</v>
      </c>
      <c r="B164" s="14" t="s">
        <v>177</v>
      </c>
      <c r="C164" s="15" t="s">
        <v>178</v>
      </c>
      <c r="D164" s="16">
        <f>IFERROR(VLOOKUP(B164,#REF!,3,FALSE),0)</f>
        <v>0</v>
      </c>
      <c r="E164" s="18" t="str">
        <f t="shared" si="7"/>
        <v>前八週無拉料</v>
      </c>
      <c r="F164" s="16" t="str">
        <f>IFERROR(VLOOKUP(B164,#REF!,6,FALSE),"")</f>
        <v/>
      </c>
      <c r="G164" s="17">
        <v>2500</v>
      </c>
      <c r="H164" s="17">
        <v>2500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2500</v>
      </c>
      <c r="S164" s="20" t="s">
        <v>35</v>
      </c>
      <c r="T164" s="21" t="s">
        <v>35</v>
      </c>
      <c r="U164" s="19">
        <v>0</v>
      </c>
      <c r="V164" s="17">
        <v>0</v>
      </c>
      <c r="W164" s="22" t="s">
        <v>36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 hidden="1">
      <c r="A165" s="13" t="str">
        <f t="shared" si="6"/>
        <v>Normal</v>
      </c>
      <c r="B165" s="14" t="s">
        <v>316</v>
      </c>
      <c r="C165" s="15" t="s">
        <v>204</v>
      </c>
      <c r="D165" s="16">
        <f>IFERROR(VLOOKUP(B165,#REF!,3,FALSE),0)</f>
        <v>0</v>
      </c>
      <c r="E165" s="18">
        <f t="shared" si="7"/>
        <v>9.8000000000000007</v>
      </c>
      <c r="F165" s="16" t="str">
        <f>IFERROR(VLOOKUP(B165,#REF!,6,FALSE),"")</f>
        <v/>
      </c>
      <c r="G165" s="17">
        <v>158000</v>
      </c>
      <c r="H165" s="17">
        <v>158000</v>
      </c>
      <c r="I165" s="17" t="str">
        <f>IFERROR(VLOOKUP(B165,#REF!,9,FALSE),"")</f>
        <v/>
      </c>
      <c r="J165" s="17">
        <v>634000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634000</v>
      </c>
      <c r="Q165" s="17">
        <v>0</v>
      </c>
      <c r="R165" s="19">
        <v>792000</v>
      </c>
      <c r="S165" s="20">
        <v>12.2</v>
      </c>
      <c r="T165" s="21">
        <v>13.4</v>
      </c>
      <c r="U165" s="19">
        <v>64750</v>
      </c>
      <c r="V165" s="17">
        <v>59126</v>
      </c>
      <c r="W165" s="22">
        <v>0.9</v>
      </c>
      <c r="X165" s="23">
        <f t="shared" si="8"/>
        <v>100</v>
      </c>
      <c r="Y165" s="17">
        <v>221832</v>
      </c>
      <c r="Z165" s="17">
        <v>310298</v>
      </c>
      <c r="AA165" s="17">
        <v>44436</v>
      </c>
      <c r="AB165" s="17">
        <v>0</v>
      </c>
      <c r="AC165" s="15" t="s">
        <v>37</v>
      </c>
    </row>
    <row r="166" spans="1:29" hidden="1">
      <c r="A166" s="13" t="str">
        <f t="shared" si="6"/>
        <v>None</v>
      </c>
      <c r="B166" s="14" t="s">
        <v>317</v>
      </c>
      <c r="C166" s="15" t="s">
        <v>204</v>
      </c>
      <c r="D166" s="16">
        <f>IFERROR(VLOOKUP(B166,#REF!,3,FALSE),0)</f>
        <v>0</v>
      </c>
      <c r="E166" s="18" t="str">
        <f t="shared" si="7"/>
        <v>前八週無拉料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0</v>
      </c>
      <c r="S166" s="20" t="s">
        <v>35</v>
      </c>
      <c r="T166" s="21" t="s">
        <v>35</v>
      </c>
      <c r="U166" s="19">
        <v>0</v>
      </c>
      <c r="V166" s="17" t="s">
        <v>35</v>
      </c>
      <c r="W166" s="22" t="s">
        <v>36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 hidden="1">
      <c r="A167" s="13" t="str">
        <f t="shared" si="6"/>
        <v>None</v>
      </c>
      <c r="B167" s="14" t="s">
        <v>318</v>
      </c>
      <c r="C167" s="15" t="s">
        <v>210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0</v>
      </c>
      <c r="S167" s="20" t="s">
        <v>35</v>
      </c>
      <c r="T167" s="21" t="s">
        <v>35</v>
      </c>
      <c r="U167" s="19">
        <v>0</v>
      </c>
      <c r="V167" s="17">
        <v>0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 hidden="1">
      <c r="A168" s="13" t="str">
        <f t="shared" si="6"/>
        <v>None</v>
      </c>
      <c r="B168" s="14" t="s">
        <v>319</v>
      </c>
      <c r="C168" s="15" t="s">
        <v>210</v>
      </c>
      <c r="D168" s="16">
        <f>IFERROR(VLOOKUP(B168,#REF!,3,FALSE),0)</f>
        <v>0</v>
      </c>
      <c r="E168" s="18" t="str">
        <f t="shared" si="7"/>
        <v>前八週無拉料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0</v>
      </c>
      <c r="S168" s="20" t="s">
        <v>35</v>
      </c>
      <c r="T168" s="21" t="s">
        <v>35</v>
      </c>
      <c r="U168" s="19">
        <v>0</v>
      </c>
      <c r="V168" s="17">
        <v>0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13" t="str">
        <f t="shared" si="6"/>
        <v>FCST</v>
      </c>
      <c r="B169" s="14" t="s">
        <v>320</v>
      </c>
      <c r="C169" s="15" t="s">
        <v>210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0</v>
      </c>
      <c r="S169" s="20" t="s">
        <v>35</v>
      </c>
      <c r="T169" s="21">
        <v>0</v>
      </c>
      <c r="U169" s="19">
        <v>0</v>
      </c>
      <c r="V169" s="17">
        <v>2328</v>
      </c>
      <c r="W169" s="22" t="s">
        <v>57</v>
      </c>
      <c r="X169" s="23" t="str">
        <f t="shared" si="8"/>
        <v>F</v>
      </c>
      <c r="Y169" s="17">
        <v>20951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 hidden="1">
      <c r="A170" s="13" t="str">
        <f t="shared" si="6"/>
        <v>Normal</v>
      </c>
      <c r="B170" s="14" t="s">
        <v>321</v>
      </c>
      <c r="C170" s="15" t="s">
        <v>322</v>
      </c>
      <c r="D170" s="16">
        <f>IFERROR(VLOOKUP(B170,#REF!,3,FALSE),0)</f>
        <v>0</v>
      </c>
      <c r="E170" s="18">
        <f t="shared" si="7"/>
        <v>14</v>
      </c>
      <c r="F170" s="16" t="str">
        <f>IFERROR(VLOOKUP(B170,#REF!,6,FALSE),"")</f>
        <v/>
      </c>
      <c r="G170" s="17">
        <v>4000</v>
      </c>
      <c r="H170" s="17">
        <v>4000</v>
      </c>
      <c r="I170" s="17" t="str">
        <f>IFERROR(VLOOKUP(B170,#REF!,9,FALSE),"")</f>
        <v/>
      </c>
      <c r="J170" s="17">
        <v>7000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7000</v>
      </c>
      <c r="Q170" s="17">
        <v>0</v>
      </c>
      <c r="R170" s="19">
        <v>11000</v>
      </c>
      <c r="S170" s="20">
        <v>22</v>
      </c>
      <c r="T170" s="21">
        <v>38.299999999999997</v>
      </c>
      <c r="U170" s="19">
        <v>500</v>
      </c>
      <c r="V170" s="17">
        <v>287</v>
      </c>
      <c r="W170" s="22">
        <v>0.6</v>
      </c>
      <c r="X170" s="23">
        <f t="shared" si="8"/>
        <v>100</v>
      </c>
      <c r="Y170" s="17">
        <v>1221</v>
      </c>
      <c r="Z170" s="17">
        <v>1360</v>
      </c>
      <c r="AA170" s="17">
        <v>4420</v>
      </c>
      <c r="AB170" s="17">
        <v>2244</v>
      </c>
      <c r="AC170" s="15" t="s">
        <v>37</v>
      </c>
    </row>
    <row r="171" spans="1:29" hidden="1">
      <c r="A171" s="13" t="str">
        <f t="shared" si="6"/>
        <v>None</v>
      </c>
      <c r="B171" s="14" t="s">
        <v>69</v>
      </c>
      <c r="C171" s="15" t="s">
        <v>39</v>
      </c>
      <c r="D171" s="16">
        <f>IFERROR(VLOOKUP(B171,#REF!,3,FALSE),0)</f>
        <v>0</v>
      </c>
      <c r="E171" s="18" t="str">
        <f t="shared" si="7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0</v>
      </c>
      <c r="R171" s="19">
        <v>0</v>
      </c>
      <c r="S171" s="20" t="s">
        <v>35</v>
      </c>
      <c r="T171" s="21" t="s">
        <v>35</v>
      </c>
      <c r="U171" s="19">
        <v>0</v>
      </c>
      <c r="V171" s="17" t="s">
        <v>35</v>
      </c>
      <c r="W171" s="22" t="s">
        <v>36</v>
      </c>
      <c r="X171" s="23" t="str">
        <f t="shared" si="8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 hidden="1">
      <c r="A172" s="13" t="str">
        <f t="shared" si="6"/>
        <v>Normal</v>
      </c>
      <c r="B172" s="14" t="s">
        <v>69</v>
      </c>
      <c r="C172" s="15" t="s">
        <v>39</v>
      </c>
      <c r="D172" s="16">
        <f>IFERROR(VLOOKUP(B172,#REF!,3,FALSE),0)</f>
        <v>0</v>
      </c>
      <c r="E172" s="18">
        <f t="shared" si="7"/>
        <v>22.5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89425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62000</v>
      </c>
      <c r="Q172" s="17">
        <v>27425</v>
      </c>
      <c r="R172" s="19">
        <v>89425</v>
      </c>
      <c r="S172" s="20">
        <v>22.5</v>
      </c>
      <c r="T172" s="21">
        <v>13.4</v>
      </c>
      <c r="U172" s="19">
        <v>3981</v>
      </c>
      <c r="V172" s="17">
        <v>6667</v>
      </c>
      <c r="W172" s="22">
        <v>1.7</v>
      </c>
      <c r="X172" s="23">
        <f t="shared" si="8"/>
        <v>100</v>
      </c>
      <c r="Y172" s="17">
        <v>27000</v>
      </c>
      <c r="Z172" s="17">
        <v>33000</v>
      </c>
      <c r="AA172" s="17">
        <v>29000</v>
      </c>
      <c r="AB172" s="17">
        <v>24000</v>
      </c>
      <c r="AC172" s="15" t="s">
        <v>37</v>
      </c>
    </row>
    <row r="173" spans="1:29">
      <c r="A173" s="13" t="str">
        <f t="shared" si="6"/>
        <v>FCST</v>
      </c>
      <c r="B173" s="14" t="s">
        <v>179</v>
      </c>
      <c r="C173" s="15" t="s">
        <v>39</v>
      </c>
      <c r="D173" s="16">
        <f>IFERROR(VLOOKUP(B173,#REF!,3,FALSE),0)</f>
        <v>0</v>
      </c>
      <c r="E173" s="18" t="str">
        <f t="shared" si="7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19890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19000</v>
      </c>
      <c r="Q173" s="17">
        <v>890</v>
      </c>
      <c r="R173" s="19">
        <v>19890</v>
      </c>
      <c r="S173" s="20" t="s">
        <v>35</v>
      </c>
      <c r="T173" s="21">
        <v>8.1</v>
      </c>
      <c r="U173" s="19">
        <v>0</v>
      </c>
      <c r="V173" s="17">
        <v>2444</v>
      </c>
      <c r="W173" s="22" t="s">
        <v>57</v>
      </c>
      <c r="X173" s="23" t="str">
        <f t="shared" si="8"/>
        <v>F</v>
      </c>
      <c r="Y173" s="17">
        <v>14000</v>
      </c>
      <c r="Z173" s="17">
        <v>8000</v>
      </c>
      <c r="AA173" s="17">
        <v>10000</v>
      </c>
      <c r="AB173" s="17">
        <v>0</v>
      </c>
      <c r="AC173" s="15" t="s">
        <v>37</v>
      </c>
    </row>
    <row r="174" spans="1:29">
      <c r="A174" s="13" t="str">
        <f t="shared" si="6"/>
        <v>ZeroZero</v>
      </c>
      <c r="B174" s="14" t="s">
        <v>180</v>
      </c>
      <c r="C174" s="15" t="s">
        <v>39</v>
      </c>
      <c r="D174" s="16">
        <f>IFERROR(VLOOKUP(B174,#REF!,3,FALSE),0)</f>
        <v>0</v>
      </c>
      <c r="E174" s="18" t="str">
        <f t="shared" si="7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410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410</v>
      </c>
      <c r="Q174" s="17">
        <v>0</v>
      </c>
      <c r="R174" s="19">
        <v>410</v>
      </c>
      <c r="S174" s="20" t="s">
        <v>35</v>
      </c>
      <c r="T174" s="21" t="s">
        <v>35</v>
      </c>
      <c r="U174" s="19">
        <v>0</v>
      </c>
      <c r="V174" s="17" t="s">
        <v>35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13" t="str">
        <f t="shared" si="6"/>
        <v>OverStock</v>
      </c>
      <c r="B175" s="14" t="s">
        <v>70</v>
      </c>
      <c r="C175" s="15" t="s">
        <v>71</v>
      </c>
      <c r="D175" s="16">
        <f>IFERROR(VLOOKUP(B175,#REF!,3,FALSE),0)</f>
        <v>0</v>
      </c>
      <c r="E175" s="18">
        <f t="shared" si="7"/>
        <v>51.4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1903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1700</v>
      </c>
      <c r="Q175" s="17">
        <v>203</v>
      </c>
      <c r="R175" s="19">
        <v>1903</v>
      </c>
      <c r="S175" s="20">
        <v>51.4</v>
      </c>
      <c r="T175" s="21" t="s">
        <v>35</v>
      </c>
      <c r="U175" s="19">
        <v>37</v>
      </c>
      <c r="V175" s="17" t="s">
        <v>35</v>
      </c>
      <c r="W175" s="22" t="s">
        <v>36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>
      <c r="A176" s="13" t="str">
        <f t="shared" si="6"/>
        <v>ZeroZero</v>
      </c>
      <c r="B176" s="14" t="s">
        <v>72</v>
      </c>
      <c r="C176" s="15" t="s">
        <v>71</v>
      </c>
      <c r="D176" s="16">
        <f>IFERROR(VLOOKUP(B176,#REF!,3,FALSE),0)</f>
        <v>0</v>
      </c>
      <c r="E176" s="18" t="str">
        <f t="shared" si="7"/>
        <v>前八週無拉料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1098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1098</v>
      </c>
      <c r="Q176" s="17">
        <v>0</v>
      </c>
      <c r="R176" s="19">
        <v>1098</v>
      </c>
      <c r="S176" s="20" t="s">
        <v>35</v>
      </c>
      <c r="T176" s="21" t="s">
        <v>35</v>
      </c>
      <c r="U176" s="19">
        <v>0</v>
      </c>
      <c r="V176" s="17" t="s">
        <v>35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>
      <c r="A177" s="13" t="str">
        <f t="shared" si="6"/>
        <v>ZeroZero</v>
      </c>
      <c r="B177" s="14" t="s">
        <v>181</v>
      </c>
      <c r="C177" s="15" t="s">
        <v>178</v>
      </c>
      <c r="D177" s="16">
        <f>IFERROR(VLOOKUP(B177,#REF!,3,FALSE),0)</f>
        <v>0</v>
      </c>
      <c r="E177" s="18" t="str">
        <f t="shared" si="7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5000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5000</v>
      </c>
      <c r="Q177" s="17">
        <v>0</v>
      </c>
      <c r="R177" s="19">
        <v>5000</v>
      </c>
      <c r="S177" s="20" t="s">
        <v>35</v>
      </c>
      <c r="T177" s="21" t="s">
        <v>35</v>
      </c>
      <c r="U177" s="19">
        <v>0</v>
      </c>
      <c r="V177" s="17" t="s">
        <v>35</v>
      </c>
      <c r="W177" s="22" t="s">
        <v>36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>
      <c r="A178" s="13" t="str">
        <f t="shared" si="6"/>
        <v>FCST</v>
      </c>
      <c r="B178" s="14" t="s">
        <v>182</v>
      </c>
      <c r="C178" s="15" t="s">
        <v>178</v>
      </c>
      <c r="D178" s="16">
        <f>IFERROR(VLOOKUP(B178,#REF!,3,FALSE),0)</f>
        <v>0</v>
      </c>
      <c r="E178" s="18" t="str">
        <f t="shared" si="7"/>
        <v>前八週無拉料</v>
      </c>
      <c r="F178" s="16" t="str">
        <f>IFERROR(VLOOKUP(B178,#REF!,6,FALSE),"")</f>
        <v/>
      </c>
      <c r="G178" s="17">
        <v>90000</v>
      </c>
      <c r="H178" s="17">
        <v>60000</v>
      </c>
      <c r="I178" s="17" t="str">
        <f>IFERROR(VLOOKUP(B178,#REF!,9,FALSE),"")</f>
        <v/>
      </c>
      <c r="J178" s="17">
        <v>46800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46800</v>
      </c>
      <c r="Q178" s="17">
        <v>0</v>
      </c>
      <c r="R178" s="19">
        <v>136800</v>
      </c>
      <c r="S178" s="20" t="s">
        <v>35</v>
      </c>
      <c r="T178" s="21">
        <v>35.299999999999997</v>
      </c>
      <c r="U178" s="19">
        <v>0</v>
      </c>
      <c r="V178" s="17">
        <v>3871</v>
      </c>
      <c r="W178" s="22" t="s">
        <v>57</v>
      </c>
      <c r="X178" s="23" t="str">
        <f t="shared" si="8"/>
        <v>F</v>
      </c>
      <c r="Y178" s="17">
        <v>24832</v>
      </c>
      <c r="Z178" s="17">
        <v>10000</v>
      </c>
      <c r="AA178" s="17">
        <v>0</v>
      </c>
      <c r="AB178" s="17">
        <v>0</v>
      </c>
      <c r="AC178" s="15" t="s">
        <v>37</v>
      </c>
    </row>
    <row r="179" spans="1:29" hidden="1">
      <c r="A179" s="13" t="str">
        <f t="shared" si="6"/>
        <v>Normal</v>
      </c>
      <c r="B179" s="14" t="s">
        <v>182</v>
      </c>
      <c r="C179" s="15" t="s">
        <v>178</v>
      </c>
      <c r="D179" s="16">
        <f>IFERROR(VLOOKUP(B179,#REF!,3,FALSE),0)</f>
        <v>0</v>
      </c>
      <c r="E179" s="18">
        <f t="shared" si="7"/>
        <v>4.7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47500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47500</v>
      </c>
      <c r="R179" s="19">
        <v>47500</v>
      </c>
      <c r="S179" s="20">
        <v>4.7</v>
      </c>
      <c r="T179" s="21" t="s">
        <v>35</v>
      </c>
      <c r="U179" s="19">
        <v>10125</v>
      </c>
      <c r="V179" s="17" t="s">
        <v>35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13" t="str">
        <f t="shared" si="6"/>
        <v>ZeroZero</v>
      </c>
      <c r="B180" s="14" t="s">
        <v>183</v>
      </c>
      <c r="C180" s="15" t="s">
        <v>178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12500</v>
      </c>
      <c r="H180" s="17">
        <v>12500</v>
      </c>
      <c r="I180" s="17" t="str">
        <f>IFERROR(VLOOKUP(B180,#REF!,9,FALSE),"")</f>
        <v/>
      </c>
      <c r="J180" s="17">
        <v>9350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9350</v>
      </c>
      <c r="Q180" s="17">
        <v>0</v>
      </c>
      <c r="R180" s="19">
        <v>21850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36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 hidden="1">
      <c r="A181" s="13" t="str">
        <f t="shared" si="6"/>
        <v>Normal</v>
      </c>
      <c r="B181" s="14" t="s">
        <v>183</v>
      </c>
      <c r="C181" s="15" t="s">
        <v>178</v>
      </c>
      <c r="D181" s="16">
        <f>IFERROR(VLOOKUP(B181,#REF!,3,FALSE),0)</f>
        <v>0</v>
      </c>
      <c r="E181" s="18">
        <f t="shared" si="7"/>
        <v>0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0</v>
      </c>
      <c r="S181" s="20">
        <v>0</v>
      </c>
      <c r="T181" s="21" t="s">
        <v>35</v>
      </c>
      <c r="U181" s="19">
        <v>44</v>
      </c>
      <c r="V181" s="17" t="s">
        <v>35</v>
      </c>
      <c r="W181" s="22" t="s">
        <v>36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>
      <c r="A182" s="13" t="str">
        <f t="shared" si="6"/>
        <v>FCST</v>
      </c>
      <c r="B182" s="14" t="s">
        <v>184</v>
      </c>
      <c r="C182" s="15" t="s">
        <v>178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108000</v>
      </c>
      <c r="H182" s="17">
        <v>78000</v>
      </c>
      <c r="I182" s="17" t="str">
        <f>IFERROR(VLOOKUP(B182,#REF!,9,FALSE),"")</f>
        <v/>
      </c>
      <c r="J182" s="17">
        <v>50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50</v>
      </c>
      <c r="Q182" s="17">
        <v>0</v>
      </c>
      <c r="R182" s="19">
        <v>108050</v>
      </c>
      <c r="S182" s="20" t="s">
        <v>35</v>
      </c>
      <c r="T182" s="21">
        <v>108.1</v>
      </c>
      <c r="U182" s="19">
        <v>0</v>
      </c>
      <c r="V182" s="17">
        <v>1000</v>
      </c>
      <c r="W182" s="22" t="s">
        <v>57</v>
      </c>
      <c r="X182" s="23" t="str">
        <f t="shared" si="8"/>
        <v>F</v>
      </c>
      <c r="Y182" s="17">
        <v>6000</v>
      </c>
      <c r="Z182" s="17">
        <v>3000</v>
      </c>
      <c r="AA182" s="17">
        <v>3000</v>
      </c>
      <c r="AB182" s="17">
        <v>0</v>
      </c>
      <c r="AC182" s="15" t="s">
        <v>37</v>
      </c>
    </row>
    <row r="183" spans="1:29" hidden="1">
      <c r="A183" s="13" t="str">
        <f t="shared" si="6"/>
        <v>Normal</v>
      </c>
      <c r="B183" s="14" t="s">
        <v>184</v>
      </c>
      <c r="C183" s="15" t="s">
        <v>178</v>
      </c>
      <c r="D183" s="16">
        <f>IFERROR(VLOOKUP(B183,#REF!,3,FALSE),0)</f>
        <v>0</v>
      </c>
      <c r="E183" s="18">
        <f t="shared" si="7"/>
        <v>0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0</v>
      </c>
      <c r="R183" s="19">
        <v>0</v>
      </c>
      <c r="S183" s="20">
        <v>0</v>
      </c>
      <c r="T183" s="21" t="s">
        <v>35</v>
      </c>
      <c r="U183" s="19">
        <v>975</v>
      </c>
      <c r="V183" s="17" t="s">
        <v>35</v>
      </c>
      <c r="W183" s="22" t="s">
        <v>36</v>
      </c>
      <c r="X183" s="23" t="str">
        <f t="shared" si="8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>
      <c r="A184" s="13" t="str">
        <f t="shared" si="6"/>
        <v>FCST</v>
      </c>
      <c r="B184" s="14" t="s">
        <v>185</v>
      </c>
      <c r="C184" s="15" t="s">
        <v>178</v>
      </c>
      <c r="D184" s="16">
        <f>IFERROR(VLOOKUP(B184,#REF!,3,FALSE),0)</f>
        <v>0</v>
      </c>
      <c r="E184" s="18" t="str">
        <f t="shared" si="7"/>
        <v>前八週無拉料</v>
      </c>
      <c r="F184" s="16" t="str">
        <f>IFERROR(VLOOKUP(B184,#REF!,6,FALSE),"")</f>
        <v/>
      </c>
      <c r="G184" s="17">
        <v>110000</v>
      </c>
      <c r="H184" s="17">
        <v>70000</v>
      </c>
      <c r="I184" s="17" t="str">
        <f>IFERROR(VLOOKUP(B184,#REF!,9,FALSE),"")</f>
        <v/>
      </c>
      <c r="J184" s="17">
        <v>16750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16750</v>
      </c>
      <c r="Q184" s="17">
        <v>0</v>
      </c>
      <c r="R184" s="19">
        <v>126750</v>
      </c>
      <c r="S184" s="20" t="s">
        <v>35</v>
      </c>
      <c r="T184" s="21">
        <v>12.3</v>
      </c>
      <c r="U184" s="19">
        <v>0</v>
      </c>
      <c r="V184" s="17">
        <v>10309</v>
      </c>
      <c r="W184" s="22" t="s">
        <v>57</v>
      </c>
      <c r="X184" s="23" t="str">
        <f t="shared" si="8"/>
        <v>F</v>
      </c>
      <c r="Y184" s="17">
        <v>70778</v>
      </c>
      <c r="Z184" s="17">
        <v>22000</v>
      </c>
      <c r="AA184" s="17">
        <v>20000</v>
      </c>
      <c r="AB184" s="17">
        <v>0</v>
      </c>
      <c r="AC184" s="15" t="s">
        <v>37</v>
      </c>
    </row>
    <row r="185" spans="1:29" hidden="1">
      <c r="A185" s="13" t="str">
        <f t="shared" si="6"/>
        <v>Normal</v>
      </c>
      <c r="B185" s="14" t="s">
        <v>185</v>
      </c>
      <c r="C185" s="15" t="s">
        <v>178</v>
      </c>
      <c r="D185" s="16">
        <f>IFERROR(VLOOKUP(B185,#REF!,3,FALSE),0)</f>
        <v>0</v>
      </c>
      <c r="E185" s="18">
        <f t="shared" si="7"/>
        <v>2.8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30000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2500</v>
      </c>
      <c r="Q185" s="17">
        <v>27500</v>
      </c>
      <c r="R185" s="19">
        <v>30000</v>
      </c>
      <c r="S185" s="20">
        <v>2.8</v>
      </c>
      <c r="T185" s="21" t="s">
        <v>35</v>
      </c>
      <c r="U185" s="19">
        <v>10625</v>
      </c>
      <c r="V185" s="17" t="s">
        <v>35</v>
      </c>
      <c r="W185" s="22" t="s">
        <v>36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>
      <c r="A186" s="13" t="str">
        <f t="shared" si="6"/>
        <v>ZeroZero</v>
      </c>
      <c r="B186" s="14" t="s">
        <v>186</v>
      </c>
      <c r="C186" s="15" t="s">
        <v>178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5000</v>
      </c>
      <c r="H186" s="17">
        <v>5000</v>
      </c>
      <c r="I186" s="17" t="str">
        <f>IFERROR(VLOOKUP(B186,#REF!,9,FALSE),"")</f>
        <v/>
      </c>
      <c r="J186" s="17">
        <v>7500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7500</v>
      </c>
      <c r="Q186" s="17">
        <v>0</v>
      </c>
      <c r="R186" s="19">
        <v>12500</v>
      </c>
      <c r="S186" s="20" t="s">
        <v>35</v>
      </c>
      <c r="T186" s="21" t="s">
        <v>35</v>
      </c>
      <c r="U186" s="19">
        <v>0</v>
      </c>
      <c r="V186" s="17" t="s">
        <v>35</v>
      </c>
      <c r="W186" s="22" t="s">
        <v>36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>
      <c r="A187" s="13" t="str">
        <f t="shared" si="6"/>
        <v>ZeroZero</v>
      </c>
      <c r="B187" s="14" t="s">
        <v>186</v>
      </c>
      <c r="C187" s="15" t="s">
        <v>178</v>
      </c>
      <c r="D187" s="16">
        <f>IFERROR(VLOOKUP(B187,#REF!,3,FALSE),0)</f>
        <v>0</v>
      </c>
      <c r="E187" s="18" t="str">
        <f t="shared" si="7"/>
        <v>前八週無拉料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177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177</v>
      </c>
      <c r="R187" s="19">
        <v>177</v>
      </c>
      <c r="S187" s="20" t="s">
        <v>35</v>
      </c>
      <c r="T187" s="21" t="s">
        <v>35</v>
      </c>
      <c r="U187" s="19">
        <v>0</v>
      </c>
      <c r="V187" s="17" t="s">
        <v>35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>
      <c r="A188" s="13" t="str">
        <f t="shared" si="6"/>
        <v>ZeroZero</v>
      </c>
      <c r="B188" s="14" t="s">
        <v>187</v>
      </c>
      <c r="C188" s="15" t="s">
        <v>178</v>
      </c>
      <c r="D188" s="16">
        <f>IFERROR(VLOOKUP(B188,#REF!,3,FALSE),0)</f>
        <v>0</v>
      </c>
      <c r="E188" s="18" t="str">
        <f t="shared" si="7"/>
        <v>前八週無拉料</v>
      </c>
      <c r="F188" s="16" t="str">
        <f>IFERROR(VLOOKUP(B188,#REF!,6,FALSE),"")</f>
        <v/>
      </c>
      <c r="G188" s="17">
        <v>20000</v>
      </c>
      <c r="H188" s="17">
        <v>20000</v>
      </c>
      <c r="I188" s="17" t="str">
        <f>IFERROR(VLOOKUP(B188,#REF!,9,FALSE),"")</f>
        <v/>
      </c>
      <c r="J188" s="17">
        <v>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0</v>
      </c>
      <c r="Q188" s="17">
        <v>0</v>
      </c>
      <c r="R188" s="19">
        <v>20000</v>
      </c>
      <c r="S188" s="20" t="s">
        <v>35</v>
      </c>
      <c r="T188" s="21" t="s">
        <v>35</v>
      </c>
      <c r="U188" s="19">
        <v>0</v>
      </c>
      <c r="V188" s="17">
        <v>0</v>
      </c>
      <c r="W188" s="22" t="s">
        <v>36</v>
      </c>
      <c r="X188" s="23" t="str">
        <f t="shared" si="8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 hidden="1">
      <c r="A189" s="13" t="str">
        <f t="shared" si="6"/>
        <v>Normal</v>
      </c>
      <c r="B189" s="14" t="s">
        <v>187</v>
      </c>
      <c r="C189" s="15" t="s">
        <v>178</v>
      </c>
      <c r="D189" s="16">
        <f>IFERROR(VLOOKUP(B189,#REF!,3,FALSE),0)</f>
        <v>0</v>
      </c>
      <c r="E189" s="18">
        <f t="shared" si="7"/>
        <v>0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0</v>
      </c>
      <c r="S189" s="20">
        <v>0</v>
      </c>
      <c r="T189" s="21" t="s">
        <v>35</v>
      </c>
      <c r="U189" s="19">
        <v>313</v>
      </c>
      <c r="V189" s="17" t="s">
        <v>35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ZeroZero</v>
      </c>
      <c r="B190" s="14" t="s">
        <v>188</v>
      </c>
      <c r="C190" s="15" t="s">
        <v>178</v>
      </c>
      <c r="D190" s="16">
        <f>IFERROR(VLOOKUP(B190,#REF!,3,FALSE),0)</f>
        <v>0</v>
      </c>
      <c r="E190" s="18" t="str">
        <f t="shared" si="7"/>
        <v>前八週無拉料</v>
      </c>
      <c r="F190" s="16" t="str">
        <f>IFERROR(VLOOKUP(B190,#REF!,6,FALSE),"")</f>
        <v/>
      </c>
      <c r="G190" s="17">
        <v>5000</v>
      </c>
      <c r="H190" s="17">
        <v>5000</v>
      </c>
      <c r="I190" s="17" t="str">
        <f>IFERROR(VLOOKUP(B190,#REF!,9,FALSE),"")</f>
        <v/>
      </c>
      <c r="J190" s="17">
        <v>5000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5000</v>
      </c>
      <c r="Q190" s="17">
        <v>0</v>
      </c>
      <c r="R190" s="19">
        <v>10000</v>
      </c>
      <c r="S190" s="20" t="s">
        <v>35</v>
      </c>
      <c r="T190" s="21" t="s">
        <v>35</v>
      </c>
      <c r="U190" s="19">
        <v>0</v>
      </c>
      <c r="V190" s="17">
        <v>0</v>
      </c>
      <c r="W190" s="22" t="s">
        <v>36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>
      <c r="A191" s="13" t="str">
        <f t="shared" si="6"/>
        <v>ZeroZero</v>
      </c>
      <c r="B191" s="14" t="s">
        <v>188</v>
      </c>
      <c r="C191" s="15" t="s">
        <v>178</v>
      </c>
      <c r="D191" s="16">
        <f>IFERROR(VLOOKUP(B191,#REF!,3,FALSE),0)</f>
        <v>0</v>
      </c>
      <c r="E191" s="18" t="str">
        <f t="shared" si="7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10000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10000</v>
      </c>
      <c r="R191" s="19">
        <v>10000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36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6"/>
        <v>FCST</v>
      </c>
      <c r="B192" s="14" t="s">
        <v>189</v>
      </c>
      <c r="C192" s="15" t="s">
        <v>178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5000</v>
      </c>
      <c r="H192" s="17">
        <v>5000</v>
      </c>
      <c r="I192" s="17" t="str">
        <f>IFERROR(VLOOKUP(B192,#REF!,9,FALSE),"")</f>
        <v/>
      </c>
      <c r="J192" s="17">
        <v>5000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5000</v>
      </c>
      <c r="Q192" s="17">
        <v>0</v>
      </c>
      <c r="R192" s="19">
        <v>10000</v>
      </c>
      <c r="S192" s="20" t="s">
        <v>35</v>
      </c>
      <c r="T192" s="21">
        <v>112.4</v>
      </c>
      <c r="U192" s="19">
        <v>0</v>
      </c>
      <c r="V192" s="17">
        <v>89</v>
      </c>
      <c r="W192" s="22" t="s">
        <v>57</v>
      </c>
      <c r="X192" s="23" t="str">
        <f t="shared" si="8"/>
        <v>F</v>
      </c>
      <c r="Y192" s="17">
        <v>0</v>
      </c>
      <c r="Z192" s="17">
        <v>797</v>
      </c>
      <c r="AA192" s="17">
        <v>9000</v>
      </c>
      <c r="AB192" s="17">
        <v>0</v>
      </c>
      <c r="AC192" s="15" t="s">
        <v>37</v>
      </c>
    </row>
    <row r="193" spans="1:29">
      <c r="A193" s="13" t="str">
        <f t="shared" si="6"/>
        <v>ZeroZero</v>
      </c>
      <c r="B193" s="14" t="s">
        <v>189</v>
      </c>
      <c r="C193" s="15" t="s">
        <v>178</v>
      </c>
      <c r="D193" s="16">
        <f>IFERROR(VLOOKUP(B193,#REF!,3,FALSE),0)</f>
        <v>0</v>
      </c>
      <c r="E193" s="18" t="str">
        <f t="shared" si="7"/>
        <v>前八週無拉料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30000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30000</v>
      </c>
      <c r="Q193" s="17">
        <v>0</v>
      </c>
      <c r="R193" s="19">
        <v>30000</v>
      </c>
      <c r="S193" s="20" t="s">
        <v>35</v>
      </c>
      <c r="T193" s="21" t="s">
        <v>35</v>
      </c>
      <c r="U193" s="19">
        <v>0</v>
      </c>
      <c r="V193" s="17" t="s">
        <v>35</v>
      </c>
      <c r="W193" s="22" t="s">
        <v>36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>
      <c r="A194" s="13" t="str">
        <f t="shared" si="6"/>
        <v>ZeroZero</v>
      </c>
      <c r="B194" s="14" t="s">
        <v>190</v>
      </c>
      <c r="C194" s="15" t="s">
        <v>178</v>
      </c>
      <c r="D194" s="16">
        <f>IFERROR(VLOOKUP(B194,#REF!,3,FALSE),0)</f>
        <v>0</v>
      </c>
      <c r="E194" s="18" t="str">
        <f t="shared" si="7"/>
        <v>前八週無拉料</v>
      </c>
      <c r="F194" s="16" t="str">
        <f>IFERROR(VLOOKUP(B194,#REF!,6,FALSE),"")</f>
        <v/>
      </c>
      <c r="G194" s="17">
        <v>40000</v>
      </c>
      <c r="H194" s="17">
        <v>40000</v>
      </c>
      <c r="I194" s="17" t="str">
        <f>IFERROR(VLOOKUP(B194,#REF!,9,FALSE),"")</f>
        <v/>
      </c>
      <c r="J194" s="17">
        <v>25000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25000</v>
      </c>
      <c r="Q194" s="17">
        <v>0</v>
      </c>
      <c r="R194" s="19">
        <v>65000</v>
      </c>
      <c r="S194" s="20" t="s">
        <v>35</v>
      </c>
      <c r="T194" s="21" t="s">
        <v>35</v>
      </c>
      <c r="U194" s="19">
        <v>0</v>
      </c>
      <c r="V194" s="17">
        <v>0</v>
      </c>
      <c r="W194" s="22" t="s">
        <v>36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 hidden="1">
      <c r="A195" s="13" t="str">
        <f t="shared" si="6"/>
        <v>Normal</v>
      </c>
      <c r="B195" s="14" t="s">
        <v>190</v>
      </c>
      <c r="C195" s="15" t="s">
        <v>178</v>
      </c>
      <c r="D195" s="16">
        <f>IFERROR(VLOOKUP(B195,#REF!,3,FALSE),0)</f>
        <v>0</v>
      </c>
      <c r="E195" s="18">
        <f t="shared" si="7"/>
        <v>8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15000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15000</v>
      </c>
      <c r="R195" s="19">
        <v>15000</v>
      </c>
      <c r="S195" s="20">
        <v>8</v>
      </c>
      <c r="T195" s="21" t="s">
        <v>35</v>
      </c>
      <c r="U195" s="19">
        <v>1875</v>
      </c>
      <c r="V195" s="17" t="s">
        <v>35</v>
      </c>
      <c r="W195" s="22" t="s">
        <v>36</v>
      </c>
      <c r="X195" s="23" t="str">
        <f t="shared" si="8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 hidden="1">
      <c r="A196" s="13" t="str">
        <f t="shared" ref="A196:A259" si="9">IF(OR(U196=0,LEN(U196)=0)*OR(V196=0,LEN(V196)=0),IF(R196&gt;0,"ZeroZero","None"),IF(IF(LEN(S196)=0,0,S196)&gt;24,"OverStock",IF(U196=0,"FCST","Normal")))</f>
        <v>None</v>
      </c>
      <c r="B196" s="14" t="s">
        <v>191</v>
      </c>
      <c r="C196" s="15" t="s">
        <v>178</v>
      </c>
      <c r="D196" s="16">
        <f>IFERROR(VLOOKUP(B196,#REF!,3,FALSE),0)</f>
        <v>0</v>
      </c>
      <c r="E196" s="18" t="str">
        <f t="shared" ref="E196:E259" si="10">IF(U196=0,"前八週無拉料",ROUND(J196/U196,1))</f>
        <v>前八週無拉料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0</v>
      </c>
      <c r="S196" s="20" t="s">
        <v>35</v>
      </c>
      <c r="T196" s="21" t="s">
        <v>35</v>
      </c>
      <c r="U196" s="19">
        <v>0</v>
      </c>
      <c r="V196" s="17" t="s">
        <v>35</v>
      </c>
      <c r="W196" s="22" t="s">
        <v>36</v>
      </c>
      <c r="X196" s="23" t="str">
        <f t="shared" ref="X196:X259" si="11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>
      <c r="A197" s="13" t="str">
        <f t="shared" si="9"/>
        <v>OverStock</v>
      </c>
      <c r="B197" s="14" t="s">
        <v>323</v>
      </c>
      <c r="C197" s="15" t="s">
        <v>324</v>
      </c>
      <c r="D197" s="16">
        <f>IFERROR(VLOOKUP(B197,#REF!,3,FALSE),0)</f>
        <v>0</v>
      </c>
      <c r="E197" s="18">
        <f t="shared" si="10"/>
        <v>8.8000000000000007</v>
      </c>
      <c r="F197" s="16" t="str">
        <f>IFERROR(VLOOKUP(B197,#REF!,6,FALSE),"")</f>
        <v/>
      </c>
      <c r="G197" s="17">
        <v>240000</v>
      </c>
      <c r="H197" s="17">
        <v>160000</v>
      </c>
      <c r="I197" s="17" t="str">
        <f>IFERROR(VLOOKUP(B197,#REF!,9,FALSE),"")</f>
        <v/>
      </c>
      <c r="J197" s="17">
        <v>132429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122000</v>
      </c>
      <c r="Q197" s="17">
        <v>10429</v>
      </c>
      <c r="R197" s="19">
        <v>372429</v>
      </c>
      <c r="S197" s="20">
        <v>24.7</v>
      </c>
      <c r="T197" s="21">
        <v>19.5</v>
      </c>
      <c r="U197" s="19">
        <v>15058</v>
      </c>
      <c r="V197" s="17">
        <v>19111</v>
      </c>
      <c r="W197" s="22">
        <v>1.3</v>
      </c>
      <c r="X197" s="23">
        <f t="shared" si="11"/>
        <v>100</v>
      </c>
      <c r="Y197" s="17">
        <v>118000</v>
      </c>
      <c r="Z197" s="17">
        <v>54000</v>
      </c>
      <c r="AA197" s="17">
        <v>36000</v>
      </c>
      <c r="AB197" s="17">
        <v>22000</v>
      </c>
      <c r="AC197" s="15" t="s">
        <v>37</v>
      </c>
    </row>
    <row r="198" spans="1:29" hidden="1">
      <c r="A198" s="13" t="str">
        <f t="shared" si="9"/>
        <v>Normal</v>
      </c>
      <c r="B198" s="14" t="s">
        <v>325</v>
      </c>
      <c r="C198" s="15" t="s">
        <v>324</v>
      </c>
      <c r="D198" s="16">
        <f>IFERROR(VLOOKUP(B198,#REF!,3,FALSE),0)</f>
        <v>0</v>
      </c>
      <c r="E198" s="18">
        <f t="shared" si="10"/>
        <v>3.9</v>
      </c>
      <c r="F198" s="16" t="str">
        <f>IFERROR(VLOOKUP(B198,#REF!,6,FALSE),"")</f>
        <v/>
      </c>
      <c r="G198" s="17">
        <v>360000</v>
      </c>
      <c r="H198" s="17">
        <v>150000</v>
      </c>
      <c r="I198" s="17" t="str">
        <f>IFERROR(VLOOKUP(B198,#REF!,9,FALSE),"")</f>
        <v/>
      </c>
      <c r="J198" s="17">
        <v>127312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127312</v>
      </c>
      <c r="R198" s="19">
        <v>487312</v>
      </c>
      <c r="S198" s="20">
        <v>15.1</v>
      </c>
      <c r="T198" s="21">
        <v>17.7</v>
      </c>
      <c r="U198" s="19">
        <v>32358</v>
      </c>
      <c r="V198" s="17">
        <v>27500</v>
      </c>
      <c r="W198" s="22">
        <v>0.8</v>
      </c>
      <c r="X198" s="23">
        <f t="shared" si="11"/>
        <v>100</v>
      </c>
      <c r="Y198" s="17">
        <v>132500</v>
      </c>
      <c r="Z198" s="17">
        <v>115000</v>
      </c>
      <c r="AA198" s="17">
        <v>92500</v>
      </c>
      <c r="AB198" s="17">
        <v>60000</v>
      </c>
      <c r="AC198" s="15" t="s">
        <v>37</v>
      </c>
    </row>
    <row r="199" spans="1:29" hidden="1">
      <c r="A199" s="13" t="str">
        <f t="shared" si="9"/>
        <v>Normal</v>
      </c>
      <c r="B199" s="14" t="s">
        <v>326</v>
      </c>
      <c r="C199" s="15" t="s">
        <v>324</v>
      </c>
      <c r="D199" s="16">
        <f>IFERROR(VLOOKUP(B199,#REF!,3,FALSE),0)</f>
        <v>0</v>
      </c>
      <c r="E199" s="18">
        <f t="shared" si="10"/>
        <v>5.4</v>
      </c>
      <c r="F199" s="16" t="str">
        <f>IFERROR(VLOOKUP(B199,#REF!,6,FALSE),"")</f>
        <v/>
      </c>
      <c r="G199" s="17">
        <v>75000</v>
      </c>
      <c r="H199" s="17">
        <v>60000</v>
      </c>
      <c r="I199" s="17" t="str">
        <f>IFERROR(VLOOKUP(B199,#REF!,9,FALSE),"")</f>
        <v/>
      </c>
      <c r="J199" s="17">
        <v>41833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7500</v>
      </c>
      <c r="P199" s="17">
        <v>22500</v>
      </c>
      <c r="Q199" s="17">
        <v>11833</v>
      </c>
      <c r="R199" s="19">
        <v>116833</v>
      </c>
      <c r="S199" s="20">
        <v>15.1</v>
      </c>
      <c r="T199" s="21">
        <v>28</v>
      </c>
      <c r="U199" s="19">
        <v>7720</v>
      </c>
      <c r="V199" s="17">
        <v>4167</v>
      </c>
      <c r="W199" s="22">
        <v>0.5</v>
      </c>
      <c r="X199" s="23">
        <f t="shared" si="11"/>
        <v>100</v>
      </c>
      <c r="Y199" s="17">
        <v>22500</v>
      </c>
      <c r="Z199" s="17">
        <v>15000</v>
      </c>
      <c r="AA199" s="17">
        <v>7500</v>
      </c>
      <c r="AB199" s="17">
        <v>0</v>
      </c>
      <c r="AC199" s="15" t="s">
        <v>37</v>
      </c>
    </row>
    <row r="200" spans="1:29">
      <c r="A200" s="13" t="str">
        <f t="shared" si="9"/>
        <v>OverStock</v>
      </c>
      <c r="B200" s="14" t="s">
        <v>327</v>
      </c>
      <c r="C200" s="15" t="s">
        <v>324</v>
      </c>
      <c r="D200" s="16">
        <f>IFERROR(VLOOKUP(B200,#REF!,3,FALSE),0)</f>
        <v>0</v>
      </c>
      <c r="E200" s="18">
        <f t="shared" si="10"/>
        <v>40.9</v>
      </c>
      <c r="F200" s="16" t="str">
        <f>IFERROR(VLOOKUP(B200,#REF!,6,FALSE),"")</f>
        <v/>
      </c>
      <c r="G200" s="17">
        <v>10000</v>
      </c>
      <c r="H200" s="17">
        <v>10000</v>
      </c>
      <c r="I200" s="17" t="str">
        <f>IFERROR(VLOOKUP(B200,#REF!,9,FALSE),"")</f>
        <v/>
      </c>
      <c r="J200" s="17">
        <v>18154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4000</v>
      </c>
      <c r="P200" s="17">
        <v>5900</v>
      </c>
      <c r="Q200" s="17">
        <v>8254</v>
      </c>
      <c r="R200" s="19">
        <v>28154</v>
      </c>
      <c r="S200" s="20">
        <v>63.4</v>
      </c>
      <c r="T200" s="21">
        <v>63.4</v>
      </c>
      <c r="U200" s="19">
        <v>444</v>
      </c>
      <c r="V200" s="17">
        <v>444</v>
      </c>
      <c r="W200" s="22">
        <v>1</v>
      </c>
      <c r="X200" s="23">
        <f t="shared" si="11"/>
        <v>100</v>
      </c>
      <c r="Y200" s="17">
        <v>4000</v>
      </c>
      <c r="Z200" s="17">
        <v>0</v>
      </c>
      <c r="AA200" s="17">
        <v>6000</v>
      </c>
      <c r="AB200" s="17">
        <v>4000</v>
      </c>
      <c r="AC200" s="15" t="s">
        <v>37</v>
      </c>
    </row>
    <row r="201" spans="1:29" hidden="1">
      <c r="A201" s="13" t="str">
        <f t="shared" si="9"/>
        <v>Normal</v>
      </c>
      <c r="B201" s="14" t="s">
        <v>328</v>
      </c>
      <c r="C201" s="15" t="s">
        <v>324</v>
      </c>
      <c r="D201" s="16">
        <f>IFERROR(VLOOKUP(B201,#REF!,3,FALSE),0)</f>
        <v>0</v>
      </c>
      <c r="E201" s="18">
        <f t="shared" si="10"/>
        <v>6.8</v>
      </c>
      <c r="F201" s="16" t="str">
        <f>IFERROR(VLOOKUP(B201,#REF!,6,FALSE),"")</f>
        <v/>
      </c>
      <c r="G201" s="17">
        <v>80000</v>
      </c>
      <c r="H201" s="17">
        <v>80000</v>
      </c>
      <c r="I201" s="17" t="str">
        <f>IFERROR(VLOOKUP(B201,#REF!,9,FALSE),"")</f>
        <v/>
      </c>
      <c r="J201" s="17">
        <v>50240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5000</v>
      </c>
      <c r="P201" s="17">
        <v>7500</v>
      </c>
      <c r="Q201" s="17">
        <v>37740</v>
      </c>
      <c r="R201" s="19">
        <v>130240</v>
      </c>
      <c r="S201" s="20">
        <v>17.7</v>
      </c>
      <c r="T201" s="21">
        <v>12.7</v>
      </c>
      <c r="U201" s="19">
        <v>7357</v>
      </c>
      <c r="V201" s="17">
        <v>10278</v>
      </c>
      <c r="W201" s="22">
        <v>1.4</v>
      </c>
      <c r="X201" s="23">
        <f t="shared" si="11"/>
        <v>100</v>
      </c>
      <c r="Y201" s="17">
        <v>62500</v>
      </c>
      <c r="Z201" s="17">
        <v>30000</v>
      </c>
      <c r="AA201" s="17">
        <v>15000</v>
      </c>
      <c r="AB201" s="17">
        <v>12500</v>
      </c>
      <c r="AC201" s="15" t="s">
        <v>37</v>
      </c>
    </row>
    <row r="202" spans="1:29" hidden="1">
      <c r="A202" s="13" t="str">
        <f t="shared" si="9"/>
        <v>Normal</v>
      </c>
      <c r="B202" s="14" t="s">
        <v>329</v>
      </c>
      <c r="C202" s="15" t="s">
        <v>324</v>
      </c>
      <c r="D202" s="16">
        <f>IFERROR(VLOOKUP(B202,#REF!,3,FALSE),0)</f>
        <v>0</v>
      </c>
      <c r="E202" s="18">
        <f t="shared" si="10"/>
        <v>8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2000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2000</v>
      </c>
      <c r="Q202" s="17">
        <v>0</v>
      </c>
      <c r="R202" s="19">
        <v>2000</v>
      </c>
      <c r="S202" s="20">
        <v>8</v>
      </c>
      <c r="T202" s="21" t="s">
        <v>35</v>
      </c>
      <c r="U202" s="19">
        <v>250</v>
      </c>
      <c r="V202" s="17" t="s">
        <v>35</v>
      </c>
      <c r="W202" s="22" t="s">
        <v>36</v>
      </c>
      <c r="X202" s="23" t="str">
        <f t="shared" si="11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>
      <c r="A203" s="13" t="str">
        <f t="shared" si="9"/>
        <v>OverStock</v>
      </c>
      <c r="B203" s="14" t="s">
        <v>330</v>
      </c>
      <c r="C203" s="15" t="s">
        <v>324</v>
      </c>
      <c r="D203" s="16">
        <f>IFERROR(VLOOKUP(B203,#REF!,3,FALSE),0)</f>
        <v>0</v>
      </c>
      <c r="E203" s="18">
        <f t="shared" si="10"/>
        <v>31.2</v>
      </c>
      <c r="F203" s="16" t="str">
        <f>IFERROR(VLOOKUP(B203,#REF!,6,FALSE),"")</f>
        <v/>
      </c>
      <c r="G203" s="17">
        <v>6000</v>
      </c>
      <c r="H203" s="17">
        <v>6000</v>
      </c>
      <c r="I203" s="17" t="str">
        <f>IFERROR(VLOOKUP(B203,#REF!,9,FALSE),"")</f>
        <v/>
      </c>
      <c r="J203" s="17">
        <v>13818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2000</v>
      </c>
      <c r="P203" s="17">
        <v>4000</v>
      </c>
      <c r="Q203" s="17">
        <v>7818</v>
      </c>
      <c r="R203" s="19">
        <v>19818</v>
      </c>
      <c r="S203" s="20">
        <v>44.7</v>
      </c>
      <c r="T203" s="21">
        <v>44.6</v>
      </c>
      <c r="U203" s="19">
        <v>443</v>
      </c>
      <c r="V203" s="17">
        <v>444</v>
      </c>
      <c r="W203" s="22">
        <v>1</v>
      </c>
      <c r="X203" s="23">
        <f t="shared" si="11"/>
        <v>100</v>
      </c>
      <c r="Y203" s="17">
        <v>4000</v>
      </c>
      <c r="Z203" s="17">
        <v>0</v>
      </c>
      <c r="AA203" s="17">
        <v>8000</v>
      </c>
      <c r="AB203" s="17">
        <v>2000</v>
      </c>
      <c r="AC203" s="15" t="s">
        <v>37</v>
      </c>
    </row>
    <row r="204" spans="1:29" hidden="1">
      <c r="A204" s="13" t="str">
        <f t="shared" si="9"/>
        <v>Normal</v>
      </c>
      <c r="B204" s="14" t="s">
        <v>331</v>
      </c>
      <c r="C204" s="15" t="s">
        <v>324</v>
      </c>
      <c r="D204" s="16">
        <f>IFERROR(VLOOKUP(B204,#REF!,3,FALSE),0)</f>
        <v>0</v>
      </c>
      <c r="E204" s="18">
        <f t="shared" si="10"/>
        <v>14.1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78000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38000</v>
      </c>
      <c r="Q204" s="17">
        <v>40000</v>
      </c>
      <c r="R204" s="19">
        <v>78000</v>
      </c>
      <c r="S204" s="20">
        <v>14.1</v>
      </c>
      <c r="T204" s="21" t="s">
        <v>35</v>
      </c>
      <c r="U204" s="19">
        <v>5527</v>
      </c>
      <c r="V204" s="17">
        <v>0</v>
      </c>
      <c r="W204" s="22" t="s">
        <v>36</v>
      </c>
      <c r="X204" s="23" t="str">
        <f t="shared" si="11"/>
        <v>E</v>
      </c>
      <c r="Y204" s="17">
        <v>0</v>
      </c>
      <c r="Z204" s="17">
        <v>0</v>
      </c>
      <c r="AA204" s="17">
        <v>20000</v>
      </c>
      <c r="AB204" s="17">
        <v>20000</v>
      </c>
      <c r="AC204" s="15" t="s">
        <v>37</v>
      </c>
    </row>
    <row r="205" spans="1:29">
      <c r="A205" s="13" t="str">
        <f t="shared" si="9"/>
        <v>OverStock</v>
      </c>
      <c r="B205" s="14" t="s">
        <v>332</v>
      </c>
      <c r="C205" s="15" t="s">
        <v>324</v>
      </c>
      <c r="D205" s="16">
        <f>IFERROR(VLOOKUP(B205,#REF!,3,FALSE),0)</f>
        <v>0</v>
      </c>
      <c r="E205" s="18">
        <f t="shared" si="10"/>
        <v>13.1</v>
      </c>
      <c r="F205" s="16" t="str">
        <f>IFERROR(VLOOKUP(B205,#REF!,6,FALSE),"")</f>
        <v/>
      </c>
      <c r="G205" s="17">
        <v>84000</v>
      </c>
      <c r="H205" s="17">
        <v>84000</v>
      </c>
      <c r="I205" s="17" t="str">
        <f>IFERROR(VLOOKUP(B205,#REF!,9,FALSE),"")</f>
        <v/>
      </c>
      <c r="J205" s="17">
        <v>37315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4000</v>
      </c>
      <c r="Q205" s="17">
        <v>33315</v>
      </c>
      <c r="R205" s="19">
        <v>121315</v>
      </c>
      <c r="S205" s="20">
        <v>42.7</v>
      </c>
      <c r="T205" s="21">
        <v>23.7</v>
      </c>
      <c r="U205" s="19">
        <v>2843</v>
      </c>
      <c r="V205" s="17">
        <v>5111</v>
      </c>
      <c r="W205" s="22">
        <v>1.8</v>
      </c>
      <c r="X205" s="23">
        <f t="shared" si="11"/>
        <v>100</v>
      </c>
      <c r="Y205" s="17">
        <v>34000</v>
      </c>
      <c r="Z205" s="17">
        <v>12000</v>
      </c>
      <c r="AA205" s="17">
        <v>2000</v>
      </c>
      <c r="AB205" s="17">
        <v>0</v>
      </c>
      <c r="AC205" s="15" t="s">
        <v>37</v>
      </c>
    </row>
    <row r="206" spans="1:29" hidden="1">
      <c r="A206" s="13" t="str">
        <f t="shared" si="9"/>
        <v>Normal</v>
      </c>
      <c r="B206" s="14" t="s">
        <v>333</v>
      </c>
      <c r="C206" s="15" t="s">
        <v>324</v>
      </c>
      <c r="D206" s="16">
        <f>IFERROR(VLOOKUP(B206,#REF!,3,FALSE),0)</f>
        <v>0</v>
      </c>
      <c r="E206" s="18">
        <f t="shared" si="10"/>
        <v>9.1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1210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1210</v>
      </c>
      <c r="R206" s="19">
        <v>1210</v>
      </c>
      <c r="S206" s="20">
        <v>9.1</v>
      </c>
      <c r="T206" s="21" t="s">
        <v>35</v>
      </c>
      <c r="U206" s="19">
        <v>133</v>
      </c>
      <c r="V206" s="17" t="s">
        <v>35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 hidden="1">
      <c r="A207" s="13" t="str">
        <f t="shared" si="9"/>
        <v>Normal</v>
      </c>
      <c r="B207" s="14" t="s">
        <v>334</v>
      </c>
      <c r="C207" s="15" t="s">
        <v>324</v>
      </c>
      <c r="D207" s="16">
        <f>IFERROR(VLOOKUP(B207,#REF!,3,FALSE),0)</f>
        <v>0</v>
      </c>
      <c r="E207" s="18">
        <f t="shared" si="10"/>
        <v>10.3</v>
      </c>
      <c r="F207" s="16" t="str">
        <f>IFERROR(VLOOKUP(B207,#REF!,6,FALSE),"")</f>
        <v/>
      </c>
      <c r="G207" s="17">
        <v>10000</v>
      </c>
      <c r="H207" s="17">
        <v>10000</v>
      </c>
      <c r="I207" s="17" t="str">
        <f>IFERROR(VLOOKUP(B207,#REF!,9,FALSE),"")</f>
        <v/>
      </c>
      <c r="J207" s="17">
        <v>9867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2000</v>
      </c>
      <c r="P207" s="17">
        <v>4000</v>
      </c>
      <c r="Q207" s="17">
        <v>3867</v>
      </c>
      <c r="R207" s="19">
        <v>19867</v>
      </c>
      <c r="S207" s="20">
        <v>20.8</v>
      </c>
      <c r="T207" s="21">
        <v>17.899999999999999</v>
      </c>
      <c r="U207" s="19">
        <v>954</v>
      </c>
      <c r="V207" s="17">
        <v>1111</v>
      </c>
      <c r="W207" s="22">
        <v>1.2</v>
      </c>
      <c r="X207" s="23">
        <f t="shared" si="11"/>
        <v>100</v>
      </c>
      <c r="Y207" s="17">
        <v>8000</v>
      </c>
      <c r="Z207" s="17">
        <v>2000</v>
      </c>
      <c r="AA207" s="17">
        <v>0</v>
      </c>
      <c r="AB207" s="17">
        <v>2000</v>
      </c>
      <c r="AC207" s="15" t="s">
        <v>37</v>
      </c>
    </row>
    <row r="208" spans="1:29" hidden="1">
      <c r="A208" s="13" t="str">
        <f t="shared" si="9"/>
        <v>None</v>
      </c>
      <c r="B208" s="14" t="s">
        <v>73</v>
      </c>
      <c r="C208" s="15" t="s">
        <v>39</v>
      </c>
      <c r="D208" s="16">
        <f>IFERROR(VLOOKUP(B208,#REF!,3,FALSE),0)</f>
        <v>0</v>
      </c>
      <c r="E208" s="18" t="str">
        <f t="shared" si="10"/>
        <v>前八週無拉料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0</v>
      </c>
      <c r="R208" s="19">
        <v>0</v>
      </c>
      <c r="S208" s="20" t="s">
        <v>35</v>
      </c>
      <c r="T208" s="21" t="s">
        <v>35</v>
      </c>
      <c r="U208" s="19">
        <v>0</v>
      </c>
      <c r="V208" s="17" t="s">
        <v>35</v>
      </c>
      <c r="W208" s="22" t="s">
        <v>36</v>
      </c>
      <c r="X208" s="23" t="str">
        <f t="shared" si="11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37</v>
      </c>
    </row>
    <row r="209" spans="1:29" hidden="1">
      <c r="A209" s="13" t="str">
        <f t="shared" si="9"/>
        <v>Normal</v>
      </c>
      <c r="B209" s="14" t="s">
        <v>73</v>
      </c>
      <c r="C209" s="15" t="s">
        <v>39</v>
      </c>
      <c r="D209" s="16">
        <f>IFERROR(VLOOKUP(B209,#REF!,3,FALSE),0)</f>
        <v>0</v>
      </c>
      <c r="E209" s="18">
        <f t="shared" si="10"/>
        <v>1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4376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4376</v>
      </c>
      <c r="R209" s="19">
        <v>4376</v>
      </c>
      <c r="S209" s="20">
        <v>1</v>
      </c>
      <c r="T209" s="21">
        <v>7.9</v>
      </c>
      <c r="U209" s="19">
        <v>4501</v>
      </c>
      <c r="V209" s="17">
        <v>556</v>
      </c>
      <c r="W209" s="22">
        <v>0.1</v>
      </c>
      <c r="X209" s="23">
        <f t="shared" si="11"/>
        <v>50</v>
      </c>
      <c r="Y209" s="17">
        <v>1000</v>
      </c>
      <c r="Z209" s="17">
        <v>4000</v>
      </c>
      <c r="AA209" s="17">
        <v>0</v>
      </c>
      <c r="AB209" s="17">
        <v>0</v>
      </c>
      <c r="AC209" s="15" t="s">
        <v>37</v>
      </c>
    </row>
    <row r="210" spans="1:29" hidden="1">
      <c r="A210" s="13" t="str">
        <f t="shared" si="9"/>
        <v>None</v>
      </c>
      <c r="B210" s="14" t="s">
        <v>74</v>
      </c>
      <c r="C210" s="15" t="s">
        <v>39</v>
      </c>
      <c r="D210" s="16">
        <f>IFERROR(VLOOKUP(B210,#REF!,3,FALSE),0)</f>
        <v>0</v>
      </c>
      <c r="E210" s="18" t="str">
        <f t="shared" si="10"/>
        <v>前八週無拉料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0</v>
      </c>
      <c r="S210" s="20" t="s">
        <v>35</v>
      </c>
      <c r="T210" s="21" t="s">
        <v>35</v>
      </c>
      <c r="U210" s="19">
        <v>0</v>
      </c>
      <c r="V210" s="17" t="s">
        <v>35</v>
      </c>
      <c r="W210" s="22" t="s">
        <v>36</v>
      </c>
      <c r="X210" s="23" t="str">
        <f t="shared" si="11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 hidden="1">
      <c r="A211" s="13" t="str">
        <f t="shared" si="9"/>
        <v>Normal</v>
      </c>
      <c r="B211" s="14" t="s">
        <v>74</v>
      </c>
      <c r="C211" s="15" t="s">
        <v>39</v>
      </c>
      <c r="D211" s="16">
        <f>IFERROR(VLOOKUP(B211,#REF!,3,FALSE),0)</f>
        <v>0</v>
      </c>
      <c r="E211" s="18">
        <f t="shared" si="10"/>
        <v>4.8</v>
      </c>
      <c r="F211" s="16" t="str">
        <f>IFERROR(VLOOKUP(B211,#REF!,6,FALSE),"")</f>
        <v/>
      </c>
      <c r="G211" s="17">
        <v>400000</v>
      </c>
      <c r="H211" s="17">
        <v>400000</v>
      </c>
      <c r="I211" s="17" t="str">
        <f>IFERROR(VLOOKUP(B211,#REF!,9,FALSE),"")</f>
        <v/>
      </c>
      <c r="J211" s="17">
        <v>270192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54000</v>
      </c>
      <c r="Q211" s="17">
        <v>216192</v>
      </c>
      <c r="R211" s="19">
        <v>670192</v>
      </c>
      <c r="S211" s="20">
        <v>11.9</v>
      </c>
      <c r="T211" s="21">
        <v>10.9</v>
      </c>
      <c r="U211" s="19">
        <v>56379</v>
      </c>
      <c r="V211" s="17">
        <v>61333</v>
      </c>
      <c r="W211" s="22">
        <v>1.1000000000000001</v>
      </c>
      <c r="X211" s="23">
        <f t="shared" si="11"/>
        <v>100</v>
      </c>
      <c r="Y211" s="17">
        <v>376000</v>
      </c>
      <c r="Z211" s="17">
        <v>176000</v>
      </c>
      <c r="AA211" s="17">
        <v>66000</v>
      </c>
      <c r="AB211" s="17">
        <v>10690</v>
      </c>
      <c r="AC211" s="15" t="s">
        <v>37</v>
      </c>
    </row>
    <row r="212" spans="1:29" hidden="1">
      <c r="A212" s="13" t="str">
        <f t="shared" si="9"/>
        <v>None</v>
      </c>
      <c r="B212" s="14" t="s">
        <v>75</v>
      </c>
      <c r="C212" s="15" t="s">
        <v>39</v>
      </c>
      <c r="D212" s="16">
        <f>IFERROR(VLOOKUP(B212,#REF!,3,FALSE),0)</f>
        <v>0</v>
      </c>
      <c r="E212" s="18" t="str">
        <f t="shared" si="10"/>
        <v>前八週無拉料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0</v>
      </c>
      <c r="S212" s="20" t="s">
        <v>35</v>
      </c>
      <c r="T212" s="21" t="s">
        <v>35</v>
      </c>
      <c r="U212" s="19">
        <v>0</v>
      </c>
      <c r="V212" s="17" t="s">
        <v>35</v>
      </c>
      <c r="W212" s="22" t="s">
        <v>36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 hidden="1">
      <c r="A213" s="13" t="str">
        <f t="shared" si="9"/>
        <v>Normal</v>
      </c>
      <c r="B213" s="14" t="s">
        <v>75</v>
      </c>
      <c r="C213" s="15" t="s">
        <v>39</v>
      </c>
      <c r="D213" s="16">
        <f>IFERROR(VLOOKUP(B213,#REF!,3,FALSE),0)</f>
        <v>0</v>
      </c>
      <c r="E213" s="18">
        <f t="shared" si="10"/>
        <v>5.0999999999999996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18768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4000</v>
      </c>
      <c r="Q213" s="17">
        <v>14768</v>
      </c>
      <c r="R213" s="19">
        <v>18768</v>
      </c>
      <c r="S213" s="20">
        <v>5.0999999999999996</v>
      </c>
      <c r="T213" s="21">
        <v>5.6</v>
      </c>
      <c r="U213" s="19">
        <v>3656</v>
      </c>
      <c r="V213" s="17">
        <v>3333</v>
      </c>
      <c r="W213" s="22">
        <v>0.9</v>
      </c>
      <c r="X213" s="23">
        <f t="shared" si="11"/>
        <v>100</v>
      </c>
      <c r="Y213" s="17">
        <v>16000</v>
      </c>
      <c r="Z213" s="17">
        <v>14000</v>
      </c>
      <c r="AA213" s="17">
        <v>8000</v>
      </c>
      <c r="AB213" s="17">
        <v>6600</v>
      </c>
      <c r="AC213" s="15" t="s">
        <v>37</v>
      </c>
    </row>
    <row r="214" spans="1:29" hidden="1">
      <c r="A214" s="13" t="str">
        <f t="shared" si="9"/>
        <v>None</v>
      </c>
      <c r="B214" s="14" t="s">
        <v>76</v>
      </c>
      <c r="C214" s="15" t="s">
        <v>39</v>
      </c>
      <c r="D214" s="16">
        <f>IFERROR(VLOOKUP(B214,#REF!,3,FALSE),0)</f>
        <v>0</v>
      </c>
      <c r="E214" s="18" t="str">
        <f t="shared" si="10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0</v>
      </c>
      <c r="S214" s="20" t="s">
        <v>35</v>
      </c>
      <c r="T214" s="21" t="s">
        <v>35</v>
      </c>
      <c r="U214" s="19">
        <v>0</v>
      </c>
      <c r="V214" s="17" t="s">
        <v>35</v>
      </c>
      <c r="W214" s="22" t="s">
        <v>36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 hidden="1">
      <c r="A215" s="13" t="str">
        <f t="shared" si="9"/>
        <v>Normal</v>
      </c>
      <c r="B215" s="14" t="s">
        <v>76</v>
      </c>
      <c r="C215" s="15" t="s">
        <v>39</v>
      </c>
      <c r="D215" s="16">
        <f>IFERROR(VLOOKUP(B215,#REF!,3,FALSE),0)</f>
        <v>0</v>
      </c>
      <c r="E215" s="18">
        <f t="shared" si="10"/>
        <v>12</v>
      </c>
      <c r="F215" s="16" t="str">
        <f>IFERROR(VLOOKUP(B215,#REF!,6,FALSE),"")</f>
        <v/>
      </c>
      <c r="G215" s="17">
        <v>40000</v>
      </c>
      <c r="H215" s="17">
        <v>40000</v>
      </c>
      <c r="I215" s="17" t="str">
        <f>IFERROR(VLOOKUP(B215,#REF!,9,FALSE),"")</f>
        <v/>
      </c>
      <c r="J215" s="17">
        <v>140853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124000</v>
      </c>
      <c r="Q215" s="17">
        <v>16853</v>
      </c>
      <c r="R215" s="19">
        <v>180853</v>
      </c>
      <c r="S215" s="20">
        <v>15.4</v>
      </c>
      <c r="T215" s="21">
        <v>22.3</v>
      </c>
      <c r="U215" s="19">
        <v>11774</v>
      </c>
      <c r="V215" s="17">
        <v>8111</v>
      </c>
      <c r="W215" s="22">
        <v>0.7</v>
      </c>
      <c r="X215" s="23">
        <f t="shared" si="11"/>
        <v>100</v>
      </c>
      <c r="Y215" s="17">
        <v>42000</v>
      </c>
      <c r="Z215" s="17">
        <v>31000</v>
      </c>
      <c r="AA215" s="17">
        <v>50000</v>
      </c>
      <c r="AB215" s="17">
        <v>41000</v>
      </c>
      <c r="AC215" s="15" t="s">
        <v>37</v>
      </c>
    </row>
    <row r="216" spans="1:29" hidden="1">
      <c r="A216" s="13" t="str">
        <f t="shared" si="9"/>
        <v>None</v>
      </c>
      <c r="B216" s="14" t="s">
        <v>77</v>
      </c>
      <c r="C216" s="15" t="s">
        <v>39</v>
      </c>
      <c r="D216" s="16">
        <f>IFERROR(VLOOKUP(B216,#REF!,3,FALSE),0)</f>
        <v>0</v>
      </c>
      <c r="E216" s="18" t="str">
        <f t="shared" si="10"/>
        <v>前八週無拉料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0</v>
      </c>
      <c r="S216" s="20" t="s">
        <v>35</v>
      </c>
      <c r="T216" s="21" t="s">
        <v>35</v>
      </c>
      <c r="U216" s="19">
        <v>0</v>
      </c>
      <c r="V216" s="17" t="s">
        <v>35</v>
      </c>
      <c r="W216" s="22" t="s">
        <v>36</v>
      </c>
      <c r="X216" s="23" t="str">
        <f t="shared" si="11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37</v>
      </c>
    </row>
    <row r="217" spans="1:29" hidden="1">
      <c r="A217" s="13" t="str">
        <f t="shared" si="9"/>
        <v>Normal</v>
      </c>
      <c r="B217" s="14" t="s">
        <v>77</v>
      </c>
      <c r="C217" s="15" t="s">
        <v>39</v>
      </c>
      <c r="D217" s="16">
        <f>IFERROR(VLOOKUP(B217,#REF!,3,FALSE),0)</f>
        <v>0</v>
      </c>
      <c r="E217" s="18">
        <f t="shared" si="10"/>
        <v>3.9</v>
      </c>
      <c r="F217" s="16" t="str">
        <f>IFERROR(VLOOKUP(B217,#REF!,6,FALSE),"")</f>
        <v/>
      </c>
      <c r="G217" s="17">
        <v>374164</v>
      </c>
      <c r="H217" s="17">
        <v>374164</v>
      </c>
      <c r="I217" s="17" t="str">
        <f>IFERROR(VLOOKUP(B217,#REF!,9,FALSE),"")</f>
        <v/>
      </c>
      <c r="J217" s="17">
        <v>122491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39836</v>
      </c>
      <c r="Q217" s="17">
        <v>82655</v>
      </c>
      <c r="R217" s="19">
        <v>496655</v>
      </c>
      <c r="S217" s="20">
        <v>15.8</v>
      </c>
      <c r="T217" s="21">
        <v>11.4</v>
      </c>
      <c r="U217" s="19">
        <v>31428</v>
      </c>
      <c r="V217" s="17">
        <v>43556</v>
      </c>
      <c r="W217" s="22">
        <v>1.4</v>
      </c>
      <c r="X217" s="23">
        <f t="shared" si="11"/>
        <v>100</v>
      </c>
      <c r="Y217" s="17">
        <v>264000</v>
      </c>
      <c r="Z217" s="17">
        <v>128000</v>
      </c>
      <c r="AA217" s="17">
        <v>136000</v>
      </c>
      <c r="AB217" s="17">
        <v>48000</v>
      </c>
      <c r="AC217" s="15" t="s">
        <v>37</v>
      </c>
    </row>
    <row r="218" spans="1:29" hidden="1">
      <c r="A218" s="13" t="str">
        <f t="shared" si="9"/>
        <v>None</v>
      </c>
      <c r="B218" s="14" t="s">
        <v>78</v>
      </c>
      <c r="C218" s="15" t="s">
        <v>39</v>
      </c>
      <c r="D218" s="16">
        <f>IFERROR(VLOOKUP(B218,#REF!,3,FALSE),0)</f>
        <v>0</v>
      </c>
      <c r="E218" s="18" t="str">
        <f t="shared" si="10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0</v>
      </c>
      <c r="Q218" s="17">
        <v>0</v>
      </c>
      <c r="R218" s="19">
        <v>0</v>
      </c>
      <c r="S218" s="20" t="s">
        <v>35</v>
      </c>
      <c r="T218" s="21" t="s">
        <v>35</v>
      </c>
      <c r="U218" s="19">
        <v>0</v>
      </c>
      <c r="V218" s="17" t="s">
        <v>35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 hidden="1">
      <c r="A219" s="13" t="str">
        <f t="shared" si="9"/>
        <v>Normal</v>
      </c>
      <c r="B219" s="14" t="s">
        <v>78</v>
      </c>
      <c r="C219" s="15" t="s">
        <v>39</v>
      </c>
      <c r="D219" s="16">
        <f>IFERROR(VLOOKUP(B219,#REF!,3,FALSE),0)</f>
        <v>0</v>
      </c>
      <c r="E219" s="18">
        <f t="shared" si="10"/>
        <v>11.6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11738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2000</v>
      </c>
      <c r="Q219" s="17">
        <v>9738</v>
      </c>
      <c r="R219" s="19">
        <v>11738</v>
      </c>
      <c r="S219" s="20">
        <v>11.6</v>
      </c>
      <c r="T219" s="21">
        <v>4.4000000000000004</v>
      </c>
      <c r="U219" s="19">
        <v>1008</v>
      </c>
      <c r="V219" s="17">
        <v>2667</v>
      </c>
      <c r="W219" s="22">
        <v>2.6</v>
      </c>
      <c r="X219" s="23">
        <f t="shared" si="11"/>
        <v>150</v>
      </c>
      <c r="Y219" s="17">
        <v>12000</v>
      </c>
      <c r="Z219" s="17">
        <v>12000</v>
      </c>
      <c r="AA219" s="17">
        <v>8000</v>
      </c>
      <c r="AB219" s="17">
        <v>0</v>
      </c>
      <c r="AC219" s="15" t="s">
        <v>37</v>
      </c>
    </row>
    <row r="220" spans="1:29" hidden="1">
      <c r="A220" s="13" t="str">
        <f t="shared" si="9"/>
        <v>None</v>
      </c>
      <c r="B220" s="14" t="s">
        <v>79</v>
      </c>
      <c r="C220" s="15" t="s">
        <v>39</v>
      </c>
      <c r="D220" s="16">
        <f>IFERROR(VLOOKUP(B220,#REF!,3,FALSE),0)</f>
        <v>0</v>
      </c>
      <c r="E220" s="18" t="str">
        <f t="shared" si="10"/>
        <v>前八週無拉料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0</v>
      </c>
      <c r="S220" s="20" t="s">
        <v>35</v>
      </c>
      <c r="T220" s="21" t="s">
        <v>35</v>
      </c>
      <c r="U220" s="19">
        <v>0</v>
      </c>
      <c r="V220" s="17" t="s">
        <v>35</v>
      </c>
      <c r="W220" s="22" t="s">
        <v>36</v>
      </c>
      <c r="X220" s="23" t="str">
        <f t="shared" si="11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37</v>
      </c>
    </row>
    <row r="221" spans="1:29" hidden="1">
      <c r="A221" s="13" t="str">
        <f t="shared" si="9"/>
        <v>Normal</v>
      </c>
      <c r="B221" s="14" t="s">
        <v>79</v>
      </c>
      <c r="C221" s="15" t="s">
        <v>39</v>
      </c>
      <c r="D221" s="16">
        <f>IFERROR(VLOOKUP(B221,#REF!,3,FALSE),0)</f>
        <v>0</v>
      </c>
      <c r="E221" s="18">
        <f t="shared" si="10"/>
        <v>6.8</v>
      </c>
      <c r="F221" s="16" t="str">
        <f>IFERROR(VLOOKUP(B221,#REF!,6,FALSE),"")</f>
        <v/>
      </c>
      <c r="G221" s="17">
        <v>3064000</v>
      </c>
      <c r="H221" s="17">
        <v>3064000</v>
      </c>
      <c r="I221" s="17" t="str">
        <f>IFERROR(VLOOKUP(B221,#REF!,9,FALSE),"")</f>
        <v/>
      </c>
      <c r="J221" s="17">
        <v>2305945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1314298</v>
      </c>
      <c r="Q221" s="17">
        <v>991647</v>
      </c>
      <c r="R221" s="19">
        <v>5369945</v>
      </c>
      <c r="S221" s="20">
        <v>15.8</v>
      </c>
      <c r="T221" s="21">
        <v>16.899999999999999</v>
      </c>
      <c r="U221" s="19">
        <v>340128</v>
      </c>
      <c r="V221" s="17">
        <v>317778</v>
      </c>
      <c r="W221" s="22">
        <v>0.9</v>
      </c>
      <c r="X221" s="23">
        <f t="shared" si="11"/>
        <v>100</v>
      </c>
      <c r="Y221" s="17">
        <v>1490000</v>
      </c>
      <c r="Z221" s="17">
        <v>1370000</v>
      </c>
      <c r="AA221" s="17">
        <v>1514000</v>
      </c>
      <c r="AB221" s="17">
        <v>978000</v>
      </c>
      <c r="AC221" s="15" t="s">
        <v>37</v>
      </c>
    </row>
    <row r="222" spans="1:29" hidden="1">
      <c r="A222" s="13" t="str">
        <f t="shared" si="9"/>
        <v>None</v>
      </c>
      <c r="B222" s="14" t="s">
        <v>192</v>
      </c>
      <c r="C222" s="15" t="s">
        <v>39</v>
      </c>
      <c r="D222" s="16">
        <f>IFERROR(VLOOKUP(B222,#REF!,3,FALSE),0)</f>
        <v>0</v>
      </c>
      <c r="E222" s="18" t="str">
        <f t="shared" si="10"/>
        <v>前八週無拉料</v>
      </c>
      <c r="F222" s="16" t="str">
        <f>IFERROR(VLOOKUP(B222,#REF!,6,FALSE),"")</f>
        <v/>
      </c>
      <c r="G222" s="17">
        <v>0</v>
      </c>
      <c r="H222" s="17">
        <v>3219000</v>
      </c>
      <c r="I222" s="17" t="str">
        <f>IFERROR(VLOOKUP(B222,#REF!,9,FALSE),"")</f>
        <v/>
      </c>
      <c r="J222" s="17">
        <v>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0</v>
      </c>
      <c r="Q222" s="17">
        <v>0</v>
      </c>
      <c r="R222" s="19">
        <v>0</v>
      </c>
      <c r="S222" s="20" t="s">
        <v>35</v>
      </c>
      <c r="T222" s="21" t="s">
        <v>35</v>
      </c>
      <c r="U222" s="19">
        <v>0</v>
      </c>
      <c r="V222" s="17">
        <v>0</v>
      </c>
      <c r="W222" s="22" t="s">
        <v>36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37</v>
      </c>
    </row>
    <row r="223" spans="1:29" hidden="1">
      <c r="A223" s="13" t="str">
        <f t="shared" si="9"/>
        <v>None</v>
      </c>
      <c r="B223" s="14" t="s">
        <v>80</v>
      </c>
      <c r="C223" s="15" t="s">
        <v>39</v>
      </c>
      <c r="D223" s="16">
        <f>IFERROR(VLOOKUP(B223,#REF!,3,FALSE),0)</f>
        <v>0</v>
      </c>
      <c r="E223" s="18" t="str">
        <f t="shared" si="10"/>
        <v>前八週無拉料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0</v>
      </c>
      <c r="S223" s="20" t="s">
        <v>35</v>
      </c>
      <c r="T223" s="21" t="s">
        <v>35</v>
      </c>
      <c r="U223" s="19">
        <v>0</v>
      </c>
      <c r="V223" s="17" t="s">
        <v>35</v>
      </c>
      <c r="W223" s="22" t="s">
        <v>36</v>
      </c>
      <c r="X223" s="23" t="str">
        <f t="shared" si="11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37</v>
      </c>
    </row>
    <row r="224" spans="1:29">
      <c r="A224" s="13" t="str">
        <f t="shared" si="9"/>
        <v>ZeroZero</v>
      </c>
      <c r="B224" s="14" t="s">
        <v>80</v>
      </c>
      <c r="C224" s="15" t="s">
        <v>39</v>
      </c>
      <c r="D224" s="16">
        <f>IFERROR(VLOOKUP(B224,#REF!,3,FALSE),0)</f>
        <v>0</v>
      </c>
      <c r="E224" s="18" t="str">
        <f t="shared" si="10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173990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83990</v>
      </c>
      <c r="Q224" s="17">
        <v>90000</v>
      </c>
      <c r="R224" s="19">
        <v>173990</v>
      </c>
      <c r="S224" s="20" t="s">
        <v>35</v>
      </c>
      <c r="T224" s="21" t="s">
        <v>35</v>
      </c>
      <c r="U224" s="19">
        <v>0</v>
      </c>
      <c r="V224" s="17" t="s">
        <v>35</v>
      </c>
      <c r="W224" s="22" t="s">
        <v>36</v>
      </c>
      <c r="X224" s="23" t="str">
        <f t="shared" si="11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37</v>
      </c>
    </row>
    <row r="225" spans="1:29" hidden="1">
      <c r="A225" s="13" t="str">
        <f t="shared" si="9"/>
        <v>Normal</v>
      </c>
      <c r="B225" s="14" t="s">
        <v>193</v>
      </c>
      <c r="C225" s="15" t="s">
        <v>39</v>
      </c>
      <c r="D225" s="16">
        <f>IFERROR(VLOOKUP(B225,#REF!,3,FALSE),0)</f>
        <v>0</v>
      </c>
      <c r="E225" s="18">
        <f t="shared" si="10"/>
        <v>17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680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680</v>
      </c>
      <c r="R225" s="19">
        <v>680</v>
      </c>
      <c r="S225" s="20">
        <v>17</v>
      </c>
      <c r="T225" s="21" t="s">
        <v>35</v>
      </c>
      <c r="U225" s="19">
        <v>40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 hidden="1">
      <c r="A226" s="13" t="str">
        <f t="shared" si="9"/>
        <v>None</v>
      </c>
      <c r="B226" s="14" t="s">
        <v>81</v>
      </c>
      <c r="C226" s="15" t="s">
        <v>39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OverStock</v>
      </c>
      <c r="B227" s="14" t="s">
        <v>81</v>
      </c>
      <c r="C227" s="15" t="s">
        <v>39</v>
      </c>
      <c r="D227" s="16">
        <f>IFERROR(VLOOKUP(B227,#REF!,3,FALSE),0)</f>
        <v>0</v>
      </c>
      <c r="E227" s="18">
        <f t="shared" si="10"/>
        <v>184.6</v>
      </c>
      <c r="F227" s="16" t="str">
        <f>IFERROR(VLOOKUP(B227,#REF!,6,FALSE),"")</f>
        <v/>
      </c>
      <c r="G227" s="17">
        <v>22000</v>
      </c>
      <c r="H227" s="17">
        <v>22000</v>
      </c>
      <c r="I227" s="17" t="str">
        <f>IFERROR(VLOOKUP(B227,#REF!,9,FALSE),"")</f>
        <v/>
      </c>
      <c r="J227" s="17">
        <v>8490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8000</v>
      </c>
      <c r="Q227" s="17">
        <v>490</v>
      </c>
      <c r="R227" s="19">
        <v>30490</v>
      </c>
      <c r="S227" s="20">
        <v>662.8</v>
      </c>
      <c r="T227" s="21">
        <v>12.5</v>
      </c>
      <c r="U227" s="19">
        <v>46</v>
      </c>
      <c r="V227" s="17">
        <v>2444</v>
      </c>
      <c r="W227" s="22">
        <v>53.1</v>
      </c>
      <c r="X227" s="23">
        <f t="shared" si="11"/>
        <v>150</v>
      </c>
      <c r="Y227" s="17">
        <v>14000</v>
      </c>
      <c r="Z227" s="17">
        <v>8000</v>
      </c>
      <c r="AA227" s="17">
        <v>10000</v>
      </c>
      <c r="AB227" s="17">
        <v>0</v>
      </c>
      <c r="AC227" s="15" t="s">
        <v>37</v>
      </c>
    </row>
    <row r="228" spans="1:29" hidden="1">
      <c r="A228" s="13" t="str">
        <f t="shared" si="9"/>
        <v>None</v>
      </c>
      <c r="B228" s="14" t="s">
        <v>82</v>
      </c>
      <c r="C228" s="15" t="s">
        <v>39</v>
      </c>
      <c r="D228" s="16">
        <f>IFERROR(VLOOKUP(B228,#REF!,3,FALSE),0)</f>
        <v>0</v>
      </c>
      <c r="E228" s="18" t="str">
        <f t="shared" si="10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0</v>
      </c>
      <c r="R228" s="19">
        <v>0</v>
      </c>
      <c r="S228" s="20" t="s">
        <v>35</v>
      </c>
      <c r="T228" s="21" t="s">
        <v>35</v>
      </c>
      <c r="U228" s="19">
        <v>0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OverStock</v>
      </c>
      <c r="B229" s="14" t="s">
        <v>82</v>
      </c>
      <c r="C229" s="15" t="s">
        <v>39</v>
      </c>
      <c r="D229" s="16">
        <f>IFERROR(VLOOKUP(B229,#REF!,3,FALSE),0)</f>
        <v>0</v>
      </c>
      <c r="E229" s="18">
        <f t="shared" si="10"/>
        <v>18</v>
      </c>
      <c r="F229" s="16" t="str">
        <f>IFERROR(VLOOKUP(B229,#REF!,6,FALSE),"")</f>
        <v/>
      </c>
      <c r="G229" s="17">
        <v>76000</v>
      </c>
      <c r="H229" s="17">
        <v>76000</v>
      </c>
      <c r="I229" s="17" t="str">
        <f>IFERROR(VLOOKUP(B229,#REF!,9,FALSE),"")</f>
        <v/>
      </c>
      <c r="J229" s="17">
        <v>74992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52152</v>
      </c>
      <c r="Q229" s="17">
        <v>22840</v>
      </c>
      <c r="R229" s="19">
        <v>150992</v>
      </c>
      <c r="S229" s="20">
        <v>36.1</v>
      </c>
      <c r="T229" s="21">
        <v>23.4</v>
      </c>
      <c r="U229" s="19">
        <v>4177</v>
      </c>
      <c r="V229" s="17">
        <v>6444</v>
      </c>
      <c r="W229" s="22">
        <v>1.5</v>
      </c>
      <c r="X229" s="23">
        <f t="shared" si="11"/>
        <v>100</v>
      </c>
      <c r="Y229" s="17">
        <v>30000</v>
      </c>
      <c r="Z229" s="17">
        <v>28000</v>
      </c>
      <c r="AA229" s="17">
        <v>32000</v>
      </c>
      <c r="AB229" s="17">
        <v>24000</v>
      </c>
      <c r="AC229" s="15" t="s">
        <v>37</v>
      </c>
    </row>
    <row r="230" spans="1:29" hidden="1">
      <c r="A230" s="13" t="str">
        <f t="shared" si="9"/>
        <v>None</v>
      </c>
      <c r="B230" s="14" t="s">
        <v>83</v>
      </c>
      <c r="C230" s="15" t="s">
        <v>39</v>
      </c>
      <c r="D230" s="16">
        <f>IFERROR(VLOOKUP(B230,#REF!,3,FALSE),0)</f>
        <v>0</v>
      </c>
      <c r="E230" s="18" t="str">
        <f t="shared" si="10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0</v>
      </c>
      <c r="R230" s="19">
        <v>0</v>
      </c>
      <c r="S230" s="20" t="s">
        <v>35</v>
      </c>
      <c r="T230" s="21" t="s">
        <v>35</v>
      </c>
      <c r="U230" s="19">
        <v>0</v>
      </c>
      <c r="V230" s="17" t="s">
        <v>35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 hidden="1">
      <c r="A231" s="13" t="str">
        <f t="shared" si="9"/>
        <v>Normal</v>
      </c>
      <c r="B231" s="14" t="s">
        <v>83</v>
      </c>
      <c r="C231" s="15" t="s">
        <v>39</v>
      </c>
      <c r="D231" s="16">
        <f>IFERROR(VLOOKUP(B231,#REF!,3,FALSE),0)</f>
        <v>0</v>
      </c>
      <c r="E231" s="18">
        <f t="shared" si="10"/>
        <v>1.6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4000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4000</v>
      </c>
      <c r="Q231" s="17">
        <v>0</v>
      </c>
      <c r="R231" s="19">
        <v>4000</v>
      </c>
      <c r="S231" s="20">
        <v>1.6</v>
      </c>
      <c r="T231" s="21">
        <v>9</v>
      </c>
      <c r="U231" s="19">
        <v>2528</v>
      </c>
      <c r="V231" s="17">
        <v>444</v>
      </c>
      <c r="W231" s="22">
        <v>0.2</v>
      </c>
      <c r="X231" s="23">
        <f t="shared" si="11"/>
        <v>50</v>
      </c>
      <c r="Y231" s="17">
        <v>4000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 hidden="1">
      <c r="A232" s="13" t="str">
        <f t="shared" si="9"/>
        <v>None</v>
      </c>
      <c r="B232" s="14" t="s">
        <v>84</v>
      </c>
      <c r="C232" s="15" t="s">
        <v>39</v>
      </c>
      <c r="D232" s="16">
        <f>IFERROR(VLOOKUP(B232,#REF!,3,FALSE),0)</f>
        <v>0</v>
      </c>
      <c r="E232" s="18" t="str">
        <f t="shared" si="10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 t="s">
        <v>35</v>
      </c>
      <c r="T232" s="21" t="s">
        <v>35</v>
      </c>
      <c r="U232" s="19">
        <v>0</v>
      </c>
      <c r="V232" s="17" t="s">
        <v>35</v>
      </c>
      <c r="W232" s="22" t="s">
        <v>36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 hidden="1">
      <c r="A233" s="13" t="str">
        <f t="shared" si="9"/>
        <v>Normal</v>
      </c>
      <c r="B233" s="14" t="s">
        <v>84</v>
      </c>
      <c r="C233" s="15" t="s">
        <v>39</v>
      </c>
      <c r="D233" s="16">
        <f>IFERROR(VLOOKUP(B233,#REF!,3,FALSE),0)</f>
        <v>0</v>
      </c>
      <c r="E233" s="18">
        <f t="shared" si="10"/>
        <v>2.6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152213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25090</v>
      </c>
      <c r="Q233" s="17">
        <v>127123</v>
      </c>
      <c r="R233" s="19">
        <v>152213</v>
      </c>
      <c r="S233" s="20">
        <v>2.6</v>
      </c>
      <c r="T233" s="21">
        <v>3.2</v>
      </c>
      <c r="U233" s="19">
        <v>57820</v>
      </c>
      <c r="V233" s="17">
        <v>48000</v>
      </c>
      <c r="W233" s="22">
        <v>0.8</v>
      </c>
      <c r="X233" s="23">
        <f t="shared" si="11"/>
        <v>100</v>
      </c>
      <c r="Y233" s="17">
        <v>244000</v>
      </c>
      <c r="Z233" s="17">
        <v>188000</v>
      </c>
      <c r="AA233" s="17">
        <v>150000</v>
      </c>
      <c r="AB233" s="17">
        <v>148000</v>
      </c>
      <c r="AC233" s="15" t="s">
        <v>37</v>
      </c>
    </row>
    <row r="234" spans="1:29" hidden="1">
      <c r="A234" s="13" t="str">
        <f t="shared" si="9"/>
        <v>None</v>
      </c>
      <c r="B234" s="14" t="s">
        <v>85</v>
      </c>
      <c r="C234" s="15" t="s">
        <v>39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 hidden="1">
      <c r="A235" s="13" t="str">
        <f t="shared" si="9"/>
        <v>Normal</v>
      </c>
      <c r="B235" s="14" t="s">
        <v>85</v>
      </c>
      <c r="C235" s="15" t="s">
        <v>39</v>
      </c>
      <c r="D235" s="16">
        <f>IFERROR(VLOOKUP(B235,#REF!,3,FALSE),0)</f>
        <v>0</v>
      </c>
      <c r="E235" s="18">
        <f t="shared" si="10"/>
        <v>4.5</v>
      </c>
      <c r="F235" s="16" t="str">
        <f>IFERROR(VLOOKUP(B235,#REF!,6,FALSE),"")</f>
        <v/>
      </c>
      <c r="G235" s="17">
        <v>381600</v>
      </c>
      <c r="H235" s="17">
        <v>381600</v>
      </c>
      <c r="I235" s="17" t="str">
        <f>IFERROR(VLOOKUP(B235,#REF!,9,FALSE),"")</f>
        <v/>
      </c>
      <c r="J235" s="17">
        <v>137600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0</v>
      </c>
      <c r="Q235" s="17">
        <v>137600</v>
      </c>
      <c r="R235" s="19">
        <v>519200</v>
      </c>
      <c r="S235" s="20">
        <v>17.2</v>
      </c>
      <c r="T235" s="21">
        <v>14.5</v>
      </c>
      <c r="U235" s="19">
        <v>30246</v>
      </c>
      <c r="V235" s="17">
        <v>35833</v>
      </c>
      <c r="W235" s="22">
        <v>1.2</v>
      </c>
      <c r="X235" s="23">
        <f t="shared" si="11"/>
        <v>100</v>
      </c>
      <c r="Y235" s="17">
        <v>178500</v>
      </c>
      <c r="Z235" s="17">
        <v>144000</v>
      </c>
      <c r="AA235" s="17">
        <v>56000</v>
      </c>
      <c r="AB235" s="17">
        <v>88000</v>
      </c>
      <c r="AC235" s="15" t="s">
        <v>37</v>
      </c>
    </row>
    <row r="236" spans="1:29" hidden="1">
      <c r="A236" s="13" t="str">
        <f t="shared" si="9"/>
        <v>Normal</v>
      </c>
      <c r="B236" s="14" t="s">
        <v>194</v>
      </c>
      <c r="C236" s="15" t="s">
        <v>39</v>
      </c>
      <c r="D236" s="16">
        <f>IFERROR(VLOOKUP(B236,#REF!,3,FALSE),0)</f>
        <v>0</v>
      </c>
      <c r="E236" s="18">
        <f t="shared" si="10"/>
        <v>0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0</v>
      </c>
      <c r="R236" s="19">
        <v>0</v>
      </c>
      <c r="S236" s="20">
        <v>0</v>
      </c>
      <c r="T236" s="21" t="s">
        <v>35</v>
      </c>
      <c r="U236" s="19">
        <v>75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 hidden="1">
      <c r="A237" s="13" t="str">
        <f t="shared" si="9"/>
        <v>Normal</v>
      </c>
      <c r="B237" s="14" t="s">
        <v>335</v>
      </c>
      <c r="C237" s="15" t="s">
        <v>336</v>
      </c>
      <c r="D237" s="16">
        <f>IFERROR(VLOOKUP(B237,#REF!,3,FALSE),0)</f>
        <v>0</v>
      </c>
      <c r="E237" s="18">
        <f t="shared" si="10"/>
        <v>0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0</v>
      </c>
      <c r="Q237" s="17">
        <v>0</v>
      </c>
      <c r="R237" s="19">
        <v>0</v>
      </c>
      <c r="S237" s="20">
        <v>0</v>
      </c>
      <c r="T237" s="21" t="s">
        <v>35</v>
      </c>
      <c r="U237" s="19">
        <v>1</v>
      </c>
      <c r="V237" s="17" t="s">
        <v>35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FCST</v>
      </c>
      <c r="B238" s="14" t="s">
        <v>337</v>
      </c>
      <c r="C238" s="15" t="s">
        <v>322</v>
      </c>
      <c r="D238" s="16">
        <f>IFERROR(VLOOKUP(B238,#REF!,3,FALSE),0)</f>
        <v>0</v>
      </c>
      <c r="E238" s="18" t="str">
        <f t="shared" si="10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3000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3000</v>
      </c>
      <c r="Q238" s="17">
        <v>0</v>
      </c>
      <c r="R238" s="19">
        <v>3000</v>
      </c>
      <c r="S238" s="20" t="s">
        <v>35</v>
      </c>
      <c r="T238" s="21">
        <v>6.3</v>
      </c>
      <c r="U238" s="19">
        <v>0</v>
      </c>
      <c r="V238" s="17">
        <v>473</v>
      </c>
      <c r="W238" s="22" t="s">
        <v>57</v>
      </c>
      <c r="X238" s="23" t="str">
        <f t="shared" si="11"/>
        <v>F</v>
      </c>
      <c r="Y238" s="17">
        <v>0</v>
      </c>
      <c r="Z238" s="17">
        <v>4253</v>
      </c>
      <c r="AA238" s="17">
        <v>0</v>
      </c>
      <c r="AB238" s="17">
        <v>0</v>
      </c>
      <c r="AC238" s="15" t="s">
        <v>37</v>
      </c>
    </row>
    <row r="239" spans="1:29" hidden="1">
      <c r="A239" s="13" t="str">
        <f t="shared" si="9"/>
        <v>None</v>
      </c>
      <c r="B239" s="14" t="s">
        <v>338</v>
      </c>
      <c r="C239" s="15" t="s">
        <v>322</v>
      </c>
      <c r="D239" s="16">
        <f>IFERROR(VLOOKUP(B239,#REF!,3,FALSE),0)</f>
        <v>0</v>
      </c>
      <c r="E239" s="18" t="str">
        <f t="shared" si="10"/>
        <v>前八週無拉料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0</v>
      </c>
      <c r="Q239" s="17">
        <v>0</v>
      </c>
      <c r="R239" s="19">
        <v>0</v>
      </c>
      <c r="S239" s="20" t="s">
        <v>35</v>
      </c>
      <c r="T239" s="21" t="s">
        <v>35</v>
      </c>
      <c r="U239" s="19">
        <v>0</v>
      </c>
      <c r="V239" s="17" t="s">
        <v>35</v>
      </c>
      <c r="W239" s="22" t="s">
        <v>36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 hidden="1">
      <c r="A240" s="13" t="str">
        <f t="shared" si="9"/>
        <v>None</v>
      </c>
      <c r="B240" s="14" t="s">
        <v>339</v>
      </c>
      <c r="C240" s="15" t="s">
        <v>322</v>
      </c>
      <c r="D240" s="16">
        <f>IFERROR(VLOOKUP(B240,#REF!,3,FALSE),0)</f>
        <v>0</v>
      </c>
      <c r="E240" s="18" t="str">
        <f t="shared" si="10"/>
        <v>前八週無拉料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 t="s">
        <v>35</v>
      </c>
      <c r="T240" s="21" t="s">
        <v>35</v>
      </c>
      <c r="U240" s="19">
        <v>0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13" t="str">
        <f t="shared" si="9"/>
        <v>ZeroZero</v>
      </c>
      <c r="B241" s="14" t="s">
        <v>340</v>
      </c>
      <c r="C241" s="15" t="s">
        <v>322</v>
      </c>
      <c r="D241" s="16">
        <f>IFERROR(VLOOKUP(B241,#REF!,3,FALSE),0)</f>
        <v>0</v>
      </c>
      <c r="E241" s="18" t="str">
        <f t="shared" si="10"/>
        <v>前八週無拉料</v>
      </c>
      <c r="F241" s="16" t="str">
        <f>IFERROR(VLOOKUP(B241,#REF!,6,FALSE),"")</f>
        <v/>
      </c>
      <c r="G241" s="17">
        <v>9000</v>
      </c>
      <c r="H241" s="17">
        <v>0</v>
      </c>
      <c r="I241" s="17" t="str">
        <f>IFERROR(VLOOKUP(B241,#REF!,9,FALSE),"")</f>
        <v/>
      </c>
      <c r="J241" s="17">
        <v>3000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3000</v>
      </c>
      <c r="Q241" s="17">
        <v>0</v>
      </c>
      <c r="R241" s="19">
        <v>12000</v>
      </c>
      <c r="S241" s="20" t="s">
        <v>35</v>
      </c>
      <c r="T241" s="21" t="s">
        <v>35</v>
      </c>
      <c r="U241" s="19">
        <v>0</v>
      </c>
      <c r="V241" s="17">
        <v>0</v>
      </c>
      <c r="W241" s="22" t="s">
        <v>36</v>
      </c>
      <c r="X241" s="23" t="str">
        <f t="shared" si="11"/>
        <v>E</v>
      </c>
      <c r="Y241" s="17">
        <v>0</v>
      </c>
      <c r="Z241" s="17">
        <v>0</v>
      </c>
      <c r="AA241" s="17">
        <v>4185</v>
      </c>
      <c r="AB241" s="17">
        <v>5000</v>
      </c>
      <c r="AC241" s="15" t="s">
        <v>37</v>
      </c>
    </row>
    <row r="242" spans="1:29">
      <c r="A242" s="13" t="str">
        <f t="shared" si="9"/>
        <v>OverStock</v>
      </c>
      <c r="B242" s="14" t="s">
        <v>341</v>
      </c>
      <c r="C242" s="15" t="s">
        <v>322</v>
      </c>
      <c r="D242" s="16">
        <f>IFERROR(VLOOKUP(B242,#REF!,3,FALSE),0)</f>
        <v>0</v>
      </c>
      <c r="E242" s="18">
        <f t="shared" si="10"/>
        <v>20.2</v>
      </c>
      <c r="F242" s="16" t="str">
        <f>IFERROR(VLOOKUP(B242,#REF!,6,FALSE),"")</f>
        <v/>
      </c>
      <c r="G242" s="17">
        <v>39000</v>
      </c>
      <c r="H242" s="17">
        <v>39000</v>
      </c>
      <c r="I242" s="17" t="str">
        <f>IFERROR(VLOOKUP(B242,#REF!,9,FALSE),"")</f>
        <v/>
      </c>
      <c r="J242" s="17">
        <v>31705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6000</v>
      </c>
      <c r="P242" s="17">
        <v>6000</v>
      </c>
      <c r="Q242" s="17">
        <v>19705</v>
      </c>
      <c r="R242" s="19">
        <v>70705</v>
      </c>
      <c r="S242" s="20">
        <v>44.9</v>
      </c>
      <c r="T242" s="21">
        <v>42.4</v>
      </c>
      <c r="U242" s="19">
        <v>1573</v>
      </c>
      <c r="V242" s="17">
        <v>1667</v>
      </c>
      <c r="W242" s="22">
        <v>1.1000000000000001</v>
      </c>
      <c r="X242" s="23">
        <f t="shared" si="11"/>
        <v>100</v>
      </c>
      <c r="Y242" s="17">
        <v>15000</v>
      </c>
      <c r="Z242" s="17">
        <v>0</v>
      </c>
      <c r="AA242" s="17">
        <v>21000</v>
      </c>
      <c r="AB242" s="17">
        <v>9000</v>
      </c>
      <c r="AC242" s="15" t="s">
        <v>37</v>
      </c>
    </row>
    <row r="243" spans="1:29">
      <c r="A243" s="13" t="str">
        <f t="shared" si="9"/>
        <v>OverStock</v>
      </c>
      <c r="B243" s="14" t="s">
        <v>342</v>
      </c>
      <c r="C243" s="15" t="s">
        <v>322</v>
      </c>
      <c r="D243" s="16">
        <f>IFERROR(VLOOKUP(B243,#REF!,3,FALSE),0)</f>
        <v>0</v>
      </c>
      <c r="E243" s="18">
        <f t="shared" si="10"/>
        <v>13.3</v>
      </c>
      <c r="F243" s="16" t="str">
        <f>IFERROR(VLOOKUP(B243,#REF!,6,FALSE),"")</f>
        <v/>
      </c>
      <c r="G243" s="17">
        <v>111000</v>
      </c>
      <c r="H243" s="17">
        <v>111000</v>
      </c>
      <c r="I243" s="17" t="str">
        <f>IFERROR(VLOOKUP(B243,#REF!,9,FALSE),"")</f>
        <v/>
      </c>
      <c r="J243" s="17">
        <v>132114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6000</v>
      </c>
      <c r="P243" s="17">
        <v>78000</v>
      </c>
      <c r="Q243" s="17">
        <v>48114</v>
      </c>
      <c r="R243" s="19">
        <v>243114</v>
      </c>
      <c r="S243" s="20">
        <v>24.6</v>
      </c>
      <c r="T243" s="21">
        <v>38.4</v>
      </c>
      <c r="U243" s="19">
        <v>9900</v>
      </c>
      <c r="V243" s="17">
        <v>6333</v>
      </c>
      <c r="W243" s="22">
        <v>0.6</v>
      </c>
      <c r="X243" s="23">
        <f t="shared" si="11"/>
        <v>100</v>
      </c>
      <c r="Y243" s="17">
        <v>24000</v>
      </c>
      <c r="Z243" s="17">
        <v>33000</v>
      </c>
      <c r="AA243" s="17">
        <v>24000</v>
      </c>
      <c r="AB243" s="17">
        <v>9000</v>
      </c>
      <c r="AC243" s="15" t="s">
        <v>37</v>
      </c>
    </row>
    <row r="244" spans="1:29" hidden="1">
      <c r="A244" s="13" t="str">
        <f t="shared" si="9"/>
        <v>Normal</v>
      </c>
      <c r="B244" s="14" t="s">
        <v>343</v>
      </c>
      <c r="C244" s="15" t="s">
        <v>322</v>
      </c>
      <c r="D244" s="16">
        <f>IFERROR(VLOOKUP(B244,#REF!,3,FALSE),0)</f>
        <v>0</v>
      </c>
      <c r="E244" s="18">
        <f t="shared" si="10"/>
        <v>8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3000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3000</v>
      </c>
      <c r="Q244" s="17">
        <v>0</v>
      </c>
      <c r="R244" s="19">
        <v>3000</v>
      </c>
      <c r="S244" s="20">
        <v>8</v>
      </c>
      <c r="T244" s="21">
        <v>3.6</v>
      </c>
      <c r="U244" s="19">
        <v>375</v>
      </c>
      <c r="V244" s="17">
        <v>837</v>
      </c>
      <c r="W244" s="22">
        <v>2.2000000000000002</v>
      </c>
      <c r="X244" s="23">
        <f t="shared" si="11"/>
        <v>150</v>
      </c>
      <c r="Y244" s="17">
        <v>1456</v>
      </c>
      <c r="Z244" s="17">
        <v>6076</v>
      </c>
      <c r="AA244" s="17">
        <v>0</v>
      </c>
      <c r="AB244" s="17">
        <v>0</v>
      </c>
      <c r="AC244" s="15" t="s">
        <v>37</v>
      </c>
    </row>
    <row r="245" spans="1:29">
      <c r="A245" s="13" t="str">
        <f t="shared" si="9"/>
        <v>OverStock</v>
      </c>
      <c r="B245" s="14" t="s">
        <v>344</v>
      </c>
      <c r="C245" s="15" t="s">
        <v>322</v>
      </c>
      <c r="D245" s="16">
        <f>IFERROR(VLOOKUP(B245,#REF!,3,FALSE),0)</f>
        <v>0</v>
      </c>
      <c r="E245" s="18">
        <f t="shared" si="10"/>
        <v>43.2</v>
      </c>
      <c r="F245" s="16" t="str">
        <f>IFERROR(VLOOKUP(B245,#REF!,6,FALSE),"")</f>
        <v/>
      </c>
      <c r="G245" s="17">
        <v>21000</v>
      </c>
      <c r="H245" s="17">
        <v>21000</v>
      </c>
      <c r="I245" s="17" t="str">
        <f>IFERROR(VLOOKUP(B245,#REF!,9,FALSE),"")</f>
        <v/>
      </c>
      <c r="J245" s="17">
        <v>76696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12000</v>
      </c>
      <c r="P245" s="17">
        <v>33000</v>
      </c>
      <c r="Q245" s="17">
        <v>31696</v>
      </c>
      <c r="R245" s="19">
        <v>97696</v>
      </c>
      <c r="S245" s="20">
        <v>55</v>
      </c>
      <c r="T245" s="21">
        <v>58.6</v>
      </c>
      <c r="U245" s="19">
        <v>1775</v>
      </c>
      <c r="V245" s="17">
        <v>1667</v>
      </c>
      <c r="W245" s="22">
        <v>0.9</v>
      </c>
      <c r="X245" s="23">
        <f t="shared" si="11"/>
        <v>100</v>
      </c>
      <c r="Y245" s="17">
        <v>12000</v>
      </c>
      <c r="Z245" s="17">
        <v>3000</v>
      </c>
      <c r="AA245" s="17">
        <v>27000</v>
      </c>
      <c r="AB245" s="17">
        <v>12000</v>
      </c>
      <c r="AC245" s="15" t="s">
        <v>37</v>
      </c>
    </row>
    <row r="246" spans="1:29" hidden="1">
      <c r="A246" s="13" t="str">
        <f t="shared" si="9"/>
        <v>Normal</v>
      </c>
      <c r="B246" s="14" t="s">
        <v>345</v>
      </c>
      <c r="C246" s="15" t="s">
        <v>322</v>
      </c>
      <c r="D246" s="16">
        <f>IFERROR(VLOOKUP(B246,#REF!,3,FALSE),0)</f>
        <v>0</v>
      </c>
      <c r="E246" s="18">
        <f t="shared" si="10"/>
        <v>7</v>
      </c>
      <c r="F246" s="16" t="str">
        <f>IFERROR(VLOOKUP(B246,#REF!,6,FALSE),"")</f>
        <v/>
      </c>
      <c r="G246" s="17">
        <v>21000</v>
      </c>
      <c r="H246" s="17">
        <v>0</v>
      </c>
      <c r="I246" s="17" t="str">
        <f>IFERROR(VLOOKUP(B246,#REF!,9,FALSE),"")</f>
        <v/>
      </c>
      <c r="J246" s="17">
        <v>21000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21000</v>
      </c>
      <c r="Q246" s="17">
        <v>0</v>
      </c>
      <c r="R246" s="19">
        <v>42000</v>
      </c>
      <c r="S246" s="20">
        <v>14</v>
      </c>
      <c r="T246" s="21">
        <v>10.8</v>
      </c>
      <c r="U246" s="19">
        <v>3000</v>
      </c>
      <c r="V246" s="17">
        <v>3890</v>
      </c>
      <c r="W246" s="22">
        <v>1.3</v>
      </c>
      <c r="X246" s="23">
        <f t="shared" si="11"/>
        <v>100</v>
      </c>
      <c r="Y246" s="17">
        <v>6778</v>
      </c>
      <c r="Z246" s="17">
        <v>28236</v>
      </c>
      <c r="AA246" s="17">
        <v>0</v>
      </c>
      <c r="AB246" s="17">
        <v>0</v>
      </c>
      <c r="AC246" s="15" t="s">
        <v>37</v>
      </c>
    </row>
    <row r="247" spans="1:29">
      <c r="A247" s="13" t="str">
        <f t="shared" si="9"/>
        <v>OverStock</v>
      </c>
      <c r="B247" s="14" t="s">
        <v>346</v>
      </c>
      <c r="C247" s="15" t="s">
        <v>322</v>
      </c>
      <c r="D247" s="16">
        <f>IFERROR(VLOOKUP(B247,#REF!,3,FALSE),0)</f>
        <v>0</v>
      </c>
      <c r="E247" s="18">
        <f t="shared" si="10"/>
        <v>16</v>
      </c>
      <c r="F247" s="16" t="str">
        <f>IFERROR(VLOOKUP(B247,#REF!,6,FALSE),"")</f>
        <v/>
      </c>
      <c r="G247" s="17">
        <v>30000</v>
      </c>
      <c r="H247" s="17">
        <v>12000</v>
      </c>
      <c r="I247" s="17" t="str">
        <f>IFERROR(VLOOKUP(B247,#REF!,9,FALSE),"")</f>
        <v/>
      </c>
      <c r="J247" s="17">
        <v>24000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24000</v>
      </c>
      <c r="Q247" s="17">
        <v>0</v>
      </c>
      <c r="R247" s="19">
        <v>54000</v>
      </c>
      <c r="S247" s="20">
        <v>36</v>
      </c>
      <c r="T247" s="21">
        <v>20.7</v>
      </c>
      <c r="U247" s="19">
        <v>1500</v>
      </c>
      <c r="V247" s="17">
        <v>2615</v>
      </c>
      <c r="W247" s="22">
        <v>1.7</v>
      </c>
      <c r="X247" s="23">
        <f t="shared" si="11"/>
        <v>100</v>
      </c>
      <c r="Y247" s="17">
        <v>10576</v>
      </c>
      <c r="Z247" s="17">
        <v>12960</v>
      </c>
      <c r="AA247" s="17">
        <v>8640</v>
      </c>
      <c r="AB247" s="17">
        <v>20160</v>
      </c>
      <c r="AC247" s="15" t="s">
        <v>37</v>
      </c>
    </row>
    <row r="248" spans="1:29">
      <c r="A248" s="13" t="str">
        <f t="shared" si="9"/>
        <v>OverStock</v>
      </c>
      <c r="B248" s="14" t="s">
        <v>347</v>
      </c>
      <c r="C248" s="15" t="s">
        <v>322</v>
      </c>
      <c r="D248" s="16">
        <f>IFERROR(VLOOKUP(B248,#REF!,3,FALSE),0)</f>
        <v>0</v>
      </c>
      <c r="E248" s="18">
        <f t="shared" si="10"/>
        <v>2.2000000000000002</v>
      </c>
      <c r="F248" s="16" t="str">
        <f>IFERROR(VLOOKUP(B248,#REF!,6,FALSE),"")</f>
        <v/>
      </c>
      <c r="G248" s="17">
        <v>108000</v>
      </c>
      <c r="H248" s="17">
        <v>30000</v>
      </c>
      <c r="I248" s="17" t="str">
        <f>IFERROR(VLOOKUP(B248,#REF!,9,FALSE),"")</f>
        <v/>
      </c>
      <c r="J248" s="17">
        <v>9000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9000</v>
      </c>
      <c r="Q248" s="17">
        <v>0</v>
      </c>
      <c r="R248" s="19">
        <v>117000</v>
      </c>
      <c r="S248" s="20">
        <v>28.4</v>
      </c>
      <c r="T248" s="21">
        <v>14.2</v>
      </c>
      <c r="U248" s="19">
        <v>4125</v>
      </c>
      <c r="V248" s="17">
        <v>8243</v>
      </c>
      <c r="W248" s="22">
        <v>2</v>
      </c>
      <c r="X248" s="23">
        <f t="shared" si="11"/>
        <v>150</v>
      </c>
      <c r="Y248" s="17">
        <v>25150</v>
      </c>
      <c r="Z248" s="17">
        <v>49040</v>
      </c>
      <c r="AA248" s="17">
        <v>17640</v>
      </c>
      <c r="AB248" s="17">
        <v>25848</v>
      </c>
      <c r="AC248" s="15" t="s">
        <v>37</v>
      </c>
    </row>
    <row r="249" spans="1:29" hidden="1">
      <c r="A249" s="13" t="str">
        <f t="shared" si="9"/>
        <v>Normal</v>
      </c>
      <c r="B249" s="14" t="s">
        <v>348</v>
      </c>
      <c r="C249" s="15" t="s">
        <v>349</v>
      </c>
      <c r="D249" s="16">
        <f>IFERROR(VLOOKUP(B249,#REF!,3,FALSE),0)</f>
        <v>0</v>
      </c>
      <c r="E249" s="18">
        <f t="shared" si="10"/>
        <v>8.6</v>
      </c>
      <c r="F249" s="16" t="str">
        <f>IFERROR(VLOOKUP(B249,#REF!,6,FALSE),"")</f>
        <v/>
      </c>
      <c r="G249" s="17">
        <v>18000</v>
      </c>
      <c r="H249" s="17">
        <v>18000</v>
      </c>
      <c r="I249" s="17" t="str">
        <f>IFERROR(VLOOKUP(B249,#REF!,9,FALSE),"")</f>
        <v/>
      </c>
      <c r="J249" s="17">
        <v>84000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84000</v>
      </c>
      <c r="Q249" s="17">
        <v>0</v>
      </c>
      <c r="R249" s="19">
        <v>102000</v>
      </c>
      <c r="S249" s="20">
        <v>10.5</v>
      </c>
      <c r="T249" s="21">
        <v>23.8</v>
      </c>
      <c r="U249" s="19">
        <v>9750</v>
      </c>
      <c r="V249" s="17">
        <v>4293</v>
      </c>
      <c r="W249" s="22">
        <v>0.4</v>
      </c>
      <c r="X249" s="23">
        <f t="shared" si="11"/>
        <v>50</v>
      </c>
      <c r="Y249" s="17">
        <v>20823</v>
      </c>
      <c r="Z249" s="17">
        <v>17812</v>
      </c>
      <c r="AA249" s="17">
        <v>17472</v>
      </c>
      <c r="AB249" s="17">
        <v>0</v>
      </c>
      <c r="AC249" s="15" t="s">
        <v>37</v>
      </c>
    </row>
    <row r="250" spans="1:29">
      <c r="A250" s="13" t="str">
        <f t="shared" si="9"/>
        <v>OverStock</v>
      </c>
      <c r="B250" s="14" t="s">
        <v>350</v>
      </c>
      <c r="C250" s="15" t="s">
        <v>349</v>
      </c>
      <c r="D250" s="16">
        <f>IFERROR(VLOOKUP(B250,#REF!,3,FALSE),0)</f>
        <v>0</v>
      </c>
      <c r="E250" s="18">
        <f t="shared" si="10"/>
        <v>44.3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216000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216000</v>
      </c>
      <c r="Q250" s="17">
        <v>0</v>
      </c>
      <c r="R250" s="19">
        <v>216000</v>
      </c>
      <c r="S250" s="20">
        <v>44.3</v>
      </c>
      <c r="T250" s="21">
        <v>39.6</v>
      </c>
      <c r="U250" s="19">
        <v>4875</v>
      </c>
      <c r="V250" s="17">
        <v>5461</v>
      </c>
      <c r="W250" s="22">
        <v>1.1000000000000001</v>
      </c>
      <c r="X250" s="23">
        <f t="shared" si="11"/>
        <v>100</v>
      </c>
      <c r="Y250" s="17">
        <v>14205</v>
      </c>
      <c r="Z250" s="17">
        <v>34944</v>
      </c>
      <c r="AA250" s="17">
        <v>9720</v>
      </c>
      <c r="AB250" s="17">
        <v>8000</v>
      </c>
      <c r="AC250" s="15" t="s">
        <v>37</v>
      </c>
    </row>
    <row r="251" spans="1:29" hidden="1">
      <c r="A251" s="13" t="str">
        <f t="shared" si="9"/>
        <v>None</v>
      </c>
      <c r="B251" s="14" t="s">
        <v>86</v>
      </c>
      <c r="C251" s="15" t="s">
        <v>56</v>
      </c>
      <c r="D251" s="16">
        <f>IFERROR(VLOOKUP(B251,#REF!,3,FALSE),0)</f>
        <v>0</v>
      </c>
      <c r="E251" s="18" t="str">
        <f t="shared" si="10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0</v>
      </c>
      <c r="S251" s="20" t="s">
        <v>35</v>
      </c>
      <c r="T251" s="21" t="s">
        <v>35</v>
      </c>
      <c r="U251" s="19">
        <v>0</v>
      </c>
      <c r="V251" s="17">
        <v>0</v>
      </c>
      <c r="W251" s="22" t="s">
        <v>36</v>
      </c>
      <c r="X251" s="23" t="str">
        <f t="shared" si="11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37</v>
      </c>
    </row>
    <row r="252" spans="1:29">
      <c r="A252" s="13" t="str">
        <f t="shared" si="9"/>
        <v>FCST</v>
      </c>
      <c r="B252" s="14" t="s">
        <v>87</v>
      </c>
      <c r="C252" s="15" t="s">
        <v>56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 t="s">
        <v>35</v>
      </c>
      <c r="T252" s="21">
        <v>0</v>
      </c>
      <c r="U252" s="19">
        <v>0</v>
      </c>
      <c r="V252" s="17">
        <v>4363</v>
      </c>
      <c r="W252" s="22" t="s">
        <v>57</v>
      </c>
      <c r="X252" s="23" t="str">
        <f t="shared" si="11"/>
        <v>F</v>
      </c>
      <c r="Y252" s="17">
        <v>15269</v>
      </c>
      <c r="Z252" s="17">
        <v>24000</v>
      </c>
      <c r="AA252" s="17">
        <v>0</v>
      </c>
      <c r="AB252" s="17">
        <v>0</v>
      </c>
      <c r="AC252" s="15" t="s">
        <v>37</v>
      </c>
    </row>
    <row r="253" spans="1:29">
      <c r="A253" s="13" t="str">
        <f t="shared" si="9"/>
        <v>FCST</v>
      </c>
      <c r="B253" s="14" t="s">
        <v>88</v>
      </c>
      <c r="C253" s="15" t="s">
        <v>56</v>
      </c>
      <c r="D253" s="16">
        <f>IFERROR(VLOOKUP(B253,#REF!,3,FALSE),0)</f>
        <v>0</v>
      </c>
      <c r="E253" s="18" t="str">
        <f t="shared" si="10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0</v>
      </c>
      <c r="S253" s="20" t="s">
        <v>35</v>
      </c>
      <c r="T253" s="21">
        <v>0</v>
      </c>
      <c r="U253" s="19">
        <v>0</v>
      </c>
      <c r="V253" s="17">
        <v>4371</v>
      </c>
      <c r="W253" s="22" t="s">
        <v>57</v>
      </c>
      <c r="X253" s="23" t="str">
        <f t="shared" si="11"/>
        <v>F</v>
      </c>
      <c r="Y253" s="17">
        <v>15343</v>
      </c>
      <c r="Z253" s="17">
        <v>24000</v>
      </c>
      <c r="AA253" s="17">
        <v>0</v>
      </c>
      <c r="AB253" s="17">
        <v>0</v>
      </c>
      <c r="AC253" s="15" t="s">
        <v>37</v>
      </c>
    </row>
    <row r="254" spans="1:29">
      <c r="A254" s="13" t="str">
        <f t="shared" si="9"/>
        <v>OverStock</v>
      </c>
      <c r="B254" s="14" t="s">
        <v>89</v>
      </c>
      <c r="C254" s="15" t="s">
        <v>71</v>
      </c>
      <c r="D254" s="16">
        <f>IFERROR(VLOOKUP(B254,#REF!,3,FALSE),0)</f>
        <v>0</v>
      </c>
      <c r="E254" s="18">
        <f t="shared" si="10"/>
        <v>35.6</v>
      </c>
      <c r="F254" s="16" t="str">
        <f>IFERROR(VLOOKUP(B254,#REF!,6,FALSE),"")</f>
        <v/>
      </c>
      <c r="G254" s="17">
        <v>529500</v>
      </c>
      <c r="H254" s="17">
        <v>150000</v>
      </c>
      <c r="I254" s="17" t="str">
        <f>IFERROR(VLOOKUP(B254,#REF!,9,FALSE),"")</f>
        <v/>
      </c>
      <c r="J254" s="17">
        <v>393366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331500</v>
      </c>
      <c r="Q254" s="17">
        <v>61866</v>
      </c>
      <c r="R254" s="19">
        <v>922866</v>
      </c>
      <c r="S254" s="20">
        <v>83.4</v>
      </c>
      <c r="T254" s="21">
        <v>291.39999999999998</v>
      </c>
      <c r="U254" s="19">
        <v>11065</v>
      </c>
      <c r="V254" s="17">
        <v>3167</v>
      </c>
      <c r="W254" s="22">
        <v>0.3</v>
      </c>
      <c r="X254" s="23">
        <f t="shared" si="11"/>
        <v>50</v>
      </c>
      <c r="Y254" s="17">
        <v>9000</v>
      </c>
      <c r="Z254" s="17">
        <v>19500</v>
      </c>
      <c r="AA254" s="17">
        <v>6000</v>
      </c>
      <c r="AB254" s="17">
        <v>6000</v>
      </c>
      <c r="AC254" s="15" t="s">
        <v>37</v>
      </c>
    </row>
    <row r="255" spans="1:29">
      <c r="A255" s="13" t="str">
        <f t="shared" si="9"/>
        <v>FCST</v>
      </c>
      <c r="B255" s="14" t="s">
        <v>90</v>
      </c>
      <c r="C255" s="15" t="s">
        <v>71</v>
      </c>
      <c r="D255" s="16">
        <f>IFERROR(VLOOKUP(B255,#REF!,3,FALSE),0)</f>
        <v>0</v>
      </c>
      <c r="E255" s="18" t="str">
        <f t="shared" si="10"/>
        <v>前八週無拉料</v>
      </c>
      <c r="F255" s="16" t="str">
        <f>IFERROR(VLOOKUP(B255,#REF!,6,FALSE),"")</f>
        <v/>
      </c>
      <c r="G255" s="17">
        <v>2500</v>
      </c>
      <c r="H255" s="17">
        <v>0</v>
      </c>
      <c r="I255" s="17" t="str">
        <f>IFERROR(VLOOKUP(B255,#REF!,9,FALSE),"")</f>
        <v/>
      </c>
      <c r="J255" s="17">
        <v>5000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5000</v>
      </c>
      <c r="Q255" s="17">
        <v>0</v>
      </c>
      <c r="R255" s="19">
        <v>7500</v>
      </c>
      <c r="S255" s="20" t="s">
        <v>35</v>
      </c>
      <c r="T255" s="21">
        <v>33.799999999999997</v>
      </c>
      <c r="U255" s="19">
        <v>0</v>
      </c>
      <c r="V255" s="17">
        <v>222</v>
      </c>
      <c r="W255" s="22" t="s">
        <v>57</v>
      </c>
      <c r="X255" s="23" t="str">
        <f t="shared" si="11"/>
        <v>F</v>
      </c>
      <c r="Y255" s="17">
        <v>2000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 hidden="1">
      <c r="A256" s="13" t="str">
        <f t="shared" si="9"/>
        <v>Normal</v>
      </c>
      <c r="B256" s="14" t="s">
        <v>91</v>
      </c>
      <c r="C256" s="15" t="s">
        <v>71</v>
      </c>
      <c r="D256" s="16">
        <f>IFERROR(VLOOKUP(B256,#REF!,3,FALSE),0)</f>
        <v>0</v>
      </c>
      <c r="E256" s="18">
        <f t="shared" si="10"/>
        <v>0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0</v>
      </c>
      <c r="Q256" s="17">
        <v>0</v>
      </c>
      <c r="R256" s="19">
        <v>0</v>
      </c>
      <c r="S256" s="20">
        <v>0</v>
      </c>
      <c r="T256" s="21">
        <v>0</v>
      </c>
      <c r="U256" s="19">
        <v>14381</v>
      </c>
      <c r="V256" s="17">
        <v>25174</v>
      </c>
      <c r="W256" s="22">
        <v>1.8</v>
      </c>
      <c r="X256" s="23">
        <f t="shared" si="11"/>
        <v>100</v>
      </c>
      <c r="Y256" s="17">
        <v>90124</v>
      </c>
      <c r="Z256" s="17">
        <v>136436</v>
      </c>
      <c r="AA256" s="17">
        <v>99007</v>
      </c>
      <c r="AB256" s="17">
        <v>100624</v>
      </c>
      <c r="AC256" s="15" t="s">
        <v>37</v>
      </c>
    </row>
    <row r="257" spans="1:29">
      <c r="A257" s="13" t="str">
        <f t="shared" si="9"/>
        <v>OverStock</v>
      </c>
      <c r="B257" s="14" t="s">
        <v>92</v>
      </c>
      <c r="C257" s="15" t="s">
        <v>71</v>
      </c>
      <c r="D257" s="16">
        <f>IFERROR(VLOOKUP(B257,#REF!,3,FALSE),0)</f>
        <v>0</v>
      </c>
      <c r="E257" s="18">
        <f t="shared" si="10"/>
        <v>60</v>
      </c>
      <c r="F257" s="16" t="str">
        <f>IFERROR(VLOOKUP(B257,#REF!,6,FALSE),"")</f>
        <v/>
      </c>
      <c r="G257" s="17">
        <v>102000</v>
      </c>
      <c r="H257" s="17">
        <v>0</v>
      </c>
      <c r="I257" s="17" t="str">
        <f>IFERROR(VLOOKUP(B257,#REF!,9,FALSE),"")</f>
        <v/>
      </c>
      <c r="J257" s="17">
        <v>45000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45000</v>
      </c>
      <c r="Q257" s="17">
        <v>0</v>
      </c>
      <c r="R257" s="19">
        <v>147000</v>
      </c>
      <c r="S257" s="20">
        <v>196</v>
      </c>
      <c r="T257" s="21">
        <v>9.1999999999999993</v>
      </c>
      <c r="U257" s="19">
        <v>750</v>
      </c>
      <c r="V257" s="17">
        <v>16056</v>
      </c>
      <c r="W257" s="22">
        <v>21.4</v>
      </c>
      <c r="X257" s="23">
        <f t="shared" si="11"/>
        <v>150</v>
      </c>
      <c r="Y257" s="17">
        <v>132000</v>
      </c>
      <c r="Z257" s="17">
        <v>12500</v>
      </c>
      <c r="AA257" s="17">
        <v>0</v>
      </c>
      <c r="AB257" s="17">
        <v>0</v>
      </c>
      <c r="AC257" s="15" t="s">
        <v>37</v>
      </c>
    </row>
    <row r="258" spans="1:29">
      <c r="A258" s="13" t="str">
        <f t="shared" si="9"/>
        <v>OverStock</v>
      </c>
      <c r="B258" s="14" t="s">
        <v>93</v>
      </c>
      <c r="C258" s="15" t="s">
        <v>71</v>
      </c>
      <c r="D258" s="16">
        <f>IFERROR(VLOOKUP(B258,#REF!,3,FALSE),0)</f>
        <v>0</v>
      </c>
      <c r="E258" s="18">
        <f t="shared" si="10"/>
        <v>979</v>
      </c>
      <c r="F258" s="16" t="str">
        <f>IFERROR(VLOOKUP(B258,#REF!,6,FALSE),"")</f>
        <v/>
      </c>
      <c r="G258" s="17">
        <v>2874000</v>
      </c>
      <c r="H258" s="17">
        <v>310500</v>
      </c>
      <c r="I258" s="17" t="str">
        <f>IFERROR(VLOOKUP(B258,#REF!,9,FALSE),"")</f>
        <v/>
      </c>
      <c r="J258" s="17">
        <v>1468450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1468450</v>
      </c>
      <c r="Q258" s="17">
        <v>0</v>
      </c>
      <c r="R258" s="19">
        <v>4342450</v>
      </c>
      <c r="S258" s="20">
        <v>2895</v>
      </c>
      <c r="T258" s="21" t="s">
        <v>35</v>
      </c>
      <c r="U258" s="19">
        <v>1500</v>
      </c>
      <c r="V258" s="17" t="s">
        <v>35</v>
      </c>
      <c r="W258" s="22" t="s">
        <v>36</v>
      </c>
      <c r="X258" s="23" t="str">
        <f t="shared" si="11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37</v>
      </c>
    </row>
    <row r="259" spans="1:29" hidden="1">
      <c r="A259" s="13" t="str">
        <f t="shared" si="9"/>
        <v>Normal</v>
      </c>
      <c r="B259" s="14" t="s">
        <v>94</v>
      </c>
      <c r="C259" s="15" t="s">
        <v>71</v>
      </c>
      <c r="D259" s="16">
        <f>IFERROR(VLOOKUP(B259,#REF!,3,FALSE),0)</f>
        <v>0</v>
      </c>
      <c r="E259" s="18">
        <f t="shared" si="10"/>
        <v>12.9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574687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345000</v>
      </c>
      <c r="Q259" s="17">
        <v>229687</v>
      </c>
      <c r="R259" s="19">
        <v>574687</v>
      </c>
      <c r="S259" s="20">
        <v>12.9</v>
      </c>
      <c r="T259" s="21">
        <v>10.199999999999999</v>
      </c>
      <c r="U259" s="19">
        <v>44547</v>
      </c>
      <c r="V259" s="17">
        <v>56544</v>
      </c>
      <c r="W259" s="22">
        <v>1.3</v>
      </c>
      <c r="X259" s="23">
        <f t="shared" si="11"/>
        <v>100</v>
      </c>
      <c r="Y259" s="17">
        <v>281400</v>
      </c>
      <c r="Z259" s="17">
        <v>227500</v>
      </c>
      <c r="AA259" s="17">
        <v>54000</v>
      </c>
      <c r="AB259" s="17">
        <v>16500</v>
      </c>
      <c r="AC259" s="15" t="s">
        <v>37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ZeroZero</v>
      </c>
      <c r="B260" s="14" t="s">
        <v>95</v>
      </c>
      <c r="C260" s="15" t="s">
        <v>71</v>
      </c>
      <c r="D260" s="16">
        <f>IFERROR(VLOOKUP(B260,#REF!,3,FALSE),0)</f>
        <v>0</v>
      </c>
      <c r="E260" s="18" t="str">
        <f t="shared" ref="E260:E323" si="13">IF(U260=0,"前八週無拉料",ROUND(J260/U260,1))</f>
        <v>前八週無拉料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900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900</v>
      </c>
      <c r="Q260" s="17">
        <v>0</v>
      </c>
      <c r="R260" s="19">
        <v>900</v>
      </c>
      <c r="S260" s="20" t="s">
        <v>35</v>
      </c>
      <c r="T260" s="21" t="s">
        <v>35</v>
      </c>
      <c r="U260" s="19">
        <v>0</v>
      </c>
      <c r="V260" s="17" t="s">
        <v>35</v>
      </c>
      <c r="W260" s="22" t="s">
        <v>36</v>
      </c>
      <c r="X260" s="23" t="str">
        <f t="shared" ref="X260:X323" si="14">IF($W260="E","E",IF($W260="F","F",IF($W260&lt;0.5,50,IF($W260&lt;2,100,150))))</f>
        <v>E</v>
      </c>
      <c r="Y260" s="17">
        <v>0</v>
      </c>
      <c r="Z260" s="17">
        <v>0</v>
      </c>
      <c r="AA260" s="17">
        <v>0</v>
      </c>
      <c r="AB260" s="17">
        <v>0</v>
      </c>
      <c r="AC260" s="15" t="s">
        <v>37</v>
      </c>
    </row>
    <row r="261" spans="1:29">
      <c r="A261" s="13" t="str">
        <f t="shared" si="12"/>
        <v>FCST</v>
      </c>
      <c r="B261" s="14" t="s">
        <v>96</v>
      </c>
      <c r="C261" s="15" t="s">
        <v>71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25000</v>
      </c>
      <c r="H261" s="17">
        <v>22500</v>
      </c>
      <c r="I261" s="17" t="str">
        <f>IFERROR(VLOOKUP(B261,#REF!,9,FALSE),"")</f>
        <v/>
      </c>
      <c r="J261" s="17">
        <v>10000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10000</v>
      </c>
      <c r="Q261" s="17">
        <v>0</v>
      </c>
      <c r="R261" s="19">
        <v>35000</v>
      </c>
      <c r="S261" s="20" t="s">
        <v>35</v>
      </c>
      <c r="T261" s="21">
        <v>20.5</v>
      </c>
      <c r="U261" s="19">
        <v>0</v>
      </c>
      <c r="V261" s="17">
        <v>1709</v>
      </c>
      <c r="W261" s="22" t="s">
        <v>57</v>
      </c>
      <c r="X261" s="23" t="str">
        <f t="shared" si="14"/>
        <v>F</v>
      </c>
      <c r="Y261" s="17">
        <v>5926</v>
      </c>
      <c r="Z261" s="17">
        <v>9450</v>
      </c>
      <c r="AA261" s="17">
        <v>6844</v>
      </c>
      <c r="AB261" s="17">
        <v>1092</v>
      </c>
      <c r="AC261" s="15" t="s">
        <v>37</v>
      </c>
    </row>
    <row r="262" spans="1:29" hidden="1">
      <c r="A262" s="13" t="str">
        <f t="shared" si="12"/>
        <v>Normal</v>
      </c>
      <c r="B262" s="14" t="s">
        <v>97</v>
      </c>
      <c r="C262" s="15" t="s">
        <v>71</v>
      </c>
      <c r="D262" s="16">
        <f>IFERROR(VLOOKUP(B262,#REF!,3,FALSE),0)</f>
        <v>0</v>
      </c>
      <c r="E262" s="18">
        <f t="shared" si="13"/>
        <v>2.5</v>
      </c>
      <c r="F262" s="16" t="str">
        <f>IFERROR(VLOOKUP(B262,#REF!,6,FALSE),"")</f>
        <v/>
      </c>
      <c r="G262" s="17">
        <v>234000</v>
      </c>
      <c r="H262" s="17">
        <v>111000</v>
      </c>
      <c r="I262" s="17" t="str">
        <f>IFERROR(VLOOKUP(B262,#REF!,9,FALSE),"")</f>
        <v/>
      </c>
      <c r="J262" s="17">
        <v>28385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0</v>
      </c>
      <c r="Q262" s="17">
        <v>28385</v>
      </c>
      <c r="R262" s="19">
        <v>262385</v>
      </c>
      <c r="S262" s="20">
        <v>23.3</v>
      </c>
      <c r="T262" s="21">
        <v>12.4</v>
      </c>
      <c r="U262" s="19">
        <v>11257</v>
      </c>
      <c r="V262" s="17">
        <v>21167</v>
      </c>
      <c r="W262" s="22">
        <v>1.9</v>
      </c>
      <c r="X262" s="23">
        <f t="shared" si="14"/>
        <v>100</v>
      </c>
      <c r="Y262" s="17">
        <v>120000</v>
      </c>
      <c r="Z262" s="17">
        <v>70500</v>
      </c>
      <c r="AA262" s="17">
        <v>10500</v>
      </c>
      <c r="AB262" s="17">
        <v>0</v>
      </c>
      <c r="AC262" s="15" t="s">
        <v>37</v>
      </c>
    </row>
    <row r="263" spans="1:29">
      <c r="A263" s="13" t="str">
        <f t="shared" si="12"/>
        <v>OverStock</v>
      </c>
      <c r="B263" s="14" t="s">
        <v>98</v>
      </c>
      <c r="C263" s="15" t="s">
        <v>71</v>
      </c>
      <c r="D263" s="16">
        <f>IFERROR(VLOOKUP(B263,#REF!,3,FALSE),0)</f>
        <v>0</v>
      </c>
      <c r="E263" s="18">
        <f t="shared" si="13"/>
        <v>0.9</v>
      </c>
      <c r="F263" s="16" t="str">
        <f>IFERROR(VLOOKUP(B263,#REF!,6,FALSE),"")</f>
        <v/>
      </c>
      <c r="G263" s="17">
        <v>2487000</v>
      </c>
      <c r="H263" s="17">
        <v>2325000</v>
      </c>
      <c r="I263" s="17" t="str">
        <f>IFERROR(VLOOKUP(B263,#REF!,9,FALSE),"")</f>
        <v/>
      </c>
      <c r="J263" s="17">
        <v>43118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28500</v>
      </c>
      <c r="Q263" s="17">
        <v>14618</v>
      </c>
      <c r="R263" s="19">
        <v>2530118</v>
      </c>
      <c r="S263" s="20">
        <v>50.6</v>
      </c>
      <c r="T263" s="21">
        <v>12</v>
      </c>
      <c r="U263" s="19">
        <v>49982</v>
      </c>
      <c r="V263" s="17">
        <v>211000</v>
      </c>
      <c r="W263" s="22">
        <v>4.2</v>
      </c>
      <c r="X263" s="23">
        <f t="shared" si="14"/>
        <v>150</v>
      </c>
      <c r="Y263" s="17">
        <v>1239000</v>
      </c>
      <c r="Z263" s="17">
        <v>660000</v>
      </c>
      <c r="AA263" s="17">
        <v>381000</v>
      </c>
      <c r="AB263" s="17">
        <v>157500</v>
      </c>
      <c r="AC263" s="15" t="s">
        <v>37</v>
      </c>
    </row>
    <row r="264" spans="1:29" hidden="1">
      <c r="A264" s="13" t="str">
        <f t="shared" si="12"/>
        <v>Normal</v>
      </c>
      <c r="B264" s="14" t="s">
        <v>99</v>
      </c>
      <c r="C264" s="15" t="s">
        <v>71</v>
      </c>
      <c r="D264" s="16">
        <f>IFERROR(VLOOKUP(B264,#REF!,3,FALSE),0)</f>
        <v>0</v>
      </c>
      <c r="E264" s="18">
        <f t="shared" si="13"/>
        <v>0</v>
      </c>
      <c r="F264" s="16" t="str">
        <f>IFERROR(VLOOKUP(B264,#REF!,6,FALSE),"")</f>
        <v/>
      </c>
      <c r="G264" s="17">
        <v>117000</v>
      </c>
      <c r="H264" s="17">
        <v>106500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117000</v>
      </c>
      <c r="S264" s="20">
        <v>6</v>
      </c>
      <c r="T264" s="21">
        <v>23.3</v>
      </c>
      <c r="U264" s="19">
        <v>19500</v>
      </c>
      <c r="V264" s="17">
        <v>5032</v>
      </c>
      <c r="W264" s="22">
        <v>0.3</v>
      </c>
      <c r="X264" s="23">
        <f t="shared" si="14"/>
        <v>50</v>
      </c>
      <c r="Y264" s="17">
        <v>29904</v>
      </c>
      <c r="Z264" s="17">
        <v>15387</v>
      </c>
      <c r="AA264" s="17">
        <v>23000</v>
      </c>
      <c r="AB264" s="17">
        <v>27350</v>
      </c>
      <c r="AC264" s="15" t="s">
        <v>37</v>
      </c>
    </row>
    <row r="265" spans="1:29" hidden="1">
      <c r="A265" s="13" t="str">
        <f t="shared" si="12"/>
        <v>Normal</v>
      </c>
      <c r="B265" s="14" t="s">
        <v>100</v>
      </c>
      <c r="C265" s="15" t="s">
        <v>71</v>
      </c>
      <c r="D265" s="16">
        <f>IFERROR(VLOOKUP(B265,#REF!,3,FALSE),0)</f>
        <v>0</v>
      </c>
      <c r="E265" s="18">
        <f t="shared" si="13"/>
        <v>8.3000000000000007</v>
      </c>
      <c r="F265" s="16" t="str">
        <f>IFERROR(VLOOKUP(B265,#REF!,6,FALSE),"")</f>
        <v/>
      </c>
      <c r="G265" s="17">
        <v>7500</v>
      </c>
      <c r="H265" s="17">
        <v>5000</v>
      </c>
      <c r="I265" s="17" t="str">
        <f>IFERROR(VLOOKUP(B265,#REF!,9,FALSE),"")</f>
        <v/>
      </c>
      <c r="J265" s="17">
        <v>10282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2500</v>
      </c>
      <c r="Q265" s="17">
        <v>7782</v>
      </c>
      <c r="R265" s="19">
        <v>17782</v>
      </c>
      <c r="S265" s="20">
        <v>14.3</v>
      </c>
      <c r="T265" s="21">
        <v>21.3</v>
      </c>
      <c r="U265" s="19">
        <v>1240</v>
      </c>
      <c r="V265" s="17">
        <v>833</v>
      </c>
      <c r="W265" s="22">
        <v>0.7</v>
      </c>
      <c r="X265" s="23">
        <f t="shared" si="14"/>
        <v>100</v>
      </c>
      <c r="Y265" s="17">
        <v>2500</v>
      </c>
      <c r="Z265" s="17">
        <v>5000</v>
      </c>
      <c r="AA265" s="17">
        <v>2500</v>
      </c>
      <c r="AB265" s="17">
        <v>0</v>
      </c>
      <c r="AC265" s="15" t="s">
        <v>37</v>
      </c>
    </row>
    <row r="266" spans="1:29" hidden="1">
      <c r="A266" s="13" t="str">
        <f t="shared" si="12"/>
        <v>Normal</v>
      </c>
      <c r="B266" s="14" t="s">
        <v>101</v>
      </c>
      <c r="C266" s="15" t="s">
        <v>71</v>
      </c>
      <c r="D266" s="16">
        <f>IFERROR(VLOOKUP(B266,#REF!,3,FALSE),0)</f>
        <v>0</v>
      </c>
      <c r="E266" s="18">
        <f t="shared" si="13"/>
        <v>0.3</v>
      </c>
      <c r="F266" s="16" t="str">
        <f>IFERROR(VLOOKUP(B266,#REF!,6,FALSE),"")</f>
        <v/>
      </c>
      <c r="G266" s="17">
        <v>72500</v>
      </c>
      <c r="H266" s="17">
        <v>72500</v>
      </c>
      <c r="I266" s="17" t="str">
        <f>IFERROR(VLOOKUP(B266,#REF!,9,FALSE),"")</f>
        <v/>
      </c>
      <c r="J266" s="17">
        <v>2500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2500</v>
      </c>
      <c r="Q266" s="17">
        <v>0</v>
      </c>
      <c r="R266" s="19">
        <v>75000</v>
      </c>
      <c r="S266" s="20">
        <v>9.1999999999999993</v>
      </c>
      <c r="T266" s="21">
        <v>21.6</v>
      </c>
      <c r="U266" s="19">
        <v>8125</v>
      </c>
      <c r="V266" s="17">
        <v>3468</v>
      </c>
      <c r="W266" s="22">
        <v>0.4</v>
      </c>
      <c r="X266" s="23">
        <f t="shared" si="14"/>
        <v>50</v>
      </c>
      <c r="Y266" s="17">
        <v>16058</v>
      </c>
      <c r="Z266" s="17">
        <v>15150</v>
      </c>
      <c r="AA266" s="17">
        <v>18400</v>
      </c>
      <c r="AB266" s="17">
        <v>20900</v>
      </c>
      <c r="AC266" s="15" t="s">
        <v>37</v>
      </c>
    </row>
    <row r="267" spans="1:29" hidden="1">
      <c r="A267" s="13" t="str">
        <f t="shared" si="12"/>
        <v>Normal</v>
      </c>
      <c r="B267" s="14" t="s">
        <v>102</v>
      </c>
      <c r="C267" s="15" t="s">
        <v>71</v>
      </c>
      <c r="D267" s="16">
        <f>IFERROR(VLOOKUP(B267,#REF!,3,FALSE),0)</f>
        <v>0</v>
      </c>
      <c r="E267" s="18">
        <f t="shared" si="13"/>
        <v>18.100000000000001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7936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2500</v>
      </c>
      <c r="Q267" s="17">
        <v>5436</v>
      </c>
      <c r="R267" s="19">
        <v>7936</v>
      </c>
      <c r="S267" s="20">
        <v>18.100000000000001</v>
      </c>
      <c r="T267" s="21">
        <v>9.5</v>
      </c>
      <c r="U267" s="19">
        <v>438</v>
      </c>
      <c r="V267" s="17">
        <v>833</v>
      </c>
      <c r="W267" s="22">
        <v>1.9</v>
      </c>
      <c r="X267" s="23">
        <f t="shared" si="14"/>
        <v>100</v>
      </c>
      <c r="Y267" s="17">
        <v>7500</v>
      </c>
      <c r="Z267" s="17">
        <v>0</v>
      </c>
      <c r="AA267" s="17">
        <v>5000</v>
      </c>
      <c r="AB267" s="17">
        <v>5000</v>
      </c>
      <c r="AC267" s="15" t="s">
        <v>37</v>
      </c>
    </row>
    <row r="268" spans="1:29" hidden="1">
      <c r="A268" s="13" t="str">
        <f t="shared" si="12"/>
        <v>Normal</v>
      </c>
      <c r="B268" s="14" t="s">
        <v>103</v>
      </c>
      <c r="C268" s="15" t="s">
        <v>71</v>
      </c>
      <c r="D268" s="16">
        <f>IFERROR(VLOOKUP(B268,#REF!,3,FALSE),0)</f>
        <v>0</v>
      </c>
      <c r="E268" s="18">
        <f t="shared" si="13"/>
        <v>22.3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7500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5000</v>
      </c>
      <c r="Q268" s="17">
        <v>2500</v>
      </c>
      <c r="R268" s="19">
        <v>7500</v>
      </c>
      <c r="S268" s="20">
        <v>22.3</v>
      </c>
      <c r="T268" s="21">
        <v>9</v>
      </c>
      <c r="U268" s="19">
        <v>336</v>
      </c>
      <c r="V268" s="17">
        <v>833</v>
      </c>
      <c r="W268" s="22">
        <v>2.5</v>
      </c>
      <c r="X268" s="23">
        <f t="shared" si="14"/>
        <v>150</v>
      </c>
      <c r="Y268" s="17">
        <v>7500</v>
      </c>
      <c r="Z268" s="17">
        <v>0</v>
      </c>
      <c r="AA268" s="17">
        <v>0</v>
      </c>
      <c r="AB268" s="17">
        <v>0</v>
      </c>
      <c r="AC268" s="15" t="s">
        <v>37</v>
      </c>
    </row>
    <row r="269" spans="1:29" hidden="1">
      <c r="A269" s="13" t="str">
        <f t="shared" si="12"/>
        <v>Normal</v>
      </c>
      <c r="B269" s="14" t="s">
        <v>104</v>
      </c>
      <c r="C269" s="15" t="s">
        <v>71</v>
      </c>
      <c r="D269" s="16">
        <f>IFERROR(VLOOKUP(B269,#REF!,3,FALSE),0)</f>
        <v>0</v>
      </c>
      <c r="E269" s="18">
        <f t="shared" si="13"/>
        <v>4.2</v>
      </c>
      <c r="F269" s="16" t="str">
        <f>IFERROR(VLOOKUP(B269,#REF!,6,FALSE),"")</f>
        <v/>
      </c>
      <c r="G269" s="17">
        <v>592500</v>
      </c>
      <c r="H269" s="17">
        <v>242500</v>
      </c>
      <c r="I269" s="17" t="str">
        <f>IFERROR(VLOOKUP(B269,#REF!,9,FALSE),"")</f>
        <v/>
      </c>
      <c r="J269" s="17">
        <v>330555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97500</v>
      </c>
      <c r="Q269" s="17">
        <v>233055</v>
      </c>
      <c r="R269" s="19">
        <v>923055</v>
      </c>
      <c r="S269" s="20">
        <v>11.8</v>
      </c>
      <c r="T269" s="21">
        <v>10.5</v>
      </c>
      <c r="U269" s="19">
        <v>78280</v>
      </c>
      <c r="V269" s="17">
        <v>87778</v>
      </c>
      <c r="W269" s="22">
        <v>1.1000000000000001</v>
      </c>
      <c r="X269" s="23">
        <f t="shared" si="14"/>
        <v>100</v>
      </c>
      <c r="Y269" s="17">
        <v>502500</v>
      </c>
      <c r="Z269" s="17">
        <v>287500</v>
      </c>
      <c r="AA269" s="17">
        <v>210000</v>
      </c>
      <c r="AB269" s="17">
        <v>145000</v>
      </c>
      <c r="AC269" s="15" t="s">
        <v>37</v>
      </c>
    </row>
    <row r="270" spans="1:29" hidden="1">
      <c r="A270" s="13" t="str">
        <f t="shared" si="12"/>
        <v>None</v>
      </c>
      <c r="B270" s="14" t="s">
        <v>105</v>
      </c>
      <c r="C270" s="15" t="s">
        <v>71</v>
      </c>
      <c r="D270" s="16">
        <f>IFERROR(VLOOKUP(B270,#REF!,3,FALSE),0)</f>
        <v>0</v>
      </c>
      <c r="E270" s="18" t="str">
        <f t="shared" si="13"/>
        <v>前八週無拉料</v>
      </c>
      <c r="F270" s="16" t="str">
        <f>IFERROR(VLOOKUP(B270,#REF!,6,FALSE),"")</f>
        <v/>
      </c>
      <c r="G270" s="17">
        <v>0</v>
      </c>
      <c r="H270" s="17">
        <v>242500</v>
      </c>
      <c r="I270" s="17" t="str">
        <f>IFERROR(VLOOKUP(B270,#REF!,9,FALSE),"")</f>
        <v/>
      </c>
      <c r="J270" s="17">
        <v>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0</v>
      </c>
      <c r="Q270" s="17">
        <v>0</v>
      </c>
      <c r="R270" s="19">
        <v>0</v>
      </c>
      <c r="S270" s="20" t="s">
        <v>35</v>
      </c>
      <c r="T270" s="21" t="s">
        <v>35</v>
      </c>
      <c r="U270" s="19">
        <v>0</v>
      </c>
      <c r="V270" s="17">
        <v>0</v>
      </c>
      <c r="W270" s="22" t="s">
        <v>36</v>
      </c>
      <c r="X270" s="23" t="str">
        <f t="shared" si="14"/>
        <v>E</v>
      </c>
      <c r="Y270" s="17">
        <v>0</v>
      </c>
      <c r="Z270" s="17">
        <v>0</v>
      </c>
      <c r="AA270" s="17">
        <v>0</v>
      </c>
      <c r="AB270" s="17">
        <v>0</v>
      </c>
      <c r="AC270" s="15" t="s">
        <v>37</v>
      </c>
    </row>
    <row r="271" spans="1:29">
      <c r="A271" s="13" t="str">
        <f t="shared" si="12"/>
        <v>ZeroZero</v>
      </c>
      <c r="B271" s="14" t="s">
        <v>106</v>
      </c>
      <c r="C271" s="15" t="s">
        <v>71</v>
      </c>
      <c r="D271" s="16">
        <f>IFERROR(VLOOKUP(B271,#REF!,3,FALSE),0)</f>
        <v>0</v>
      </c>
      <c r="E271" s="18" t="str">
        <f t="shared" si="13"/>
        <v>前八週無拉料</v>
      </c>
      <c r="F271" s="16" t="str">
        <f>IFERROR(VLOOKUP(B271,#REF!,6,FALSE),"")</f>
        <v/>
      </c>
      <c r="G271" s="17">
        <v>4500</v>
      </c>
      <c r="H271" s="17">
        <v>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4500</v>
      </c>
      <c r="S271" s="20" t="s">
        <v>35</v>
      </c>
      <c r="T271" s="21" t="s">
        <v>35</v>
      </c>
      <c r="U271" s="19">
        <v>0</v>
      </c>
      <c r="V271" s="17" t="s">
        <v>35</v>
      </c>
      <c r="W271" s="22" t="s">
        <v>36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>
      <c r="A272" s="13" t="str">
        <f t="shared" si="12"/>
        <v>OverStock</v>
      </c>
      <c r="B272" s="14" t="s">
        <v>107</v>
      </c>
      <c r="C272" s="15" t="s">
        <v>71</v>
      </c>
      <c r="D272" s="16">
        <f>IFERROR(VLOOKUP(B272,#REF!,3,FALSE),0)</f>
        <v>0</v>
      </c>
      <c r="E272" s="18">
        <f t="shared" si="13"/>
        <v>8</v>
      </c>
      <c r="F272" s="16" t="str">
        <f>IFERROR(VLOOKUP(B272,#REF!,6,FALSE),"")</f>
        <v/>
      </c>
      <c r="G272" s="17">
        <v>40000</v>
      </c>
      <c r="H272" s="17">
        <v>0</v>
      </c>
      <c r="I272" s="17" t="str">
        <f>IFERROR(VLOOKUP(B272,#REF!,9,FALSE),"")</f>
        <v/>
      </c>
      <c r="J272" s="17">
        <v>17500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17500</v>
      </c>
      <c r="Q272" s="17">
        <v>0</v>
      </c>
      <c r="R272" s="19">
        <v>57500</v>
      </c>
      <c r="S272" s="20">
        <v>26.3</v>
      </c>
      <c r="T272" s="21">
        <v>33.4</v>
      </c>
      <c r="U272" s="19">
        <v>2188</v>
      </c>
      <c r="V272" s="17">
        <v>1720</v>
      </c>
      <c r="W272" s="22">
        <v>0.8</v>
      </c>
      <c r="X272" s="23">
        <f t="shared" si="14"/>
        <v>100</v>
      </c>
      <c r="Y272" s="17">
        <v>5984</v>
      </c>
      <c r="Z272" s="17">
        <v>9500</v>
      </c>
      <c r="AA272" s="17">
        <v>9000</v>
      </c>
      <c r="AB272" s="17">
        <v>9000</v>
      </c>
      <c r="AC272" s="15" t="s">
        <v>37</v>
      </c>
    </row>
    <row r="273" spans="1:29">
      <c r="A273" s="13" t="str">
        <f t="shared" si="12"/>
        <v>FCST</v>
      </c>
      <c r="B273" s="14" t="s">
        <v>108</v>
      </c>
      <c r="C273" s="15" t="s">
        <v>71</v>
      </c>
      <c r="D273" s="16">
        <f>IFERROR(VLOOKUP(B273,#REF!,3,FALSE),0)</f>
        <v>0</v>
      </c>
      <c r="E273" s="18" t="str">
        <f t="shared" si="13"/>
        <v>前八週無拉料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3000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3000</v>
      </c>
      <c r="Q273" s="17">
        <v>0</v>
      </c>
      <c r="R273" s="19">
        <v>3000</v>
      </c>
      <c r="S273" s="20" t="s">
        <v>35</v>
      </c>
      <c r="T273" s="21">
        <v>65.2</v>
      </c>
      <c r="U273" s="19">
        <v>0</v>
      </c>
      <c r="V273" s="17">
        <v>46</v>
      </c>
      <c r="W273" s="22" t="s">
        <v>57</v>
      </c>
      <c r="X273" s="23" t="str">
        <f t="shared" si="14"/>
        <v>F</v>
      </c>
      <c r="Y273" s="17">
        <v>0</v>
      </c>
      <c r="Z273" s="17">
        <v>410</v>
      </c>
      <c r="AA273" s="17">
        <v>935</v>
      </c>
      <c r="AB273" s="17">
        <v>0</v>
      </c>
      <c r="AC273" s="15" t="s">
        <v>37</v>
      </c>
    </row>
    <row r="274" spans="1:29">
      <c r="A274" s="13" t="str">
        <f t="shared" si="12"/>
        <v>ZeroZero</v>
      </c>
      <c r="B274" s="14" t="s">
        <v>109</v>
      </c>
      <c r="C274" s="15" t="s">
        <v>71</v>
      </c>
      <c r="D274" s="16">
        <f>IFERROR(VLOOKUP(B274,#REF!,3,FALSE),0)</f>
        <v>0</v>
      </c>
      <c r="E274" s="18" t="str">
        <f t="shared" si="13"/>
        <v>前八週無拉料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3000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3000</v>
      </c>
      <c r="Q274" s="17">
        <v>0</v>
      </c>
      <c r="R274" s="19">
        <v>3000</v>
      </c>
      <c r="S274" s="20" t="s">
        <v>35</v>
      </c>
      <c r="T274" s="21" t="s">
        <v>35</v>
      </c>
      <c r="U274" s="19">
        <v>0</v>
      </c>
      <c r="V274" s="17" t="s">
        <v>35</v>
      </c>
      <c r="W274" s="22" t="s">
        <v>36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 hidden="1">
      <c r="A275" s="13" t="str">
        <f t="shared" si="12"/>
        <v>Normal</v>
      </c>
      <c r="B275" s="14" t="s">
        <v>110</v>
      </c>
      <c r="C275" s="15" t="s">
        <v>71</v>
      </c>
      <c r="D275" s="16">
        <f>IFERROR(VLOOKUP(B275,#REF!,3,FALSE),0)</f>
        <v>0</v>
      </c>
      <c r="E275" s="18">
        <f t="shared" si="13"/>
        <v>8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3000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3000</v>
      </c>
      <c r="Q275" s="17">
        <v>0</v>
      </c>
      <c r="R275" s="19">
        <v>3000</v>
      </c>
      <c r="S275" s="20">
        <v>8</v>
      </c>
      <c r="T275" s="21">
        <v>11.8</v>
      </c>
      <c r="U275" s="19">
        <v>375</v>
      </c>
      <c r="V275" s="17">
        <v>255</v>
      </c>
      <c r="W275" s="22">
        <v>0.7</v>
      </c>
      <c r="X275" s="23">
        <f t="shared" si="14"/>
        <v>100</v>
      </c>
      <c r="Y275" s="17">
        <v>0</v>
      </c>
      <c r="Z275" s="17">
        <v>2291</v>
      </c>
      <c r="AA275" s="17">
        <v>2000</v>
      </c>
      <c r="AB275" s="17">
        <v>0</v>
      </c>
      <c r="AC275" s="15" t="s">
        <v>37</v>
      </c>
    </row>
    <row r="276" spans="1:29" hidden="1">
      <c r="A276" s="13" t="str">
        <f t="shared" si="12"/>
        <v>Normal</v>
      </c>
      <c r="B276" s="14" t="s">
        <v>111</v>
      </c>
      <c r="C276" s="15" t="s">
        <v>71</v>
      </c>
      <c r="D276" s="16">
        <f>IFERROR(VLOOKUP(B276,#REF!,3,FALSE),0)</f>
        <v>0</v>
      </c>
      <c r="E276" s="18">
        <f t="shared" si="13"/>
        <v>8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12000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12000</v>
      </c>
      <c r="Q276" s="17">
        <v>0</v>
      </c>
      <c r="R276" s="19">
        <v>12000</v>
      </c>
      <c r="S276" s="20">
        <v>8</v>
      </c>
      <c r="T276" s="21">
        <v>18.600000000000001</v>
      </c>
      <c r="U276" s="19">
        <v>1500</v>
      </c>
      <c r="V276" s="17">
        <v>646</v>
      </c>
      <c r="W276" s="22">
        <v>0.4</v>
      </c>
      <c r="X276" s="23">
        <f t="shared" si="14"/>
        <v>50</v>
      </c>
      <c r="Y276" s="17">
        <v>0</v>
      </c>
      <c r="Z276" s="17">
        <v>5812</v>
      </c>
      <c r="AA276" s="17">
        <v>2940</v>
      </c>
      <c r="AB276" s="17">
        <v>7440</v>
      </c>
      <c r="AC276" s="15" t="s">
        <v>37</v>
      </c>
    </row>
    <row r="277" spans="1:29">
      <c r="A277" s="13" t="str">
        <f t="shared" si="12"/>
        <v>FCST</v>
      </c>
      <c r="B277" s="14" t="s">
        <v>112</v>
      </c>
      <c r="C277" s="15" t="s">
        <v>71</v>
      </c>
      <c r="D277" s="16">
        <f>IFERROR(VLOOKUP(B277,#REF!,3,FALSE),0)</f>
        <v>0</v>
      </c>
      <c r="E277" s="18" t="str">
        <f t="shared" si="13"/>
        <v>前八週無拉料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0</v>
      </c>
      <c r="R277" s="19">
        <v>0</v>
      </c>
      <c r="S277" s="20" t="s">
        <v>35</v>
      </c>
      <c r="T277" s="21">
        <v>0</v>
      </c>
      <c r="U277" s="19">
        <v>0</v>
      </c>
      <c r="V277" s="17">
        <v>57</v>
      </c>
      <c r="W277" s="22" t="s">
        <v>57</v>
      </c>
      <c r="X277" s="23" t="str">
        <f t="shared" si="14"/>
        <v>F</v>
      </c>
      <c r="Y277" s="17">
        <v>0</v>
      </c>
      <c r="Z277" s="17">
        <v>509</v>
      </c>
      <c r="AA277" s="17">
        <v>2200</v>
      </c>
      <c r="AB277" s="17">
        <v>3700</v>
      </c>
      <c r="AC277" s="15" t="s">
        <v>37</v>
      </c>
    </row>
    <row r="278" spans="1:29">
      <c r="A278" s="13" t="str">
        <f t="shared" si="12"/>
        <v>OverStock</v>
      </c>
      <c r="B278" s="14" t="s">
        <v>113</v>
      </c>
      <c r="C278" s="15" t="s">
        <v>71</v>
      </c>
      <c r="D278" s="16">
        <f>IFERROR(VLOOKUP(B278,#REF!,3,FALSE),0)</f>
        <v>0</v>
      </c>
      <c r="E278" s="18">
        <f t="shared" si="13"/>
        <v>10.3</v>
      </c>
      <c r="F278" s="16" t="str">
        <f>IFERROR(VLOOKUP(B278,#REF!,6,FALSE),"")</f>
        <v/>
      </c>
      <c r="G278" s="17">
        <v>24000</v>
      </c>
      <c r="H278" s="17">
        <v>4500</v>
      </c>
      <c r="I278" s="17" t="str">
        <f>IFERROR(VLOOKUP(B278,#REF!,9,FALSE),"")</f>
        <v/>
      </c>
      <c r="J278" s="17">
        <v>13500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13500</v>
      </c>
      <c r="Q278" s="17">
        <v>0</v>
      </c>
      <c r="R278" s="19">
        <v>37500</v>
      </c>
      <c r="S278" s="20">
        <v>28.6</v>
      </c>
      <c r="T278" s="21">
        <v>36.299999999999997</v>
      </c>
      <c r="U278" s="19">
        <v>1313</v>
      </c>
      <c r="V278" s="17">
        <v>1032</v>
      </c>
      <c r="W278" s="22">
        <v>0.8</v>
      </c>
      <c r="X278" s="23">
        <f t="shared" si="14"/>
        <v>100</v>
      </c>
      <c r="Y278" s="17">
        <v>1786</v>
      </c>
      <c r="Z278" s="17">
        <v>7500</v>
      </c>
      <c r="AA278" s="17">
        <v>4920</v>
      </c>
      <c r="AB278" s="17">
        <v>9300</v>
      </c>
      <c r="AC278" s="15" t="s">
        <v>37</v>
      </c>
    </row>
    <row r="279" spans="1:29" hidden="1">
      <c r="A279" s="13" t="str">
        <f t="shared" si="12"/>
        <v>Normal</v>
      </c>
      <c r="B279" s="14" t="s">
        <v>114</v>
      </c>
      <c r="C279" s="15" t="s">
        <v>71</v>
      </c>
      <c r="D279" s="16">
        <f>IFERROR(VLOOKUP(B279,#REF!,3,FALSE),0)</f>
        <v>0</v>
      </c>
      <c r="E279" s="18">
        <f t="shared" si="13"/>
        <v>8</v>
      </c>
      <c r="F279" s="16" t="str">
        <f>IFERROR(VLOOKUP(B279,#REF!,6,FALSE),"")</f>
        <v/>
      </c>
      <c r="G279" s="17">
        <v>6000</v>
      </c>
      <c r="H279" s="17">
        <v>0</v>
      </c>
      <c r="I279" s="17" t="str">
        <f>IFERROR(VLOOKUP(B279,#REF!,9,FALSE),"")</f>
        <v/>
      </c>
      <c r="J279" s="17">
        <v>3000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3000</v>
      </c>
      <c r="Q279" s="17">
        <v>0</v>
      </c>
      <c r="R279" s="19">
        <v>9000</v>
      </c>
      <c r="S279" s="20">
        <v>24</v>
      </c>
      <c r="T279" s="21">
        <v>130.4</v>
      </c>
      <c r="U279" s="19">
        <v>375</v>
      </c>
      <c r="V279" s="17">
        <v>69</v>
      </c>
      <c r="W279" s="22">
        <v>0.2</v>
      </c>
      <c r="X279" s="23">
        <f t="shared" si="14"/>
        <v>50</v>
      </c>
      <c r="Y279" s="17">
        <v>625</v>
      </c>
      <c r="Z279" s="17">
        <v>0</v>
      </c>
      <c r="AA279" s="17">
        <v>1500</v>
      </c>
      <c r="AB279" s="17">
        <v>3000</v>
      </c>
      <c r="AC279" s="15" t="s">
        <v>37</v>
      </c>
    </row>
    <row r="280" spans="1:29" hidden="1">
      <c r="A280" s="13" t="str">
        <f t="shared" si="12"/>
        <v>Normal</v>
      </c>
      <c r="B280" s="14" t="s">
        <v>115</v>
      </c>
      <c r="C280" s="15" t="s">
        <v>71</v>
      </c>
      <c r="D280" s="16">
        <f>IFERROR(VLOOKUP(B280,#REF!,3,FALSE),0)</f>
        <v>0</v>
      </c>
      <c r="E280" s="18">
        <f t="shared" si="13"/>
        <v>0</v>
      </c>
      <c r="F280" s="16" t="str">
        <f>IFERROR(VLOOKUP(B280,#REF!,6,FALSE),"")</f>
        <v/>
      </c>
      <c r="G280" s="17">
        <v>22500</v>
      </c>
      <c r="H280" s="17">
        <v>12500</v>
      </c>
      <c r="I280" s="17" t="str">
        <f>IFERROR(VLOOKUP(B280,#REF!,9,FALSE),"")</f>
        <v/>
      </c>
      <c r="J280" s="17">
        <v>210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210</v>
      </c>
      <c r="Q280" s="17">
        <v>0</v>
      </c>
      <c r="R280" s="19">
        <v>22710</v>
      </c>
      <c r="S280" s="20">
        <v>4.8</v>
      </c>
      <c r="T280" s="21">
        <v>14</v>
      </c>
      <c r="U280" s="19">
        <v>4688</v>
      </c>
      <c r="V280" s="17">
        <v>1626</v>
      </c>
      <c r="W280" s="22">
        <v>0.3</v>
      </c>
      <c r="X280" s="23">
        <f t="shared" si="14"/>
        <v>50</v>
      </c>
      <c r="Y280" s="17">
        <v>8385</v>
      </c>
      <c r="Z280" s="17">
        <v>6251</v>
      </c>
      <c r="AA280" s="17">
        <v>6000</v>
      </c>
      <c r="AB280" s="17">
        <v>3000</v>
      </c>
      <c r="AC280" s="15" t="s">
        <v>37</v>
      </c>
    </row>
    <row r="281" spans="1:29" hidden="1">
      <c r="A281" s="13" t="str">
        <f t="shared" si="12"/>
        <v>Normal</v>
      </c>
      <c r="B281" s="14" t="s">
        <v>116</v>
      </c>
      <c r="C281" s="15" t="s">
        <v>71</v>
      </c>
      <c r="D281" s="16">
        <f>IFERROR(VLOOKUP(B281,#REF!,3,FALSE),0)</f>
        <v>0</v>
      </c>
      <c r="E281" s="18">
        <f t="shared" si="13"/>
        <v>5.3</v>
      </c>
      <c r="F281" s="16" t="str">
        <f>IFERROR(VLOOKUP(B281,#REF!,6,FALSE),"")</f>
        <v/>
      </c>
      <c r="G281" s="17">
        <v>18000</v>
      </c>
      <c r="H281" s="17">
        <v>18000</v>
      </c>
      <c r="I281" s="17" t="str">
        <f>IFERROR(VLOOKUP(B281,#REF!,9,FALSE),"")</f>
        <v/>
      </c>
      <c r="J281" s="17">
        <v>6000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6000</v>
      </c>
      <c r="Q281" s="17">
        <v>0</v>
      </c>
      <c r="R281" s="19">
        <v>24000</v>
      </c>
      <c r="S281" s="20">
        <v>21.3</v>
      </c>
      <c r="T281" s="21" t="s">
        <v>35</v>
      </c>
      <c r="U281" s="19">
        <v>1125</v>
      </c>
      <c r="V281" s="17" t="s">
        <v>35</v>
      </c>
      <c r="W281" s="22" t="s">
        <v>36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>
      <c r="A282" s="13" t="str">
        <f t="shared" si="12"/>
        <v>ZeroZero</v>
      </c>
      <c r="B282" s="14" t="s">
        <v>117</v>
      </c>
      <c r="C282" s="15" t="s">
        <v>71</v>
      </c>
      <c r="D282" s="16">
        <f>IFERROR(VLOOKUP(B282,#REF!,3,FALSE),0)</f>
        <v>0</v>
      </c>
      <c r="E282" s="18" t="str">
        <f t="shared" si="13"/>
        <v>前八週無拉料</v>
      </c>
      <c r="F282" s="16" t="str">
        <f>IFERROR(VLOOKUP(B282,#REF!,6,FALSE),"")</f>
        <v/>
      </c>
      <c r="G282" s="17">
        <v>0</v>
      </c>
      <c r="H282" s="17">
        <v>0</v>
      </c>
      <c r="I282" s="17" t="str">
        <f>IFERROR(VLOOKUP(B282,#REF!,9,FALSE),"")</f>
        <v/>
      </c>
      <c r="J282" s="17">
        <v>3000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3000</v>
      </c>
      <c r="Q282" s="17">
        <v>0</v>
      </c>
      <c r="R282" s="19">
        <v>3000</v>
      </c>
      <c r="S282" s="20" t="s">
        <v>35</v>
      </c>
      <c r="T282" s="21" t="s">
        <v>35</v>
      </c>
      <c r="U282" s="19">
        <v>0</v>
      </c>
      <c r="V282" s="17">
        <v>0</v>
      </c>
      <c r="W282" s="22" t="s">
        <v>36</v>
      </c>
      <c r="X282" s="23" t="str">
        <f t="shared" si="14"/>
        <v>E</v>
      </c>
      <c r="Y282" s="17">
        <v>0</v>
      </c>
      <c r="Z282" s="17">
        <v>0</v>
      </c>
      <c r="AA282" s="17">
        <v>0</v>
      </c>
      <c r="AB282" s="17">
        <v>592</v>
      </c>
      <c r="AC282" s="15" t="s">
        <v>37</v>
      </c>
    </row>
    <row r="283" spans="1:29">
      <c r="A283" s="13" t="str">
        <f t="shared" si="12"/>
        <v>ZeroZero</v>
      </c>
      <c r="B283" s="14" t="s">
        <v>118</v>
      </c>
      <c r="C283" s="15" t="s">
        <v>71</v>
      </c>
      <c r="D283" s="16">
        <f>IFERROR(VLOOKUP(B283,#REF!,3,FALSE),0)</f>
        <v>0</v>
      </c>
      <c r="E283" s="18" t="str">
        <f t="shared" si="13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1223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1223</v>
      </c>
      <c r="Q283" s="17">
        <v>0</v>
      </c>
      <c r="R283" s="19">
        <v>1223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 hidden="1">
      <c r="A284" s="13" t="str">
        <f t="shared" si="12"/>
        <v>None</v>
      </c>
      <c r="B284" s="14" t="s">
        <v>119</v>
      </c>
      <c r="C284" s="15" t="s">
        <v>71</v>
      </c>
      <c r="D284" s="16">
        <f>IFERROR(VLOOKUP(B284,#REF!,3,FALSE),0)</f>
        <v>0</v>
      </c>
      <c r="E284" s="18" t="str">
        <f t="shared" si="13"/>
        <v>前八週無拉料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0</v>
      </c>
      <c r="S284" s="20" t="s">
        <v>35</v>
      </c>
      <c r="T284" s="21" t="s">
        <v>35</v>
      </c>
      <c r="U284" s="19">
        <v>0</v>
      </c>
      <c r="V284" s="17" t="s">
        <v>35</v>
      </c>
      <c r="W284" s="22" t="s">
        <v>36</v>
      </c>
      <c r="X284" s="23" t="str">
        <f t="shared" si="14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37</v>
      </c>
    </row>
    <row r="285" spans="1:29">
      <c r="A285" s="13" t="str">
        <f t="shared" si="12"/>
        <v>ZeroZero</v>
      </c>
      <c r="B285" s="14" t="s">
        <v>120</v>
      </c>
      <c r="C285" s="15" t="s">
        <v>71</v>
      </c>
      <c r="D285" s="16">
        <f>IFERROR(VLOOKUP(B285,#REF!,3,FALSE),0)</f>
        <v>0</v>
      </c>
      <c r="E285" s="18" t="str">
        <f t="shared" si="13"/>
        <v>前八週無拉料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2500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2500</v>
      </c>
      <c r="Q285" s="17">
        <v>0</v>
      </c>
      <c r="R285" s="19">
        <v>2500</v>
      </c>
      <c r="S285" s="20" t="s">
        <v>35</v>
      </c>
      <c r="T285" s="21" t="s">
        <v>35</v>
      </c>
      <c r="U285" s="19">
        <v>0</v>
      </c>
      <c r="V285" s="17">
        <v>0</v>
      </c>
      <c r="W285" s="22" t="s">
        <v>36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296</v>
      </c>
      <c r="AC285" s="15" t="s">
        <v>37</v>
      </c>
    </row>
    <row r="286" spans="1:29" hidden="1">
      <c r="A286" s="13" t="str">
        <f t="shared" si="12"/>
        <v>Normal</v>
      </c>
      <c r="B286" s="14" t="s">
        <v>121</v>
      </c>
      <c r="C286" s="15" t="s">
        <v>71</v>
      </c>
      <c r="D286" s="16">
        <f>IFERROR(VLOOKUP(B286,#REF!,3,FALSE),0)</f>
        <v>0</v>
      </c>
      <c r="E286" s="18">
        <f t="shared" si="13"/>
        <v>12.1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6840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0</v>
      </c>
      <c r="Q286" s="17">
        <v>6840</v>
      </c>
      <c r="R286" s="19">
        <v>6840</v>
      </c>
      <c r="S286" s="20">
        <v>12.1</v>
      </c>
      <c r="T286" s="21">
        <v>5.0999999999999996</v>
      </c>
      <c r="U286" s="19">
        <v>566</v>
      </c>
      <c r="V286" s="17">
        <v>1333</v>
      </c>
      <c r="W286" s="22">
        <v>2.4</v>
      </c>
      <c r="X286" s="23">
        <f t="shared" si="14"/>
        <v>150</v>
      </c>
      <c r="Y286" s="17">
        <v>9000</v>
      </c>
      <c r="Z286" s="17">
        <v>3000</v>
      </c>
      <c r="AA286" s="17">
        <v>6000</v>
      </c>
      <c r="AB286" s="17">
        <v>3000</v>
      </c>
      <c r="AC286" s="15" t="s">
        <v>37</v>
      </c>
    </row>
    <row r="287" spans="1:29" hidden="1">
      <c r="A287" s="13" t="str">
        <f t="shared" si="12"/>
        <v>Normal</v>
      </c>
      <c r="B287" s="14" t="s">
        <v>122</v>
      </c>
      <c r="C287" s="15" t="s">
        <v>71</v>
      </c>
      <c r="D287" s="16">
        <f>IFERROR(VLOOKUP(B287,#REF!,3,FALSE),0)</f>
        <v>0</v>
      </c>
      <c r="E287" s="18">
        <f t="shared" si="13"/>
        <v>21.7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73847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36000</v>
      </c>
      <c r="Q287" s="17">
        <v>37847</v>
      </c>
      <c r="R287" s="19">
        <v>73847</v>
      </c>
      <c r="S287" s="20">
        <v>21.7</v>
      </c>
      <c r="T287" s="21">
        <v>20.100000000000001</v>
      </c>
      <c r="U287" s="19">
        <v>3408</v>
      </c>
      <c r="V287" s="17">
        <v>3667</v>
      </c>
      <c r="W287" s="22">
        <v>1.1000000000000001</v>
      </c>
      <c r="X287" s="23">
        <f t="shared" si="14"/>
        <v>100</v>
      </c>
      <c r="Y287" s="17">
        <v>18000</v>
      </c>
      <c r="Z287" s="17">
        <v>15000</v>
      </c>
      <c r="AA287" s="17">
        <v>6000</v>
      </c>
      <c r="AB287" s="17">
        <v>0</v>
      </c>
      <c r="AC287" s="15" t="s">
        <v>37</v>
      </c>
    </row>
    <row r="288" spans="1:29" hidden="1">
      <c r="A288" s="13" t="str">
        <f t="shared" si="12"/>
        <v>Normal</v>
      </c>
      <c r="B288" s="14" t="s">
        <v>123</v>
      </c>
      <c r="C288" s="15" t="s">
        <v>71</v>
      </c>
      <c r="D288" s="16">
        <f>IFERROR(VLOOKUP(B288,#REF!,3,FALSE),0)</f>
        <v>0</v>
      </c>
      <c r="E288" s="18">
        <f t="shared" si="13"/>
        <v>0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0</v>
      </c>
      <c r="Q288" s="17">
        <v>0</v>
      </c>
      <c r="R288" s="19">
        <v>0</v>
      </c>
      <c r="S288" s="20">
        <v>0</v>
      </c>
      <c r="T288" s="21" t="s">
        <v>35</v>
      </c>
      <c r="U288" s="19">
        <v>276</v>
      </c>
      <c r="V288" s="17" t="s">
        <v>35</v>
      </c>
      <c r="W288" s="22" t="s">
        <v>36</v>
      </c>
      <c r="X288" s="23" t="str">
        <f t="shared" si="14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37</v>
      </c>
    </row>
    <row r="289" spans="1:29">
      <c r="A289" s="13" t="str">
        <f t="shared" si="12"/>
        <v>ZeroZero</v>
      </c>
      <c r="B289" s="14" t="s">
        <v>124</v>
      </c>
      <c r="C289" s="15" t="s">
        <v>71</v>
      </c>
      <c r="D289" s="16">
        <f>IFERROR(VLOOKUP(B289,#REF!,3,FALSE),0)</f>
        <v>0</v>
      </c>
      <c r="E289" s="18" t="str">
        <f t="shared" si="13"/>
        <v>前八週無拉料</v>
      </c>
      <c r="F289" s="16" t="str">
        <f>IFERROR(VLOOKUP(B289,#REF!,6,FALSE),"")</f>
        <v/>
      </c>
      <c r="G289" s="17">
        <v>3000</v>
      </c>
      <c r="H289" s="17">
        <v>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3000</v>
      </c>
      <c r="S289" s="20" t="s">
        <v>35</v>
      </c>
      <c r="T289" s="21" t="s">
        <v>35</v>
      </c>
      <c r="U289" s="19">
        <v>0</v>
      </c>
      <c r="V289" s="17" t="s">
        <v>35</v>
      </c>
      <c r="W289" s="22" t="s">
        <v>36</v>
      </c>
      <c r="X289" s="23" t="str">
        <f t="shared" si="14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37</v>
      </c>
    </row>
    <row r="290" spans="1:29" hidden="1">
      <c r="A290" s="13" t="str">
        <f t="shared" si="12"/>
        <v>None</v>
      </c>
      <c r="B290" s="14" t="s">
        <v>125</v>
      </c>
      <c r="C290" s="15" t="s">
        <v>71</v>
      </c>
      <c r="D290" s="16">
        <f>IFERROR(VLOOKUP(B290,#REF!,3,FALSE),0)</f>
        <v>0</v>
      </c>
      <c r="E290" s="18" t="str">
        <f t="shared" si="13"/>
        <v>前八週無拉料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0</v>
      </c>
      <c r="Q290" s="17">
        <v>0</v>
      </c>
      <c r="R290" s="19">
        <v>0</v>
      </c>
      <c r="S290" s="20" t="s">
        <v>35</v>
      </c>
      <c r="T290" s="21" t="s">
        <v>35</v>
      </c>
      <c r="U290" s="19">
        <v>0</v>
      </c>
      <c r="V290" s="17" t="s">
        <v>35</v>
      </c>
      <c r="W290" s="22" t="s">
        <v>36</v>
      </c>
      <c r="X290" s="23" t="str">
        <f t="shared" si="14"/>
        <v>E</v>
      </c>
      <c r="Y290" s="17">
        <v>0</v>
      </c>
      <c r="Z290" s="17">
        <v>0</v>
      </c>
      <c r="AA290" s="17">
        <v>0</v>
      </c>
      <c r="AB290" s="17">
        <v>0</v>
      </c>
      <c r="AC290" s="15" t="s">
        <v>37</v>
      </c>
    </row>
    <row r="291" spans="1:29" hidden="1">
      <c r="A291" s="13" t="str">
        <f t="shared" si="12"/>
        <v>Normal</v>
      </c>
      <c r="B291" s="14" t="s">
        <v>126</v>
      </c>
      <c r="C291" s="15" t="s">
        <v>71</v>
      </c>
      <c r="D291" s="16">
        <f>IFERROR(VLOOKUP(B291,#REF!,3,FALSE),0)</f>
        <v>0</v>
      </c>
      <c r="E291" s="18">
        <f t="shared" si="13"/>
        <v>1.5</v>
      </c>
      <c r="F291" s="16" t="str">
        <f>IFERROR(VLOOKUP(B291,#REF!,6,FALSE),"")</f>
        <v/>
      </c>
      <c r="G291" s="17">
        <v>645000</v>
      </c>
      <c r="H291" s="17">
        <v>270000</v>
      </c>
      <c r="I291" s="17" t="str">
        <f>IFERROR(VLOOKUP(B291,#REF!,9,FALSE),"")</f>
        <v/>
      </c>
      <c r="J291" s="17">
        <v>123000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123000</v>
      </c>
      <c r="Q291" s="17">
        <v>0</v>
      </c>
      <c r="R291" s="19">
        <v>768000</v>
      </c>
      <c r="S291" s="20">
        <v>9.3000000000000007</v>
      </c>
      <c r="T291" s="21">
        <v>9.8000000000000007</v>
      </c>
      <c r="U291" s="19">
        <v>82500</v>
      </c>
      <c r="V291" s="17">
        <v>78574</v>
      </c>
      <c r="W291" s="22">
        <v>1</v>
      </c>
      <c r="X291" s="23">
        <f t="shared" si="14"/>
        <v>100</v>
      </c>
      <c r="Y291" s="17">
        <v>396865</v>
      </c>
      <c r="Z291" s="17">
        <v>310298</v>
      </c>
      <c r="AA291" s="17">
        <v>44436</v>
      </c>
      <c r="AB291" s="17">
        <v>0</v>
      </c>
      <c r="AC291" s="15" t="s">
        <v>37</v>
      </c>
    </row>
    <row r="292" spans="1:29">
      <c r="A292" s="13" t="str">
        <f t="shared" si="12"/>
        <v>OverStock</v>
      </c>
      <c r="B292" s="14" t="s">
        <v>127</v>
      </c>
      <c r="C292" s="15" t="s">
        <v>71</v>
      </c>
      <c r="D292" s="16">
        <f>IFERROR(VLOOKUP(B292,#REF!,3,FALSE),0)</f>
        <v>0</v>
      </c>
      <c r="E292" s="18">
        <f t="shared" si="13"/>
        <v>0</v>
      </c>
      <c r="F292" s="16" t="str">
        <f>IFERROR(VLOOKUP(B292,#REF!,6,FALSE),"")</f>
        <v/>
      </c>
      <c r="G292" s="17">
        <v>111000</v>
      </c>
      <c r="H292" s="17">
        <v>0</v>
      </c>
      <c r="I292" s="17" t="str">
        <f>IFERROR(VLOOKUP(B292,#REF!,9,FALSE),"")</f>
        <v/>
      </c>
      <c r="J292" s="17">
        <v>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0</v>
      </c>
      <c r="R292" s="19">
        <v>111000</v>
      </c>
      <c r="S292" s="20">
        <v>318.10000000000002</v>
      </c>
      <c r="T292" s="21">
        <v>20.8</v>
      </c>
      <c r="U292" s="19">
        <v>349</v>
      </c>
      <c r="V292" s="17">
        <v>5344</v>
      </c>
      <c r="W292" s="22">
        <v>15.3</v>
      </c>
      <c r="X292" s="23">
        <f t="shared" si="14"/>
        <v>150</v>
      </c>
      <c r="Y292" s="17">
        <v>28100</v>
      </c>
      <c r="Z292" s="17">
        <v>20000</v>
      </c>
      <c r="AA292" s="17">
        <v>20000</v>
      </c>
      <c r="AB292" s="17">
        <v>20000</v>
      </c>
      <c r="AC292" s="15" t="s">
        <v>37</v>
      </c>
    </row>
    <row r="293" spans="1:29">
      <c r="A293" s="13" t="str">
        <f t="shared" si="12"/>
        <v>ZeroZero</v>
      </c>
      <c r="B293" s="14" t="s">
        <v>351</v>
      </c>
      <c r="C293" s="15" t="s">
        <v>352</v>
      </c>
      <c r="D293" s="16">
        <f>IFERROR(VLOOKUP(B293,#REF!,3,FALSE),0)</f>
        <v>0</v>
      </c>
      <c r="E293" s="18" t="str">
        <f t="shared" si="13"/>
        <v>前八週無拉料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2900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2900</v>
      </c>
      <c r="Q293" s="17">
        <v>0</v>
      </c>
      <c r="R293" s="19">
        <v>2900</v>
      </c>
      <c r="S293" s="20" t="s">
        <v>35</v>
      </c>
      <c r="T293" s="21" t="s">
        <v>35</v>
      </c>
      <c r="U293" s="19">
        <v>0</v>
      </c>
      <c r="V293" s="17" t="s">
        <v>35</v>
      </c>
      <c r="W293" s="22" t="s">
        <v>36</v>
      </c>
      <c r="X293" s="23" t="str">
        <f t="shared" si="14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37</v>
      </c>
    </row>
    <row r="294" spans="1:29" hidden="1">
      <c r="A294" s="13" t="str">
        <f t="shared" si="12"/>
        <v>None</v>
      </c>
      <c r="B294" s="14" t="s">
        <v>353</v>
      </c>
      <c r="C294" s="15" t="s">
        <v>352</v>
      </c>
      <c r="D294" s="16">
        <f>IFERROR(VLOOKUP(B294,#REF!,3,FALSE),0)</f>
        <v>0</v>
      </c>
      <c r="E294" s="18" t="str">
        <f t="shared" si="13"/>
        <v>前八週無拉料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0</v>
      </c>
      <c r="Q294" s="17">
        <v>0</v>
      </c>
      <c r="R294" s="19">
        <v>0</v>
      </c>
      <c r="S294" s="20" t="s">
        <v>35</v>
      </c>
      <c r="T294" s="21" t="s">
        <v>35</v>
      </c>
      <c r="U294" s="19">
        <v>0</v>
      </c>
      <c r="V294" s="17" t="s">
        <v>35</v>
      </c>
      <c r="W294" s="22" t="s">
        <v>36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37</v>
      </c>
    </row>
    <row r="295" spans="1:29" hidden="1">
      <c r="A295" s="13" t="str">
        <f t="shared" si="12"/>
        <v>None</v>
      </c>
      <c r="B295" s="14" t="s">
        <v>354</v>
      </c>
      <c r="C295" s="15" t="s">
        <v>352</v>
      </c>
      <c r="D295" s="16">
        <f>IFERROR(VLOOKUP(B295,#REF!,3,FALSE),0)</f>
        <v>0</v>
      </c>
      <c r="E295" s="18" t="str">
        <f t="shared" si="13"/>
        <v>前八週無拉料</v>
      </c>
      <c r="F295" s="16" t="str">
        <f>IFERROR(VLOOKUP(B295,#REF!,6,FALSE),"")</f>
        <v/>
      </c>
      <c r="G295" s="17">
        <v>0</v>
      </c>
      <c r="H295" s="17">
        <v>0</v>
      </c>
      <c r="I295" s="17" t="str">
        <f>IFERROR(VLOOKUP(B295,#REF!,9,FALSE),"")</f>
        <v/>
      </c>
      <c r="J295" s="17">
        <v>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0</v>
      </c>
      <c r="Q295" s="17">
        <v>0</v>
      </c>
      <c r="R295" s="19">
        <v>0</v>
      </c>
      <c r="S295" s="20" t="s">
        <v>35</v>
      </c>
      <c r="T295" s="21" t="s">
        <v>35</v>
      </c>
      <c r="U295" s="19">
        <v>0</v>
      </c>
      <c r="V295" s="17" t="s">
        <v>35</v>
      </c>
      <c r="W295" s="22" t="s">
        <v>36</v>
      </c>
      <c r="X295" s="23" t="str">
        <f t="shared" si="14"/>
        <v>E</v>
      </c>
      <c r="Y295" s="17">
        <v>0</v>
      </c>
      <c r="Z295" s="17">
        <v>0</v>
      </c>
      <c r="AA295" s="17">
        <v>0</v>
      </c>
      <c r="AB295" s="17">
        <v>0</v>
      </c>
      <c r="AC295" s="15" t="s">
        <v>37</v>
      </c>
    </row>
    <row r="296" spans="1:29" hidden="1">
      <c r="A296" s="13" t="str">
        <f t="shared" si="12"/>
        <v>None</v>
      </c>
      <c r="B296" s="14" t="s">
        <v>355</v>
      </c>
      <c r="C296" s="15" t="s">
        <v>352</v>
      </c>
      <c r="D296" s="16">
        <f>IFERROR(VLOOKUP(B296,#REF!,3,FALSE),0)</f>
        <v>0</v>
      </c>
      <c r="E296" s="18" t="str">
        <f t="shared" si="13"/>
        <v>前八週無拉料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0</v>
      </c>
      <c r="R296" s="19">
        <v>0</v>
      </c>
      <c r="S296" s="20" t="s">
        <v>35</v>
      </c>
      <c r="T296" s="21" t="s">
        <v>35</v>
      </c>
      <c r="U296" s="19">
        <v>0</v>
      </c>
      <c r="V296" s="17" t="s">
        <v>35</v>
      </c>
      <c r="W296" s="22" t="s">
        <v>36</v>
      </c>
      <c r="X296" s="23" t="str">
        <f t="shared" si="14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>
      <c r="A297" s="13" t="str">
        <f t="shared" si="12"/>
        <v>ZeroZero</v>
      </c>
      <c r="B297" s="14" t="s">
        <v>356</v>
      </c>
      <c r="C297" s="15" t="s">
        <v>352</v>
      </c>
      <c r="D297" s="16">
        <f>IFERROR(VLOOKUP(B297,#REF!,3,FALSE),0)</f>
        <v>0</v>
      </c>
      <c r="E297" s="18" t="str">
        <f t="shared" si="13"/>
        <v>前八週無拉料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600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600</v>
      </c>
      <c r="Q297" s="17">
        <v>0</v>
      </c>
      <c r="R297" s="19">
        <v>600</v>
      </c>
      <c r="S297" s="20" t="s">
        <v>35</v>
      </c>
      <c r="T297" s="21" t="s">
        <v>35</v>
      </c>
      <c r="U297" s="19">
        <v>0</v>
      </c>
      <c r="V297" s="17" t="s">
        <v>35</v>
      </c>
      <c r="W297" s="22" t="s">
        <v>36</v>
      </c>
      <c r="X297" s="23" t="str">
        <f t="shared" si="14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37</v>
      </c>
    </row>
    <row r="298" spans="1:29">
      <c r="A298" s="13" t="str">
        <f t="shared" si="12"/>
        <v>ZeroZero</v>
      </c>
      <c r="B298" s="14" t="s">
        <v>357</v>
      </c>
      <c r="C298" s="15" t="s">
        <v>322</v>
      </c>
      <c r="D298" s="16">
        <f>IFERROR(VLOOKUP(B298,#REF!,3,FALSE),0)</f>
        <v>0</v>
      </c>
      <c r="E298" s="18" t="str">
        <f t="shared" si="13"/>
        <v>前八週無拉料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3000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3000</v>
      </c>
      <c r="Q298" s="17">
        <v>0</v>
      </c>
      <c r="R298" s="19">
        <v>3000</v>
      </c>
      <c r="S298" s="20" t="s">
        <v>35</v>
      </c>
      <c r="T298" s="21" t="s">
        <v>35</v>
      </c>
      <c r="U298" s="19">
        <v>0</v>
      </c>
      <c r="V298" s="17" t="s">
        <v>35</v>
      </c>
      <c r="W298" s="22" t="s">
        <v>36</v>
      </c>
      <c r="X298" s="23" t="str">
        <f t="shared" si="14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>
      <c r="A299" s="13" t="str">
        <f t="shared" si="12"/>
        <v>OverStock</v>
      </c>
      <c r="B299" s="14" t="s">
        <v>358</v>
      </c>
      <c r="C299" s="15" t="s">
        <v>322</v>
      </c>
      <c r="D299" s="16">
        <f>IFERROR(VLOOKUP(B299,#REF!,3,FALSE),0)</f>
        <v>0</v>
      </c>
      <c r="E299" s="18">
        <f t="shared" si="13"/>
        <v>18.899999999999999</v>
      </c>
      <c r="F299" s="16" t="str">
        <f>IFERROR(VLOOKUP(B299,#REF!,6,FALSE),"")</f>
        <v/>
      </c>
      <c r="G299" s="17">
        <v>540000</v>
      </c>
      <c r="H299" s="17">
        <v>0</v>
      </c>
      <c r="I299" s="17" t="str">
        <f>IFERROR(VLOOKUP(B299,#REF!,9,FALSE),"")</f>
        <v/>
      </c>
      <c r="J299" s="17">
        <v>972000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660000</v>
      </c>
      <c r="Q299" s="17">
        <v>312000</v>
      </c>
      <c r="R299" s="19">
        <v>1512000</v>
      </c>
      <c r="S299" s="20">
        <v>29.4</v>
      </c>
      <c r="T299" s="21">
        <v>48.7</v>
      </c>
      <c r="U299" s="19">
        <v>51375</v>
      </c>
      <c r="V299" s="17">
        <v>31018</v>
      </c>
      <c r="W299" s="22">
        <v>0.6</v>
      </c>
      <c r="X299" s="23">
        <f t="shared" si="14"/>
        <v>100</v>
      </c>
      <c r="Y299" s="17">
        <v>107374</v>
      </c>
      <c r="Z299" s="17">
        <v>171788</v>
      </c>
      <c r="AA299" s="17">
        <v>92390</v>
      </c>
      <c r="AB299" s="17">
        <v>0</v>
      </c>
      <c r="AC299" s="15" t="s">
        <v>37</v>
      </c>
    </row>
    <row r="300" spans="1:29">
      <c r="A300" s="13" t="str">
        <f t="shared" si="12"/>
        <v>FCST</v>
      </c>
      <c r="B300" s="14" t="s">
        <v>359</v>
      </c>
      <c r="C300" s="15" t="s">
        <v>322</v>
      </c>
      <c r="D300" s="16">
        <f>IFERROR(VLOOKUP(B300,#REF!,3,FALSE),0)</f>
        <v>0</v>
      </c>
      <c r="E300" s="18" t="str">
        <f t="shared" si="13"/>
        <v>前八週無拉料</v>
      </c>
      <c r="F300" s="16" t="str">
        <f>IFERROR(VLOOKUP(B300,#REF!,6,FALSE),"")</f>
        <v/>
      </c>
      <c r="G300" s="17">
        <v>3000</v>
      </c>
      <c r="H300" s="17">
        <v>0</v>
      </c>
      <c r="I300" s="17" t="str">
        <f>IFERROR(VLOOKUP(B300,#REF!,9,FALSE),"")</f>
        <v/>
      </c>
      <c r="J300" s="17">
        <v>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0</v>
      </c>
      <c r="Q300" s="17">
        <v>0</v>
      </c>
      <c r="R300" s="19">
        <v>3000</v>
      </c>
      <c r="S300" s="20" t="s">
        <v>35</v>
      </c>
      <c r="T300" s="21">
        <v>14</v>
      </c>
      <c r="U300" s="19">
        <v>0</v>
      </c>
      <c r="V300" s="17">
        <v>215</v>
      </c>
      <c r="W300" s="22" t="s">
        <v>57</v>
      </c>
      <c r="X300" s="23" t="str">
        <f t="shared" si="14"/>
        <v>F</v>
      </c>
      <c r="Y300" s="17">
        <v>0</v>
      </c>
      <c r="Z300" s="17">
        <v>1939</v>
      </c>
      <c r="AA300" s="17">
        <v>0</v>
      </c>
      <c r="AB300" s="17">
        <v>0</v>
      </c>
      <c r="AC300" s="15" t="s">
        <v>37</v>
      </c>
    </row>
    <row r="301" spans="1:29">
      <c r="A301" s="13" t="str">
        <f t="shared" si="12"/>
        <v>FCST</v>
      </c>
      <c r="B301" s="14" t="s">
        <v>360</v>
      </c>
      <c r="C301" s="15" t="s">
        <v>322</v>
      </c>
      <c r="D301" s="16">
        <f>IFERROR(VLOOKUP(B301,#REF!,3,FALSE),0)</f>
        <v>0</v>
      </c>
      <c r="E301" s="18" t="str">
        <f t="shared" si="13"/>
        <v>前八週無拉料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0</v>
      </c>
      <c r="Q301" s="17">
        <v>0</v>
      </c>
      <c r="R301" s="19">
        <v>0</v>
      </c>
      <c r="S301" s="20" t="s">
        <v>35</v>
      </c>
      <c r="T301" s="21">
        <v>0</v>
      </c>
      <c r="U301" s="19">
        <v>0</v>
      </c>
      <c r="V301" s="17">
        <v>215</v>
      </c>
      <c r="W301" s="22" t="s">
        <v>57</v>
      </c>
      <c r="X301" s="23" t="str">
        <f t="shared" si="14"/>
        <v>F</v>
      </c>
      <c r="Y301" s="17">
        <v>0</v>
      </c>
      <c r="Z301" s="17">
        <v>1935</v>
      </c>
      <c r="AA301" s="17">
        <v>0</v>
      </c>
      <c r="AB301" s="17">
        <v>0</v>
      </c>
      <c r="AC301" s="15" t="s">
        <v>37</v>
      </c>
    </row>
    <row r="302" spans="1:29">
      <c r="A302" s="13" t="str">
        <f t="shared" si="12"/>
        <v>FCST</v>
      </c>
      <c r="B302" s="14" t="s">
        <v>361</v>
      </c>
      <c r="C302" s="15" t="s">
        <v>322</v>
      </c>
      <c r="D302" s="16">
        <f>IFERROR(VLOOKUP(B302,#REF!,3,FALSE),0)</f>
        <v>0</v>
      </c>
      <c r="E302" s="18" t="str">
        <f t="shared" si="13"/>
        <v>前八週無拉料</v>
      </c>
      <c r="F302" s="16" t="str">
        <f>IFERROR(VLOOKUP(B302,#REF!,6,FALSE),"")</f>
        <v/>
      </c>
      <c r="G302" s="17">
        <v>24000</v>
      </c>
      <c r="H302" s="17">
        <v>0</v>
      </c>
      <c r="I302" s="17" t="str">
        <f>IFERROR(VLOOKUP(B302,#REF!,9,FALSE),"")</f>
        <v/>
      </c>
      <c r="J302" s="17">
        <v>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0</v>
      </c>
      <c r="R302" s="19">
        <v>24000</v>
      </c>
      <c r="S302" s="20" t="s">
        <v>35</v>
      </c>
      <c r="T302" s="21">
        <v>88.2</v>
      </c>
      <c r="U302" s="19">
        <v>0</v>
      </c>
      <c r="V302" s="17">
        <v>272</v>
      </c>
      <c r="W302" s="22" t="s">
        <v>57</v>
      </c>
      <c r="X302" s="23" t="str">
        <f t="shared" si="14"/>
        <v>F</v>
      </c>
      <c r="Y302" s="17">
        <v>0</v>
      </c>
      <c r="Z302" s="17">
        <v>2446</v>
      </c>
      <c r="AA302" s="17">
        <v>0</v>
      </c>
      <c r="AB302" s="17">
        <v>0</v>
      </c>
      <c r="AC302" s="15" t="s">
        <v>37</v>
      </c>
    </row>
    <row r="303" spans="1:29" hidden="1">
      <c r="A303" s="13" t="str">
        <f t="shared" si="12"/>
        <v>None</v>
      </c>
      <c r="B303" s="14" t="s">
        <v>128</v>
      </c>
      <c r="C303" s="15" t="s">
        <v>39</v>
      </c>
      <c r="D303" s="16">
        <f>IFERROR(VLOOKUP(B303,#REF!,3,FALSE),0)</f>
        <v>0</v>
      </c>
      <c r="E303" s="18" t="str">
        <f t="shared" si="13"/>
        <v>前八週無拉料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0</v>
      </c>
      <c r="S303" s="20" t="s">
        <v>35</v>
      </c>
      <c r="T303" s="21" t="s">
        <v>35</v>
      </c>
      <c r="U303" s="19">
        <v>0</v>
      </c>
      <c r="V303" s="17" t="s">
        <v>35</v>
      </c>
      <c r="W303" s="22" t="s">
        <v>36</v>
      </c>
      <c r="X303" s="23" t="str">
        <f t="shared" si="14"/>
        <v>E</v>
      </c>
      <c r="Y303" s="17">
        <v>0</v>
      </c>
      <c r="Z303" s="17">
        <v>0</v>
      </c>
      <c r="AA303" s="17">
        <v>0</v>
      </c>
      <c r="AB303" s="17">
        <v>0</v>
      </c>
      <c r="AC303" s="15" t="s">
        <v>37</v>
      </c>
    </row>
    <row r="304" spans="1:29" hidden="1">
      <c r="A304" s="13" t="str">
        <f t="shared" si="12"/>
        <v>Normal</v>
      </c>
      <c r="B304" s="14" t="s">
        <v>128</v>
      </c>
      <c r="C304" s="15" t="s">
        <v>39</v>
      </c>
      <c r="D304" s="16">
        <f>IFERROR(VLOOKUP(B304,#REF!,3,FALSE),0)</f>
        <v>0</v>
      </c>
      <c r="E304" s="18">
        <f t="shared" si="13"/>
        <v>8.6</v>
      </c>
      <c r="F304" s="16" t="str">
        <f>IFERROR(VLOOKUP(B304,#REF!,6,FALSE),"")</f>
        <v/>
      </c>
      <c r="G304" s="17">
        <v>852</v>
      </c>
      <c r="H304" s="17">
        <v>852</v>
      </c>
      <c r="I304" s="17" t="str">
        <f>IFERROR(VLOOKUP(B304,#REF!,9,FALSE),"")</f>
        <v/>
      </c>
      <c r="J304" s="17">
        <v>123054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83148</v>
      </c>
      <c r="Q304" s="17">
        <v>39906</v>
      </c>
      <c r="R304" s="19">
        <v>123906</v>
      </c>
      <c r="S304" s="20">
        <v>8.6999999999999993</v>
      </c>
      <c r="T304" s="21">
        <v>13.9</v>
      </c>
      <c r="U304" s="19">
        <v>14287</v>
      </c>
      <c r="V304" s="17">
        <v>8889</v>
      </c>
      <c r="W304" s="22">
        <v>0.6</v>
      </c>
      <c r="X304" s="23">
        <f t="shared" si="14"/>
        <v>100</v>
      </c>
      <c r="Y304" s="17">
        <v>60000</v>
      </c>
      <c r="Z304" s="17">
        <v>20000</v>
      </c>
      <c r="AA304" s="17">
        <v>26000</v>
      </c>
      <c r="AB304" s="17">
        <v>0</v>
      </c>
      <c r="AC304" s="15" t="s">
        <v>37</v>
      </c>
    </row>
    <row r="305" spans="1:29" hidden="1">
      <c r="A305" s="13" t="str">
        <f t="shared" si="12"/>
        <v>None</v>
      </c>
      <c r="B305" s="14" t="s">
        <v>129</v>
      </c>
      <c r="C305" s="15" t="s">
        <v>39</v>
      </c>
      <c r="D305" s="16">
        <f>IFERROR(VLOOKUP(B305,#REF!,3,FALSE),0)</f>
        <v>0</v>
      </c>
      <c r="E305" s="18" t="str">
        <f t="shared" si="13"/>
        <v>前八週無拉料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0</v>
      </c>
      <c r="Q305" s="17">
        <v>0</v>
      </c>
      <c r="R305" s="19">
        <v>0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36</v>
      </c>
      <c r="X305" s="23" t="str">
        <f t="shared" si="14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 hidden="1">
      <c r="A306" s="13" t="str">
        <f t="shared" si="12"/>
        <v>Normal</v>
      </c>
      <c r="B306" s="14" t="s">
        <v>129</v>
      </c>
      <c r="C306" s="15" t="s">
        <v>39</v>
      </c>
      <c r="D306" s="16">
        <f>IFERROR(VLOOKUP(B306,#REF!,3,FALSE),0)</f>
        <v>0</v>
      </c>
      <c r="E306" s="18">
        <f t="shared" si="13"/>
        <v>6.1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13446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5000</v>
      </c>
      <c r="Q306" s="17">
        <v>8446</v>
      </c>
      <c r="R306" s="19">
        <v>13446</v>
      </c>
      <c r="S306" s="20">
        <v>6.1</v>
      </c>
      <c r="T306" s="21">
        <v>40.4</v>
      </c>
      <c r="U306" s="19">
        <v>2201</v>
      </c>
      <c r="V306" s="17">
        <v>333</v>
      </c>
      <c r="W306" s="22">
        <v>0.2</v>
      </c>
      <c r="X306" s="23">
        <f t="shared" si="14"/>
        <v>50</v>
      </c>
      <c r="Y306" s="17">
        <v>3000</v>
      </c>
      <c r="Z306" s="17">
        <v>0</v>
      </c>
      <c r="AA306" s="17">
        <v>1000</v>
      </c>
      <c r="AB306" s="17">
        <v>0</v>
      </c>
      <c r="AC306" s="15" t="s">
        <v>37</v>
      </c>
    </row>
    <row r="307" spans="1:29">
      <c r="A307" s="13" t="str">
        <f t="shared" si="12"/>
        <v>FCST</v>
      </c>
      <c r="B307" s="14" t="s">
        <v>130</v>
      </c>
      <c r="C307" s="15" t="s">
        <v>56</v>
      </c>
      <c r="D307" s="16">
        <f>IFERROR(VLOOKUP(B307,#REF!,3,FALSE),0)</f>
        <v>0</v>
      </c>
      <c r="E307" s="18" t="str">
        <f t="shared" si="13"/>
        <v>前八週無拉料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0</v>
      </c>
      <c r="R307" s="19">
        <v>0</v>
      </c>
      <c r="S307" s="20" t="s">
        <v>35</v>
      </c>
      <c r="T307" s="21">
        <v>0</v>
      </c>
      <c r="U307" s="19">
        <v>0</v>
      </c>
      <c r="V307" s="17">
        <v>25717</v>
      </c>
      <c r="W307" s="22" t="s">
        <v>57</v>
      </c>
      <c r="X307" s="23" t="str">
        <f t="shared" si="14"/>
        <v>F</v>
      </c>
      <c r="Y307" s="17">
        <v>122983</v>
      </c>
      <c r="Z307" s="17">
        <v>108473</v>
      </c>
      <c r="AA307" s="17">
        <v>44153</v>
      </c>
      <c r="AB307" s="17">
        <v>33475</v>
      </c>
      <c r="AC307" s="15" t="s">
        <v>37</v>
      </c>
    </row>
    <row r="308" spans="1:29">
      <c r="A308" s="13" t="str">
        <f t="shared" si="12"/>
        <v>FCST</v>
      </c>
      <c r="B308" s="14" t="s">
        <v>131</v>
      </c>
      <c r="C308" s="15" t="s">
        <v>56</v>
      </c>
      <c r="D308" s="16">
        <f>IFERROR(VLOOKUP(B308,#REF!,3,FALSE),0)</f>
        <v>0</v>
      </c>
      <c r="E308" s="18" t="str">
        <f t="shared" si="13"/>
        <v>前八週無拉料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0</v>
      </c>
      <c r="S308" s="20" t="s">
        <v>35</v>
      </c>
      <c r="T308" s="21">
        <v>0</v>
      </c>
      <c r="U308" s="19">
        <v>0</v>
      </c>
      <c r="V308" s="17">
        <v>8</v>
      </c>
      <c r="W308" s="22" t="s">
        <v>57</v>
      </c>
      <c r="X308" s="23" t="str">
        <f t="shared" si="14"/>
        <v>F</v>
      </c>
      <c r="Y308" s="17">
        <v>68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>
      <c r="A309" s="13" t="str">
        <f t="shared" si="12"/>
        <v>FCST</v>
      </c>
      <c r="B309" s="14" t="s">
        <v>132</v>
      </c>
      <c r="C309" s="15" t="s">
        <v>56</v>
      </c>
      <c r="D309" s="16">
        <f>IFERROR(VLOOKUP(B309,#REF!,3,FALSE),0)</f>
        <v>0</v>
      </c>
      <c r="E309" s="18" t="str">
        <f t="shared" si="13"/>
        <v>前八週無拉料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0</v>
      </c>
      <c r="R309" s="19">
        <v>0</v>
      </c>
      <c r="S309" s="20" t="s">
        <v>35</v>
      </c>
      <c r="T309" s="21">
        <v>0</v>
      </c>
      <c r="U309" s="19">
        <v>0</v>
      </c>
      <c r="V309" s="17">
        <v>169</v>
      </c>
      <c r="W309" s="22" t="s">
        <v>57</v>
      </c>
      <c r="X309" s="23" t="str">
        <f t="shared" si="14"/>
        <v>F</v>
      </c>
      <c r="Y309" s="17">
        <v>0</v>
      </c>
      <c r="Z309" s="17">
        <v>1525</v>
      </c>
      <c r="AA309" s="17">
        <v>0</v>
      </c>
      <c r="AB309" s="17">
        <v>0</v>
      </c>
      <c r="AC309" s="15" t="s">
        <v>37</v>
      </c>
    </row>
    <row r="310" spans="1:29">
      <c r="A310" s="13" t="str">
        <f t="shared" si="12"/>
        <v>FCST</v>
      </c>
      <c r="B310" s="14" t="s">
        <v>133</v>
      </c>
      <c r="C310" s="15" t="s">
        <v>56</v>
      </c>
      <c r="D310" s="16">
        <f>IFERROR(VLOOKUP(B310,#REF!,3,FALSE),0)</f>
        <v>0</v>
      </c>
      <c r="E310" s="18" t="str">
        <f t="shared" si="13"/>
        <v>前八週無拉料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0</v>
      </c>
      <c r="Q310" s="17">
        <v>0</v>
      </c>
      <c r="R310" s="19">
        <v>0</v>
      </c>
      <c r="S310" s="20" t="s">
        <v>35</v>
      </c>
      <c r="T310" s="21">
        <v>0</v>
      </c>
      <c r="U310" s="19">
        <v>0</v>
      </c>
      <c r="V310" s="17">
        <v>31811</v>
      </c>
      <c r="W310" s="22" t="s">
        <v>57</v>
      </c>
      <c r="X310" s="23" t="str">
        <f t="shared" si="14"/>
        <v>F</v>
      </c>
      <c r="Y310" s="17">
        <v>137829</v>
      </c>
      <c r="Z310" s="17">
        <v>148474</v>
      </c>
      <c r="AA310" s="17">
        <v>0</v>
      </c>
      <c r="AB310" s="17">
        <v>0</v>
      </c>
      <c r="AC310" s="15" t="s">
        <v>37</v>
      </c>
    </row>
    <row r="311" spans="1:29">
      <c r="A311" s="13" t="str">
        <f t="shared" si="12"/>
        <v>FCST</v>
      </c>
      <c r="B311" s="14" t="s">
        <v>134</v>
      </c>
      <c r="C311" s="15" t="s">
        <v>56</v>
      </c>
      <c r="D311" s="16">
        <f>IFERROR(VLOOKUP(B311,#REF!,3,FALSE),0)</f>
        <v>0</v>
      </c>
      <c r="E311" s="18" t="str">
        <f t="shared" si="13"/>
        <v>前八週無拉料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0</v>
      </c>
      <c r="Q311" s="17">
        <v>0</v>
      </c>
      <c r="R311" s="19">
        <v>0</v>
      </c>
      <c r="S311" s="20" t="s">
        <v>35</v>
      </c>
      <c r="T311" s="21">
        <v>0</v>
      </c>
      <c r="U311" s="19">
        <v>0</v>
      </c>
      <c r="V311" s="17">
        <v>3514</v>
      </c>
      <c r="W311" s="22" t="s">
        <v>57</v>
      </c>
      <c r="X311" s="23" t="str">
        <f t="shared" si="14"/>
        <v>F</v>
      </c>
      <c r="Y311" s="17">
        <v>14685</v>
      </c>
      <c r="Z311" s="17">
        <v>16945</v>
      </c>
      <c r="AA311" s="17">
        <v>39850</v>
      </c>
      <c r="AB311" s="17">
        <v>5605</v>
      </c>
      <c r="AC311" s="15" t="s">
        <v>37</v>
      </c>
    </row>
    <row r="312" spans="1:29" hidden="1">
      <c r="A312" s="13" t="str">
        <f t="shared" si="12"/>
        <v>None</v>
      </c>
      <c r="B312" s="14" t="s">
        <v>135</v>
      </c>
      <c r="C312" s="15" t="s">
        <v>56</v>
      </c>
      <c r="D312" s="16">
        <f>IFERROR(VLOOKUP(B312,#REF!,3,FALSE),0)</f>
        <v>0</v>
      </c>
      <c r="E312" s="18" t="str">
        <f t="shared" si="13"/>
        <v>前八週無拉料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0</v>
      </c>
      <c r="R312" s="19">
        <v>0</v>
      </c>
      <c r="S312" s="20" t="s">
        <v>35</v>
      </c>
      <c r="T312" s="21" t="s">
        <v>35</v>
      </c>
      <c r="U312" s="19">
        <v>0</v>
      </c>
      <c r="V312" s="17" t="s">
        <v>35</v>
      </c>
      <c r="W312" s="22" t="s">
        <v>36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>
      <c r="A313" s="13" t="str">
        <f t="shared" si="12"/>
        <v>FCST</v>
      </c>
      <c r="B313" s="14" t="s">
        <v>137</v>
      </c>
      <c r="C313" s="15" t="s">
        <v>56</v>
      </c>
      <c r="D313" s="16">
        <f>IFERROR(VLOOKUP(B313,#REF!,3,FALSE),0)</f>
        <v>0</v>
      </c>
      <c r="E313" s="18" t="str">
        <f t="shared" si="13"/>
        <v>前八週無拉料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0</v>
      </c>
      <c r="Q313" s="17">
        <v>0</v>
      </c>
      <c r="R313" s="19">
        <v>0</v>
      </c>
      <c r="S313" s="20" t="s">
        <v>35</v>
      </c>
      <c r="T313" s="21">
        <v>0</v>
      </c>
      <c r="U313" s="19">
        <v>0</v>
      </c>
      <c r="V313" s="17">
        <v>2424</v>
      </c>
      <c r="W313" s="22" t="s">
        <v>57</v>
      </c>
      <c r="X313" s="23" t="str">
        <f t="shared" si="14"/>
        <v>F</v>
      </c>
      <c r="Y313" s="17">
        <v>5643</v>
      </c>
      <c r="Z313" s="17">
        <v>16176</v>
      </c>
      <c r="AA313" s="17">
        <v>3000</v>
      </c>
      <c r="AB313" s="17">
        <v>3688</v>
      </c>
      <c r="AC313" s="15" t="s">
        <v>37</v>
      </c>
    </row>
    <row r="314" spans="1:29">
      <c r="A314" s="13" t="str">
        <f t="shared" si="12"/>
        <v>FCST</v>
      </c>
      <c r="B314" s="14" t="s">
        <v>136</v>
      </c>
      <c r="C314" s="15" t="s">
        <v>56</v>
      </c>
      <c r="D314" s="16">
        <f>IFERROR(VLOOKUP(B314,#REF!,3,FALSE),0)</f>
        <v>0</v>
      </c>
      <c r="E314" s="18" t="str">
        <f t="shared" si="13"/>
        <v>前八週無拉料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0</v>
      </c>
      <c r="R314" s="19">
        <v>0</v>
      </c>
      <c r="S314" s="20" t="s">
        <v>35</v>
      </c>
      <c r="T314" s="21">
        <v>0</v>
      </c>
      <c r="U314" s="19">
        <v>0</v>
      </c>
      <c r="V314" s="17">
        <v>246</v>
      </c>
      <c r="W314" s="22" t="s">
        <v>57</v>
      </c>
      <c r="X314" s="23" t="str">
        <f t="shared" si="14"/>
        <v>F</v>
      </c>
      <c r="Y314" s="17">
        <v>211</v>
      </c>
      <c r="Z314" s="17">
        <v>2000</v>
      </c>
      <c r="AA314" s="17">
        <v>2000</v>
      </c>
      <c r="AB314" s="17">
        <v>2000</v>
      </c>
      <c r="AC314" s="15" t="s">
        <v>37</v>
      </c>
    </row>
    <row r="315" spans="1:29">
      <c r="A315" s="13" t="str">
        <f t="shared" si="12"/>
        <v>FCST</v>
      </c>
      <c r="B315" s="14" t="s">
        <v>138</v>
      </c>
      <c r="C315" s="15" t="s">
        <v>56</v>
      </c>
      <c r="D315" s="16">
        <f>IFERROR(VLOOKUP(B315,#REF!,3,FALSE),0)</f>
        <v>0</v>
      </c>
      <c r="E315" s="18" t="str">
        <f t="shared" si="13"/>
        <v>前八週無拉料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0</v>
      </c>
      <c r="Q315" s="17">
        <v>0</v>
      </c>
      <c r="R315" s="19">
        <v>0</v>
      </c>
      <c r="S315" s="20" t="s">
        <v>35</v>
      </c>
      <c r="T315" s="21">
        <v>0</v>
      </c>
      <c r="U315" s="19">
        <v>0</v>
      </c>
      <c r="V315" s="17">
        <v>47</v>
      </c>
      <c r="W315" s="22" t="s">
        <v>57</v>
      </c>
      <c r="X315" s="23" t="str">
        <f t="shared" si="14"/>
        <v>F</v>
      </c>
      <c r="Y315" s="17">
        <v>125</v>
      </c>
      <c r="Z315" s="17">
        <v>300</v>
      </c>
      <c r="AA315" s="17">
        <v>0</v>
      </c>
      <c r="AB315" s="17">
        <v>0</v>
      </c>
      <c r="AC315" s="15" t="s">
        <v>37</v>
      </c>
    </row>
    <row r="316" spans="1:29">
      <c r="A316" s="13" t="str">
        <f t="shared" si="12"/>
        <v>FCST</v>
      </c>
      <c r="B316" s="14" t="s">
        <v>139</v>
      </c>
      <c r="C316" s="15" t="s">
        <v>56</v>
      </c>
      <c r="D316" s="16">
        <f>IFERROR(VLOOKUP(B316,#REF!,3,FALSE),0)</f>
        <v>0</v>
      </c>
      <c r="E316" s="18" t="str">
        <f t="shared" si="13"/>
        <v>前八週無拉料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0</v>
      </c>
      <c r="S316" s="20" t="s">
        <v>35</v>
      </c>
      <c r="T316" s="21">
        <v>0</v>
      </c>
      <c r="U316" s="19">
        <v>0</v>
      </c>
      <c r="V316" s="17">
        <v>183</v>
      </c>
      <c r="W316" s="22" t="s">
        <v>57</v>
      </c>
      <c r="X316" s="23" t="str">
        <f t="shared" si="14"/>
        <v>F</v>
      </c>
      <c r="Y316" s="17">
        <v>0</v>
      </c>
      <c r="Z316" s="17">
        <v>1645</v>
      </c>
      <c r="AA316" s="17">
        <v>2040</v>
      </c>
      <c r="AB316" s="17">
        <v>4920</v>
      </c>
      <c r="AC316" s="15" t="s">
        <v>37</v>
      </c>
    </row>
    <row r="317" spans="1:29">
      <c r="A317" s="13" t="str">
        <f t="shared" si="12"/>
        <v>FCST</v>
      </c>
      <c r="B317" s="14" t="s">
        <v>140</v>
      </c>
      <c r="C317" s="15" t="s">
        <v>56</v>
      </c>
      <c r="D317" s="16">
        <f>IFERROR(VLOOKUP(B317,#REF!,3,FALSE),0)</f>
        <v>0</v>
      </c>
      <c r="E317" s="18" t="str">
        <f t="shared" si="13"/>
        <v>前八週無拉料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0</v>
      </c>
      <c r="Q317" s="17">
        <v>0</v>
      </c>
      <c r="R317" s="19">
        <v>0</v>
      </c>
      <c r="S317" s="20" t="s">
        <v>35</v>
      </c>
      <c r="T317" s="21">
        <v>0</v>
      </c>
      <c r="U317" s="19">
        <v>0</v>
      </c>
      <c r="V317" s="17">
        <v>360</v>
      </c>
      <c r="W317" s="22" t="s">
        <v>57</v>
      </c>
      <c r="X317" s="23" t="str">
        <f t="shared" si="14"/>
        <v>F</v>
      </c>
      <c r="Y317" s="17">
        <v>0</v>
      </c>
      <c r="Z317" s="17">
        <v>3242</v>
      </c>
      <c r="AA317" s="17">
        <v>2352</v>
      </c>
      <c r="AB317" s="17">
        <v>5952</v>
      </c>
      <c r="AC317" s="15" t="s">
        <v>37</v>
      </c>
    </row>
    <row r="318" spans="1:29">
      <c r="A318" s="13" t="str">
        <f t="shared" si="12"/>
        <v>FCST</v>
      </c>
      <c r="B318" s="14" t="s">
        <v>141</v>
      </c>
      <c r="C318" s="15" t="s">
        <v>56</v>
      </c>
      <c r="D318" s="16">
        <f>IFERROR(VLOOKUP(B318,#REF!,3,FALSE),0)</f>
        <v>0</v>
      </c>
      <c r="E318" s="18" t="str">
        <f t="shared" si="13"/>
        <v>前八週無拉料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0</v>
      </c>
      <c r="Q318" s="17">
        <v>0</v>
      </c>
      <c r="R318" s="19">
        <v>0</v>
      </c>
      <c r="S318" s="20" t="s">
        <v>35</v>
      </c>
      <c r="T318" s="21">
        <v>0</v>
      </c>
      <c r="U318" s="19">
        <v>0</v>
      </c>
      <c r="V318" s="17">
        <v>1323</v>
      </c>
      <c r="W318" s="22" t="s">
        <v>57</v>
      </c>
      <c r="X318" s="23" t="str">
        <f t="shared" si="14"/>
        <v>F</v>
      </c>
      <c r="Y318" s="17">
        <v>2757</v>
      </c>
      <c r="Z318" s="17">
        <v>9152</v>
      </c>
      <c r="AA318" s="17">
        <v>7000</v>
      </c>
      <c r="AB318" s="17">
        <v>7000</v>
      </c>
      <c r="AC318" s="15" t="s">
        <v>37</v>
      </c>
    </row>
    <row r="319" spans="1:29" hidden="1">
      <c r="A319" s="13" t="str">
        <f t="shared" si="12"/>
        <v>None</v>
      </c>
      <c r="B319" s="14" t="s">
        <v>142</v>
      </c>
      <c r="C319" s="15" t="s">
        <v>56</v>
      </c>
      <c r="D319" s="16">
        <f>IFERROR(VLOOKUP(B319,#REF!,3,FALSE),0)</f>
        <v>0</v>
      </c>
      <c r="E319" s="18" t="str">
        <f t="shared" si="13"/>
        <v>前八週無拉料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0</v>
      </c>
      <c r="Q319" s="17">
        <v>0</v>
      </c>
      <c r="R319" s="19">
        <v>0</v>
      </c>
      <c r="S319" s="20" t="s">
        <v>35</v>
      </c>
      <c r="T319" s="21" t="s">
        <v>35</v>
      </c>
      <c r="U319" s="19">
        <v>0</v>
      </c>
      <c r="V319" s="17">
        <v>0</v>
      </c>
      <c r="W319" s="22" t="s">
        <v>36</v>
      </c>
      <c r="X319" s="23" t="str">
        <f t="shared" si="14"/>
        <v>E</v>
      </c>
      <c r="Y319" s="17">
        <v>0</v>
      </c>
      <c r="Z319" s="17">
        <v>0</v>
      </c>
      <c r="AA319" s="17">
        <v>935</v>
      </c>
      <c r="AB319" s="17">
        <v>2600</v>
      </c>
      <c r="AC319" s="15" t="s">
        <v>37</v>
      </c>
    </row>
    <row r="320" spans="1:29">
      <c r="A320" s="13" t="str">
        <f t="shared" si="12"/>
        <v>FCST</v>
      </c>
      <c r="B320" s="14" t="s">
        <v>143</v>
      </c>
      <c r="C320" s="15" t="s">
        <v>56</v>
      </c>
      <c r="D320" s="16">
        <f>IFERROR(VLOOKUP(B320,#REF!,3,FALSE),0)</f>
        <v>0</v>
      </c>
      <c r="E320" s="18" t="str">
        <f t="shared" si="13"/>
        <v>前八週無拉料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0</v>
      </c>
      <c r="Q320" s="17">
        <v>0</v>
      </c>
      <c r="R320" s="19">
        <v>0</v>
      </c>
      <c r="S320" s="20" t="s">
        <v>35</v>
      </c>
      <c r="T320" s="21">
        <v>0</v>
      </c>
      <c r="U320" s="19">
        <v>0</v>
      </c>
      <c r="V320" s="17">
        <v>95975</v>
      </c>
      <c r="W320" s="22" t="s">
        <v>57</v>
      </c>
      <c r="X320" s="23" t="str">
        <f t="shared" si="14"/>
        <v>F</v>
      </c>
      <c r="Y320" s="17">
        <v>623192</v>
      </c>
      <c r="Z320" s="17">
        <v>240580</v>
      </c>
      <c r="AA320" s="17">
        <v>102400</v>
      </c>
      <c r="AB320" s="17">
        <v>201600</v>
      </c>
      <c r="AC320" s="15" t="s">
        <v>37</v>
      </c>
    </row>
    <row r="321" spans="1:29">
      <c r="A321" s="13" t="str">
        <f t="shared" si="12"/>
        <v>FCST</v>
      </c>
      <c r="B321" s="14" t="s">
        <v>144</v>
      </c>
      <c r="C321" s="15" t="s">
        <v>56</v>
      </c>
      <c r="D321" s="16">
        <f>IFERROR(VLOOKUP(B321,#REF!,3,FALSE),0)</f>
        <v>0</v>
      </c>
      <c r="E321" s="18" t="str">
        <f t="shared" si="13"/>
        <v>前八週無拉料</v>
      </c>
      <c r="F321" s="16" t="str">
        <f>IFERROR(VLOOKUP(B321,#REF!,6,FALSE),"")</f>
        <v/>
      </c>
      <c r="G321" s="17">
        <v>0</v>
      </c>
      <c r="H321" s="17">
        <v>0</v>
      </c>
      <c r="I321" s="17" t="str">
        <f>IFERROR(VLOOKUP(B321,#REF!,9,FALSE),"")</f>
        <v/>
      </c>
      <c r="J321" s="17">
        <v>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0</v>
      </c>
      <c r="Q321" s="17">
        <v>0</v>
      </c>
      <c r="R321" s="19">
        <v>0</v>
      </c>
      <c r="S321" s="20" t="s">
        <v>35</v>
      </c>
      <c r="T321" s="21">
        <v>0</v>
      </c>
      <c r="U321" s="19">
        <v>0</v>
      </c>
      <c r="V321" s="17">
        <v>11376</v>
      </c>
      <c r="W321" s="22" t="s">
        <v>57</v>
      </c>
      <c r="X321" s="23" t="str">
        <f t="shared" si="14"/>
        <v>F</v>
      </c>
      <c r="Y321" s="17">
        <v>62008</v>
      </c>
      <c r="Z321" s="17">
        <v>40372</v>
      </c>
      <c r="AA321" s="17">
        <v>16800</v>
      </c>
      <c r="AB321" s="17">
        <v>11200</v>
      </c>
      <c r="AC321" s="15" t="s">
        <v>37</v>
      </c>
    </row>
    <row r="322" spans="1:29">
      <c r="A322" s="13" t="str">
        <f t="shared" si="12"/>
        <v>FCST</v>
      </c>
      <c r="B322" s="14" t="s">
        <v>145</v>
      </c>
      <c r="C322" s="15" t="s">
        <v>56</v>
      </c>
      <c r="D322" s="16">
        <f>IFERROR(VLOOKUP(B322,#REF!,3,FALSE),0)</f>
        <v>0</v>
      </c>
      <c r="E322" s="18" t="str">
        <f t="shared" si="13"/>
        <v>前八週無拉料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0</v>
      </c>
      <c r="Q322" s="17">
        <v>0</v>
      </c>
      <c r="R322" s="19">
        <v>0</v>
      </c>
      <c r="S322" s="20" t="s">
        <v>35</v>
      </c>
      <c r="T322" s="21">
        <v>0</v>
      </c>
      <c r="U322" s="19">
        <v>0</v>
      </c>
      <c r="V322" s="17">
        <v>912</v>
      </c>
      <c r="W322" s="22" t="s">
        <v>57</v>
      </c>
      <c r="X322" s="23" t="str">
        <f t="shared" si="14"/>
        <v>F</v>
      </c>
      <c r="Y322" s="17">
        <v>8211</v>
      </c>
      <c r="Z322" s="17">
        <v>0</v>
      </c>
      <c r="AA322" s="17">
        <v>0</v>
      </c>
      <c r="AB322" s="17">
        <v>0</v>
      </c>
      <c r="AC322" s="15" t="s">
        <v>37</v>
      </c>
    </row>
    <row r="323" spans="1:29">
      <c r="A323" s="13" t="str">
        <f t="shared" si="12"/>
        <v>FCST</v>
      </c>
      <c r="B323" s="14" t="s">
        <v>419</v>
      </c>
      <c r="C323" s="15" t="s">
        <v>56</v>
      </c>
      <c r="D323" s="16">
        <f>IFERROR(VLOOKUP(B323,#REF!,3,FALSE),0)</f>
        <v>0</v>
      </c>
      <c r="E323" s="18" t="str">
        <f t="shared" si="13"/>
        <v>前八週無拉料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0</v>
      </c>
      <c r="Q323" s="17">
        <v>0</v>
      </c>
      <c r="R323" s="19">
        <v>0</v>
      </c>
      <c r="S323" s="20" t="s">
        <v>35</v>
      </c>
      <c r="T323" s="21">
        <v>0</v>
      </c>
      <c r="U323" s="19">
        <v>0</v>
      </c>
      <c r="V323" s="17">
        <v>279237</v>
      </c>
      <c r="W323" s="22" t="s">
        <v>57</v>
      </c>
      <c r="X323" s="23" t="str">
        <f t="shared" si="14"/>
        <v>F</v>
      </c>
      <c r="Y323" s="17">
        <v>1070019</v>
      </c>
      <c r="Z323" s="17">
        <v>1443121</v>
      </c>
      <c r="AA323" s="17">
        <v>251597</v>
      </c>
      <c r="AB323" s="17">
        <v>37475</v>
      </c>
      <c r="AC323" s="15" t="s">
        <v>37</v>
      </c>
    </row>
    <row r="324" spans="1:29">
      <c r="A324" s="13" t="str">
        <f t="shared" ref="A324:A387" si="15">IF(OR(U324=0,LEN(U324)=0)*OR(V324=0,LEN(V324)=0),IF(R324&gt;0,"ZeroZero","None"),IF(IF(LEN(S324)=0,0,S324)&gt;24,"OverStock",IF(U324=0,"FCST","Normal")))</f>
        <v>FCST</v>
      </c>
      <c r="B324" s="14" t="s">
        <v>146</v>
      </c>
      <c r="C324" s="15" t="s">
        <v>56</v>
      </c>
      <c r="D324" s="16">
        <f>IFERROR(VLOOKUP(B324,#REF!,3,FALSE),0)</f>
        <v>0</v>
      </c>
      <c r="E324" s="18" t="str">
        <f t="shared" ref="E324:E387" si="16">IF(U324=0,"前八週無拉料",ROUND(J324/U324,1))</f>
        <v>前八週無拉料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0</v>
      </c>
      <c r="Q324" s="17">
        <v>0</v>
      </c>
      <c r="R324" s="19">
        <v>0</v>
      </c>
      <c r="S324" s="20" t="s">
        <v>35</v>
      </c>
      <c r="T324" s="21">
        <v>0</v>
      </c>
      <c r="U324" s="19">
        <v>0</v>
      </c>
      <c r="V324" s="17">
        <v>10387</v>
      </c>
      <c r="W324" s="22" t="s">
        <v>57</v>
      </c>
      <c r="X324" s="23" t="str">
        <f t="shared" ref="X324:X387" si="17">IF($W324="E","E",IF($W324="F","F",IF($W324&lt;0.5,50,IF($W324&lt;2,100,150))))</f>
        <v>F</v>
      </c>
      <c r="Y324" s="17">
        <v>28017</v>
      </c>
      <c r="Z324" s="17">
        <v>65459</v>
      </c>
      <c r="AA324" s="17">
        <v>131117</v>
      </c>
      <c r="AB324" s="17">
        <v>100338</v>
      </c>
      <c r="AC324" s="15" t="s">
        <v>37</v>
      </c>
    </row>
    <row r="325" spans="1:29">
      <c r="A325" s="13" t="str">
        <f t="shared" si="15"/>
        <v>FCST</v>
      </c>
      <c r="B325" s="14" t="s">
        <v>147</v>
      </c>
      <c r="C325" s="15" t="s">
        <v>56</v>
      </c>
      <c r="D325" s="16">
        <f>IFERROR(VLOOKUP(B325,#REF!,3,FALSE),0)</f>
        <v>0</v>
      </c>
      <c r="E325" s="18" t="str">
        <f t="shared" si="16"/>
        <v>前八週無拉料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0</v>
      </c>
      <c r="S325" s="20" t="s">
        <v>35</v>
      </c>
      <c r="T325" s="21">
        <v>0</v>
      </c>
      <c r="U325" s="19">
        <v>0</v>
      </c>
      <c r="V325" s="17">
        <v>4934</v>
      </c>
      <c r="W325" s="22" t="s">
        <v>57</v>
      </c>
      <c r="X325" s="23" t="str">
        <f t="shared" si="17"/>
        <v>F</v>
      </c>
      <c r="Y325" s="17">
        <v>18808</v>
      </c>
      <c r="Z325" s="17">
        <v>25600</v>
      </c>
      <c r="AA325" s="17">
        <v>83400</v>
      </c>
      <c r="AB325" s="17">
        <v>28600</v>
      </c>
      <c r="AC325" s="15" t="s">
        <v>37</v>
      </c>
    </row>
    <row r="326" spans="1:29">
      <c r="A326" s="13" t="str">
        <f t="shared" si="15"/>
        <v>FCST</v>
      </c>
      <c r="B326" s="14" t="s">
        <v>148</v>
      </c>
      <c r="C326" s="15" t="s">
        <v>56</v>
      </c>
      <c r="D326" s="16">
        <f>IFERROR(VLOOKUP(B326,#REF!,3,FALSE),0)</f>
        <v>0</v>
      </c>
      <c r="E326" s="18" t="str">
        <f t="shared" si="16"/>
        <v>前八週無拉料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0</v>
      </c>
      <c r="R326" s="19">
        <v>0</v>
      </c>
      <c r="S326" s="20" t="s">
        <v>35</v>
      </c>
      <c r="T326" s="21">
        <v>0</v>
      </c>
      <c r="U326" s="19">
        <v>0</v>
      </c>
      <c r="V326" s="17">
        <v>9440</v>
      </c>
      <c r="W326" s="22" t="s">
        <v>57</v>
      </c>
      <c r="X326" s="23" t="str">
        <f t="shared" si="17"/>
        <v>F</v>
      </c>
      <c r="Y326" s="17">
        <v>37162</v>
      </c>
      <c r="Z326" s="17">
        <v>47800</v>
      </c>
      <c r="AA326" s="17">
        <v>55800</v>
      </c>
      <c r="AB326" s="17">
        <v>55800</v>
      </c>
      <c r="AC326" s="15" t="s">
        <v>37</v>
      </c>
    </row>
    <row r="327" spans="1:29">
      <c r="A327" s="13" t="str">
        <f t="shared" si="15"/>
        <v>FCST</v>
      </c>
      <c r="B327" s="14" t="s">
        <v>149</v>
      </c>
      <c r="C327" s="15" t="s">
        <v>56</v>
      </c>
      <c r="D327" s="16">
        <f>IFERROR(VLOOKUP(B327,#REF!,3,FALSE),0)</f>
        <v>0</v>
      </c>
      <c r="E327" s="18" t="str">
        <f t="shared" si="16"/>
        <v>前八週無拉料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0</v>
      </c>
      <c r="R327" s="19">
        <v>0</v>
      </c>
      <c r="S327" s="20" t="s">
        <v>35</v>
      </c>
      <c r="T327" s="21">
        <v>0</v>
      </c>
      <c r="U327" s="19">
        <v>0</v>
      </c>
      <c r="V327" s="17">
        <v>263</v>
      </c>
      <c r="W327" s="22" t="s">
        <v>57</v>
      </c>
      <c r="X327" s="23" t="str">
        <f t="shared" si="17"/>
        <v>F</v>
      </c>
      <c r="Y327" s="17">
        <v>0</v>
      </c>
      <c r="Z327" s="17">
        <v>2365</v>
      </c>
      <c r="AA327" s="17">
        <v>28900</v>
      </c>
      <c r="AB327" s="17">
        <v>0</v>
      </c>
      <c r="AC327" s="15" t="s">
        <v>37</v>
      </c>
    </row>
    <row r="328" spans="1:29">
      <c r="A328" s="13" t="str">
        <f t="shared" si="15"/>
        <v>FCST</v>
      </c>
      <c r="B328" s="14" t="s">
        <v>150</v>
      </c>
      <c r="C328" s="15" t="s">
        <v>56</v>
      </c>
      <c r="D328" s="16">
        <f>IFERROR(VLOOKUP(B328,#REF!,3,FALSE),0)</f>
        <v>0</v>
      </c>
      <c r="E328" s="18" t="str">
        <f t="shared" si="16"/>
        <v>前八週無拉料</v>
      </c>
      <c r="F328" s="16" t="str">
        <f>IFERROR(VLOOKUP(B328,#REF!,6,FALSE),"")</f>
        <v/>
      </c>
      <c r="G328" s="17">
        <v>0</v>
      </c>
      <c r="H328" s="17">
        <v>0</v>
      </c>
      <c r="I328" s="17" t="str">
        <f>IFERROR(VLOOKUP(B328,#REF!,9,FALSE),"")</f>
        <v/>
      </c>
      <c r="J328" s="17">
        <v>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0</v>
      </c>
      <c r="Q328" s="17">
        <v>0</v>
      </c>
      <c r="R328" s="19">
        <v>0</v>
      </c>
      <c r="S328" s="20" t="s">
        <v>35</v>
      </c>
      <c r="T328" s="21">
        <v>0</v>
      </c>
      <c r="U328" s="19">
        <v>0</v>
      </c>
      <c r="V328" s="17">
        <v>6166</v>
      </c>
      <c r="W328" s="22" t="s">
        <v>57</v>
      </c>
      <c r="X328" s="23" t="str">
        <f t="shared" si="17"/>
        <v>F</v>
      </c>
      <c r="Y328" s="17">
        <v>25493</v>
      </c>
      <c r="Z328" s="17">
        <v>30000</v>
      </c>
      <c r="AA328" s="17">
        <v>36000</v>
      </c>
      <c r="AB328" s="17">
        <v>36000</v>
      </c>
      <c r="AC328" s="15" t="s">
        <v>37</v>
      </c>
    </row>
    <row r="329" spans="1:29">
      <c r="A329" s="13" t="str">
        <f t="shared" si="15"/>
        <v>FCST</v>
      </c>
      <c r="B329" s="14" t="s">
        <v>151</v>
      </c>
      <c r="C329" s="15" t="s">
        <v>56</v>
      </c>
      <c r="D329" s="16">
        <f>IFERROR(VLOOKUP(B329,#REF!,3,FALSE),0)</f>
        <v>0</v>
      </c>
      <c r="E329" s="18" t="str">
        <f t="shared" si="16"/>
        <v>前八週無拉料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0</v>
      </c>
      <c r="S329" s="20" t="s">
        <v>35</v>
      </c>
      <c r="T329" s="21">
        <v>0</v>
      </c>
      <c r="U329" s="19">
        <v>0</v>
      </c>
      <c r="V329" s="17">
        <v>3458</v>
      </c>
      <c r="W329" s="22" t="s">
        <v>57</v>
      </c>
      <c r="X329" s="23" t="str">
        <f t="shared" si="17"/>
        <v>F</v>
      </c>
      <c r="Y329" s="17">
        <v>14180</v>
      </c>
      <c r="Z329" s="17">
        <v>16945</v>
      </c>
      <c r="AA329" s="17">
        <v>39850</v>
      </c>
      <c r="AB329" s="17">
        <v>5605</v>
      </c>
      <c r="AC329" s="15" t="s">
        <v>37</v>
      </c>
    </row>
    <row r="330" spans="1:29">
      <c r="A330" s="13" t="str">
        <f t="shared" si="15"/>
        <v>FCST</v>
      </c>
      <c r="B330" s="14" t="s">
        <v>152</v>
      </c>
      <c r="C330" s="15" t="s">
        <v>56</v>
      </c>
      <c r="D330" s="16">
        <f>IFERROR(VLOOKUP(B330,#REF!,3,FALSE),0)</f>
        <v>0</v>
      </c>
      <c r="E330" s="18" t="str">
        <f t="shared" si="16"/>
        <v>前八週無拉料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0</v>
      </c>
      <c r="Q330" s="17">
        <v>0</v>
      </c>
      <c r="R330" s="19">
        <v>0</v>
      </c>
      <c r="S330" s="20" t="s">
        <v>35</v>
      </c>
      <c r="T330" s="21">
        <v>0</v>
      </c>
      <c r="U330" s="19">
        <v>0</v>
      </c>
      <c r="V330" s="17">
        <v>2802</v>
      </c>
      <c r="W330" s="22" t="s">
        <v>57</v>
      </c>
      <c r="X330" s="23" t="str">
        <f t="shared" si="17"/>
        <v>F</v>
      </c>
      <c r="Y330" s="17">
        <v>6221</v>
      </c>
      <c r="Z330" s="17">
        <v>19000</v>
      </c>
      <c r="AA330" s="17">
        <v>20000</v>
      </c>
      <c r="AB330" s="17">
        <v>20000</v>
      </c>
      <c r="AC330" s="15" t="s">
        <v>37</v>
      </c>
    </row>
    <row r="331" spans="1:29" hidden="1">
      <c r="A331" s="13" t="str">
        <f t="shared" si="15"/>
        <v>None</v>
      </c>
      <c r="B331" s="14" t="s">
        <v>153</v>
      </c>
      <c r="C331" s="15" t="s">
        <v>56</v>
      </c>
      <c r="D331" s="16">
        <f>IFERROR(VLOOKUP(B331,#REF!,3,FALSE),0)</f>
        <v>0</v>
      </c>
      <c r="E331" s="18" t="str">
        <f t="shared" si="16"/>
        <v>前八週無拉料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0</v>
      </c>
      <c r="R331" s="19">
        <v>0</v>
      </c>
      <c r="S331" s="20" t="s">
        <v>35</v>
      </c>
      <c r="T331" s="21" t="s">
        <v>35</v>
      </c>
      <c r="U331" s="19">
        <v>0</v>
      </c>
      <c r="V331" s="17" t="s">
        <v>35</v>
      </c>
      <c r="W331" s="22" t="s">
        <v>36</v>
      </c>
      <c r="X331" s="23" t="str">
        <f t="shared" si="17"/>
        <v>E</v>
      </c>
      <c r="Y331" s="17">
        <v>0</v>
      </c>
      <c r="Z331" s="17">
        <v>0</v>
      </c>
      <c r="AA331" s="17">
        <v>0</v>
      </c>
      <c r="AB331" s="17">
        <v>0</v>
      </c>
      <c r="AC331" s="15" t="s">
        <v>37</v>
      </c>
    </row>
    <row r="332" spans="1:29">
      <c r="A332" s="13" t="str">
        <f t="shared" si="15"/>
        <v>FCST</v>
      </c>
      <c r="B332" s="14" t="s">
        <v>154</v>
      </c>
      <c r="C332" s="15" t="s">
        <v>56</v>
      </c>
      <c r="D332" s="16">
        <f>IFERROR(VLOOKUP(B332,#REF!,3,FALSE),0)</f>
        <v>0</v>
      </c>
      <c r="E332" s="18" t="str">
        <f t="shared" si="16"/>
        <v>前八週無拉料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0</v>
      </c>
      <c r="Q332" s="17">
        <v>0</v>
      </c>
      <c r="R332" s="19">
        <v>0</v>
      </c>
      <c r="S332" s="20" t="s">
        <v>35</v>
      </c>
      <c r="T332" s="21">
        <v>0</v>
      </c>
      <c r="U332" s="19">
        <v>0</v>
      </c>
      <c r="V332" s="17">
        <v>494</v>
      </c>
      <c r="W332" s="22" t="s">
        <v>57</v>
      </c>
      <c r="X332" s="23" t="str">
        <f t="shared" si="17"/>
        <v>F</v>
      </c>
      <c r="Y332" s="17">
        <v>0</v>
      </c>
      <c r="Z332" s="17">
        <v>4445</v>
      </c>
      <c r="AA332" s="17">
        <v>0</v>
      </c>
      <c r="AB332" s="17">
        <v>0</v>
      </c>
      <c r="AC332" s="15" t="s">
        <v>37</v>
      </c>
    </row>
    <row r="333" spans="1:29">
      <c r="A333" s="13" t="str">
        <f t="shared" si="15"/>
        <v>FCST</v>
      </c>
      <c r="B333" s="14" t="s">
        <v>155</v>
      </c>
      <c r="C333" s="15" t="s">
        <v>56</v>
      </c>
      <c r="D333" s="16">
        <f>IFERROR(VLOOKUP(B333,#REF!,3,FALSE),0)</f>
        <v>0</v>
      </c>
      <c r="E333" s="18" t="str">
        <f t="shared" si="16"/>
        <v>前八週無拉料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0</v>
      </c>
      <c r="Q333" s="17">
        <v>0</v>
      </c>
      <c r="R333" s="19">
        <v>0</v>
      </c>
      <c r="S333" s="20" t="s">
        <v>35</v>
      </c>
      <c r="T333" s="21">
        <v>0</v>
      </c>
      <c r="U333" s="19">
        <v>0</v>
      </c>
      <c r="V333" s="17">
        <v>16431</v>
      </c>
      <c r="W333" s="22" t="s">
        <v>57</v>
      </c>
      <c r="X333" s="23" t="str">
        <f t="shared" si="17"/>
        <v>F</v>
      </c>
      <c r="Y333" s="17">
        <v>66860</v>
      </c>
      <c r="Z333" s="17">
        <v>81016</v>
      </c>
      <c r="AA333" s="17">
        <v>203850</v>
      </c>
      <c r="AB333" s="17">
        <v>64088</v>
      </c>
      <c r="AC333" s="15" t="s">
        <v>37</v>
      </c>
    </row>
    <row r="334" spans="1:29">
      <c r="A334" s="13" t="str">
        <f t="shared" si="15"/>
        <v>FCST</v>
      </c>
      <c r="B334" s="14" t="s">
        <v>156</v>
      </c>
      <c r="C334" s="15" t="s">
        <v>56</v>
      </c>
      <c r="D334" s="16">
        <f>IFERROR(VLOOKUP(B334,#REF!,3,FALSE),0)</f>
        <v>0</v>
      </c>
      <c r="E334" s="18" t="str">
        <f t="shared" si="16"/>
        <v>前八週無拉料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0</v>
      </c>
      <c r="Q334" s="17">
        <v>0</v>
      </c>
      <c r="R334" s="19">
        <v>0</v>
      </c>
      <c r="S334" s="20" t="s">
        <v>35</v>
      </c>
      <c r="T334" s="21">
        <v>0</v>
      </c>
      <c r="U334" s="19">
        <v>0</v>
      </c>
      <c r="V334" s="17">
        <v>4823</v>
      </c>
      <c r="W334" s="22" t="s">
        <v>57</v>
      </c>
      <c r="X334" s="23" t="str">
        <f t="shared" si="17"/>
        <v>F</v>
      </c>
      <c r="Y334" s="17">
        <v>43411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>
      <c r="A335" s="13" t="str">
        <f t="shared" si="15"/>
        <v>FCST</v>
      </c>
      <c r="B335" s="14" t="s">
        <v>157</v>
      </c>
      <c r="C335" s="15" t="s">
        <v>56</v>
      </c>
      <c r="D335" s="16">
        <f>IFERROR(VLOOKUP(B335,#REF!,3,FALSE),0)</f>
        <v>0</v>
      </c>
      <c r="E335" s="18" t="str">
        <f t="shared" si="16"/>
        <v>前八週無拉料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0</v>
      </c>
      <c r="Q335" s="17">
        <v>0</v>
      </c>
      <c r="R335" s="19">
        <v>0</v>
      </c>
      <c r="S335" s="20" t="s">
        <v>35</v>
      </c>
      <c r="T335" s="21">
        <v>0</v>
      </c>
      <c r="U335" s="19">
        <v>0</v>
      </c>
      <c r="V335" s="17">
        <v>238</v>
      </c>
      <c r="W335" s="22" t="s">
        <v>57</v>
      </c>
      <c r="X335" s="23" t="str">
        <f t="shared" si="17"/>
        <v>F</v>
      </c>
      <c r="Y335" s="17">
        <v>0</v>
      </c>
      <c r="Z335" s="17">
        <v>2140</v>
      </c>
      <c r="AA335" s="17">
        <v>10000</v>
      </c>
      <c r="AB335" s="17">
        <v>10000</v>
      </c>
      <c r="AC335" s="15" t="s">
        <v>37</v>
      </c>
    </row>
    <row r="336" spans="1:29">
      <c r="A336" s="13" t="str">
        <f t="shared" si="15"/>
        <v>FCST</v>
      </c>
      <c r="B336" s="14" t="s">
        <v>158</v>
      </c>
      <c r="C336" s="15" t="s">
        <v>56</v>
      </c>
      <c r="D336" s="16">
        <f>IFERROR(VLOOKUP(B336,#REF!,3,FALSE),0)</f>
        <v>0</v>
      </c>
      <c r="E336" s="18" t="str">
        <f t="shared" si="16"/>
        <v>前八週無拉料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30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30</v>
      </c>
      <c r="Q336" s="17">
        <v>0</v>
      </c>
      <c r="R336" s="19">
        <v>30</v>
      </c>
      <c r="S336" s="20" t="s">
        <v>35</v>
      </c>
      <c r="T336" s="21">
        <v>0.2</v>
      </c>
      <c r="U336" s="19">
        <v>0</v>
      </c>
      <c r="V336" s="17">
        <v>137</v>
      </c>
      <c r="W336" s="22" t="s">
        <v>57</v>
      </c>
      <c r="X336" s="23" t="str">
        <f t="shared" si="17"/>
        <v>F</v>
      </c>
      <c r="Y336" s="17">
        <v>0</v>
      </c>
      <c r="Z336" s="17">
        <v>1237</v>
      </c>
      <c r="AA336" s="17">
        <v>0</v>
      </c>
      <c r="AB336" s="17">
        <v>0</v>
      </c>
      <c r="AC336" s="15" t="s">
        <v>37</v>
      </c>
    </row>
    <row r="337" spans="1:29" hidden="1">
      <c r="A337" s="13" t="str">
        <f t="shared" si="15"/>
        <v>None</v>
      </c>
      <c r="B337" s="14" t="s">
        <v>159</v>
      </c>
      <c r="C337" s="15" t="s">
        <v>56</v>
      </c>
      <c r="D337" s="16">
        <f>IFERROR(VLOOKUP(B337,#REF!,3,FALSE),0)</f>
        <v>0</v>
      </c>
      <c r="E337" s="18" t="str">
        <f t="shared" si="16"/>
        <v>前八週無拉料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0</v>
      </c>
      <c r="S337" s="20" t="s">
        <v>35</v>
      </c>
      <c r="T337" s="21" t="s">
        <v>35</v>
      </c>
      <c r="U337" s="19">
        <v>0</v>
      </c>
      <c r="V337" s="17" t="s">
        <v>35</v>
      </c>
      <c r="W337" s="22" t="s">
        <v>36</v>
      </c>
      <c r="X337" s="23" t="str">
        <f t="shared" si="17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37</v>
      </c>
    </row>
    <row r="338" spans="1:29">
      <c r="A338" s="13" t="str">
        <f t="shared" si="15"/>
        <v>FCST</v>
      </c>
      <c r="B338" s="14" t="s">
        <v>160</v>
      </c>
      <c r="C338" s="15" t="s">
        <v>56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0</v>
      </c>
      <c r="S338" s="20" t="s">
        <v>35</v>
      </c>
      <c r="T338" s="21">
        <v>0</v>
      </c>
      <c r="U338" s="19">
        <v>0</v>
      </c>
      <c r="V338" s="17">
        <v>330</v>
      </c>
      <c r="W338" s="22" t="s">
        <v>57</v>
      </c>
      <c r="X338" s="23" t="str">
        <f t="shared" si="17"/>
        <v>F</v>
      </c>
      <c r="Y338" s="17">
        <v>0</v>
      </c>
      <c r="Z338" s="17">
        <v>2972</v>
      </c>
      <c r="AA338" s="17">
        <v>0</v>
      </c>
      <c r="AB338" s="17">
        <v>0</v>
      </c>
      <c r="AC338" s="15" t="s">
        <v>37</v>
      </c>
    </row>
    <row r="339" spans="1:29">
      <c r="A339" s="13" t="str">
        <f t="shared" si="15"/>
        <v>FCST</v>
      </c>
      <c r="B339" s="14" t="s">
        <v>161</v>
      </c>
      <c r="C339" s="15" t="s">
        <v>56</v>
      </c>
      <c r="D339" s="16">
        <f>IFERROR(VLOOKUP(B339,#REF!,3,FALSE),0)</f>
        <v>0</v>
      </c>
      <c r="E339" s="18" t="str">
        <f t="shared" si="16"/>
        <v>前八週無拉料</v>
      </c>
      <c r="F339" s="16" t="str">
        <f>IFERROR(VLOOKUP(B339,#REF!,6,FALSE),"")</f>
        <v/>
      </c>
      <c r="G339" s="17">
        <v>0</v>
      </c>
      <c r="H339" s="17">
        <v>0</v>
      </c>
      <c r="I339" s="17" t="str">
        <f>IFERROR(VLOOKUP(B339,#REF!,9,FALSE),"")</f>
        <v/>
      </c>
      <c r="J339" s="17">
        <v>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0</v>
      </c>
      <c r="Q339" s="17">
        <v>0</v>
      </c>
      <c r="R339" s="19">
        <v>0</v>
      </c>
      <c r="S339" s="20" t="s">
        <v>35</v>
      </c>
      <c r="T339" s="21">
        <v>0</v>
      </c>
      <c r="U339" s="19">
        <v>0</v>
      </c>
      <c r="V339" s="17">
        <v>4807</v>
      </c>
      <c r="W339" s="22" t="s">
        <v>57</v>
      </c>
      <c r="X339" s="23" t="str">
        <f t="shared" si="17"/>
        <v>F</v>
      </c>
      <c r="Y339" s="17">
        <v>33794</v>
      </c>
      <c r="Z339" s="17">
        <v>9472</v>
      </c>
      <c r="AA339" s="17">
        <v>1000</v>
      </c>
      <c r="AB339" s="17">
        <v>0</v>
      </c>
      <c r="AC339" s="15" t="s">
        <v>37</v>
      </c>
    </row>
    <row r="340" spans="1:29">
      <c r="A340" s="13" t="str">
        <f t="shared" si="15"/>
        <v>FCST</v>
      </c>
      <c r="B340" s="14" t="s">
        <v>162</v>
      </c>
      <c r="C340" s="15" t="s">
        <v>56</v>
      </c>
      <c r="D340" s="16">
        <f>IFERROR(VLOOKUP(B340,#REF!,3,FALSE),0)</f>
        <v>0</v>
      </c>
      <c r="E340" s="18" t="str">
        <f t="shared" si="16"/>
        <v>前八週無拉料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0</v>
      </c>
      <c r="R340" s="19">
        <v>0</v>
      </c>
      <c r="S340" s="20" t="s">
        <v>35</v>
      </c>
      <c r="T340" s="21">
        <v>0</v>
      </c>
      <c r="U340" s="19">
        <v>0</v>
      </c>
      <c r="V340" s="17">
        <v>4746</v>
      </c>
      <c r="W340" s="22" t="s">
        <v>57</v>
      </c>
      <c r="X340" s="23" t="str">
        <f t="shared" si="17"/>
        <v>F</v>
      </c>
      <c r="Y340" s="17">
        <v>42718</v>
      </c>
      <c r="Z340" s="17">
        <v>0</v>
      </c>
      <c r="AA340" s="17">
        <v>0</v>
      </c>
      <c r="AB340" s="17">
        <v>0</v>
      </c>
      <c r="AC340" s="15" t="s">
        <v>37</v>
      </c>
    </row>
    <row r="341" spans="1:29">
      <c r="A341" s="13" t="str">
        <f t="shared" si="15"/>
        <v>FCST</v>
      </c>
      <c r="B341" s="14" t="s">
        <v>163</v>
      </c>
      <c r="C341" s="15" t="s">
        <v>56</v>
      </c>
      <c r="D341" s="16">
        <f>IFERROR(VLOOKUP(B341,#REF!,3,FALSE),0)</f>
        <v>0</v>
      </c>
      <c r="E341" s="18" t="str">
        <f t="shared" si="16"/>
        <v>前八週無拉料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0</v>
      </c>
      <c r="Q341" s="17">
        <v>0</v>
      </c>
      <c r="R341" s="19">
        <v>0</v>
      </c>
      <c r="S341" s="20" t="s">
        <v>35</v>
      </c>
      <c r="T341" s="21">
        <v>0</v>
      </c>
      <c r="U341" s="19">
        <v>0</v>
      </c>
      <c r="V341" s="17">
        <v>3648</v>
      </c>
      <c r="W341" s="22" t="s">
        <v>57</v>
      </c>
      <c r="X341" s="23" t="str">
        <f t="shared" si="17"/>
        <v>F</v>
      </c>
      <c r="Y341" s="17">
        <v>3022</v>
      </c>
      <c r="Z341" s="17">
        <v>29814</v>
      </c>
      <c r="AA341" s="17">
        <v>12672</v>
      </c>
      <c r="AB341" s="17">
        <v>28928</v>
      </c>
      <c r="AC341" s="15" t="s">
        <v>37</v>
      </c>
    </row>
    <row r="342" spans="1:29">
      <c r="A342" s="13" t="str">
        <f t="shared" si="15"/>
        <v>FCST</v>
      </c>
      <c r="B342" s="14" t="s">
        <v>164</v>
      </c>
      <c r="C342" s="15" t="s">
        <v>56</v>
      </c>
      <c r="D342" s="16">
        <f>IFERROR(VLOOKUP(B342,#REF!,3,FALSE),0)</f>
        <v>0</v>
      </c>
      <c r="E342" s="18" t="str">
        <f t="shared" si="16"/>
        <v>前八週無拉料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0</v>
      </c>
      <c r="Q342" s="17">
        <v>0</v>
      </c>
      <c r="R342" s="19">
        <v>0</v>
      </c>
      <c r="S342" s="20" t="s">
        <v>35</v>
      </c>
      <c r="T342" s="21">
        <v>0</v>
      </c>
      <c r="U342" s="19">
        <v>0</v>
      </c>
      <c r="V342" s="17">
        <v>278</v>
      </c>
      <c r="W342" s="22" t="s">
        <v>57</v>
      </c>
      <c r="X342" s="23" t="str">
        <f t="shared" si="17"/>
        <v>F</v>
      </c>
      <c r="Y342" s="17">
        <v>583</v>
      </c>
      <c r="Z342" s="17">
        <v>1920</v>
      </c>
      <c r="AA342" s="17">
        <v>1440</v>
      </c>
      <c r="AB342" s="17">
        <v>5760</v>
      </c>
      <c r="AC342" s="15" t="s">
        <v>37</v>
      </c>
    </row>
    <row r="343" spans="1:29" hidden="1">
      <c r="A343" s="13" t="str">
        <f t="shared" si="15"/>
        <v>Normal</v>
      </c>
      <c r="B343" s="14" t="s">
        <v>165</v>
      </c>
      <c r="C343" s="15" t="s">
        <v>56</v>
      </c>
      <c r="D343" s="16">
        <f>IFERROR(VLOOKUP(B343,#REF!,3,FALSE),0)</f>
        <v>0</v>
      </c>
      <c r="E343" s="18">
        <f t="shared" si="16"/>
        <v>0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0</v>
      </c>
      <c r="Q343" s="17">
        <v>0</v>
      </c>
      <c r="R343" s="19">
        <v>0</v>
      </c>
      <c r="S343" s="20">
        <v>0</v>
      </c>
      <c r="T343" s="21">
        <v>0</v>
      </c>
      <c r="U343" s="19">
        <v>374</v>
      </c>
      <c r="V343" s="17">
        <v>910</v>
      </c>
      <c r="W343" s="22">
        <v>2.4</v>
      </c>
      <c r="X343" s="23">
        <f t="shared" si="17"/>
        <v>150</v>
      </c>
      <c r="Y343" s="17">
        <v>0</v>
      </c>
      <c r="Z343" s="17">
        <v>8190</v>
      </c>
      <c r="AA343" s="17">
        <v>3360</v>
      </c>
      <c r="AB343" s="17">
        <v>7920</v>
      </c>
      <c r="AC343" s="15" t="s">
        <v>37</v>
      </c>
    </row>
    <row r="344" spans="1:29">
      <c r="A344" s="13" t="str">
        <f t="shared" si="15"/>
        <v>FCST</v>
      </c>
      <c r="B344" s="14" t="s">
        <v>166</v>
      </c>
      <c r="C344" s="15" t="s">
        <v>56</v>
      </c>
      <c r="D344" s="16">
        <f>IFERROR(VLOOKUP(B344,#REF!,3,FALSE),0)</f>
        <v>0</v>
      </c>
      <c r="E344" s="18" t="str">
        <f t="shared" si="16"/>
        <v>前八週無拉料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0</v>
      </c>
      <c r="Q344" s="17">
        <v>0</v>
      </c>
      <c r="R344" s="19">
        <v>0</v>
      </c>
      <c r="S344" s="20" t="s">
        <v>35</v>
      </c>
      <c r="T344" s="21">
        <v>0</v>
      </c>
      <c r="U344" s="19">
        <v>0</v>
      </c>
      <c r="V344" s="17">
        <v>3495</v>
      </c>
      <c r="W344" s="22" t="s">
        <v>57</v>
      </c>
      <c r="X344" s="23" t="str">
        <f t="shared" si="17"/>
        <v>F</v>
      </c>
      <c r="Y344" s="17">
        <v>0</v>
      </c>
      <c r="Z344" s="17">
        <v>31455</v>
      </c>
      <c r="AA344" s="17">
        <v>30960</v>
      </c>
      <c r="AB344" s="17">
        <v>0</v>
      </c>
      <c r="AC344" s="15" t="s">
        <v>37</v>
      </c>
    </row>
    <row r="345" spans="1:29">
      <c r="A345" s="13" t="str">
        <f t="shared" si="15"/>
        <v>FCST</v>
      </c>
      <c r="B345" s="14" t="s">
        <v>167</v>
      </c>
      <c r="C345" s="15" t="s">
        <v>56</v>
      </c>
      <c r="D345" s="16">
        <f>IFERROR(VLOOKUP(B345,#REF!,3,FALSE),0)</f>
        <v>0</v>
      </c>
      <c r="E345" s="18" t="str">
        <f t="shared" si="16"/>
        <v>前八週無拉料</v>
      </c>
      <c r="F345" s="16" t="str">
        <f>IFERROR(VLOOKUP(B345,#REF!,6,FALSE),"")</f>
        <v/>
      </c>
      <c r="G345" s="17">
        <v>0</v>
      </c>
      <c r="H345" s="17">
        <v>0</v>
      </c>
      <c r="I345" s="17" t="str">
        <f>IFERROR(VLOOKUP(B345,#REF!,9,FALSE),"")</f>
        <v/>
      </c>
      <c r="J345" s="17">
        <v>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0</v>
      </c>
      <c r="Q345" s="17">
        <v>0</v>
      </c>
      <c r="R345" s="19">
        <v>0</v>
      </c>
      <c r="S345" s="20" t="s">
        <v>35</v>
      </c>
      <c r="T345" s="21">
        <v>0</v>
      </c>
      <c r="U345" s="19">
        <v>0</v>
      </c>
      <c r="V345" s="17">
        <v>4912</v>
      </c>
      <c r="W345" s="22" t="s">
        <v>57</v>
      </c>
      <c r="X345" s="23" t="str">
        <f t="shared" si="17"/>
        <v>F</v>
      </c>
      <c r="Y345" s="17">
        <v>21011</v>
      </c>
      <c r="Z345" s="17">
        <v>23200</v>
      </c>
      <c r="AA345" s="17">
        <v>16800</v>
      </c>
      <c r="AB345" s="17">
        <v>11200</v>
      </c>
      <c r="AC345" s="15" t="s">
        <v>37</v>
      </c>
    </row>
    <row r="346" spans="1:29" hidden="1">
      <c r="A346" s="13" t="str">
        <f t="shared" si="15"/>
        <v>Normal</v>
      </c>
      <c r="B346" s="14" t="s">
        <v>362</v>
      </c>
      <c r="C346" s="15" t="s">
        <v>322</v>
      </c>
      <c r="D346" s="16">
        <f>IFERROR(VLOOKUP(B346,#REF!,3,FALSE),0)</f>
        <v>0</v>
      </c>
      <c r="E346" s="18">
        <f t="shared" si="16"/>
        <v>3.7</v>
      </c>
      <c r="F346" s="16" t="str">
        <f>IFERROR(VLOOKUP(B346,#REF!,6,FALSE),"")</f>
        <v/>
      </c>
      <c r="G346" s="17">
        <v>63000</v>
      </c>
      <c r="H346" s="17">
        <v>0</v>
      </c>
      <c r="I346" s="17" t="str">
        <f>IFERROR(VLOOKUP(B346,#REF!,9,FALSE),"")</f>
        <v/>
      </c>
      <c r="J346" s="17">
        <v>18000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18000</v>
      </c>
      <c r="Q346" s="17">
        <v>0</v>
      </c>
      <c r="R346" s="19">
        <v>81000</v>
      </c>
      <c r="S346" s="20">
        <v>16.600000000000001</v>
      </c>
      <c r="T346" s="21">
        <v>9.5</v>
      </c>
      <c r="U346" s="19">
        <v>4875</v>
      </c>
      <c r="V346" s="17">
        <v>8568</v>
      </c>
      <c r="W346" s="22">
        <v>1.8</v>
      </c>
      <c r="X346" s="23">
        <f t="shared" si="17"/>
        <v>100</v>
      </c>
      <c r="Y346" s="17">
        <v>15168</v>
      </c>
      <c r="Z346" s="17">
        <v>61948</v>
      </c>
      <c r="AA346" s="17">
        <v>6000</v>
      </c>
      <c r="AB346" s="17">
        <v>6500</v>
      </c>
      <c r="AC346" s="15" t="s">
        <v>37</v>
      </c>
    </row>
    <row r="347" spans="1:29">
      <c r="A347" s="13" t="str">
        <f t="shared" si="15"/>
        <v>OverStock</v>
      </c>
      <c r="B347" s="14" t="s">
        <v>363</v>
      </c>
      <c r="C347" s="15" t="s">
        <v>364</v>
      </c>
      <c r="D347" s="16">
        <f>IFERROR(VLOOKUP(B347,#REF!,3,FALSE),0)</f>
        <v>0</v>
      </c>
      <c r="E347" s="18">
        <f t="shared" si="16"/>
        <v>70.3</v>
      </c>
      <c r="F347" s="16" t="str">
        <f>IFERROR(VLOOKUP(B347,#REF!,6,FALSE),"")</f>
        <v/>
      </c>
      <c r="G347" s="17">
        <v>0</v>
      </c>
      <c r="H347" s="17">
        <v>0</v>
      </c>
      <c r="I347" s="17" t="str">
        <f>IFERROR(VLOOKUP(B347,#REF!,9,FALSE),"")</f>
        <v/>
      </c>
      <c r="J347" s="17">
        <v>38020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4000</v>
      </c>
      <c r="Q347" s="17">
        <v>34020</v>
      </c>
      <c r="R347" s="19">
        <v>38020</v>
      </c>
      <c r="S347" s="20">
        <v>70.3</v>
      </c>
      <c r="T347" s="21" t="s">
        <v>35</v>
      </c>
      <c r="U347" s="19">
        <v>541</v>
      </c>
      <c r="V347" s="17" t="s">
        <v>35</v>
      </c>
      <c r="W347" s="22" t="s">
        <v>36</v>
      </c>
      <c r="X347" s="23" t="str">
        <f t="shared" si="17"/>
        <v>E</v>
      </c>
      <c r="Y347" s="17">
        <v>0</v>
      </c>
      <c r="Z347" s="17">
        <v>0</v>
      </c>
      <c r="AA347" s="17">
        <v>0</v>
      </c>
      <c r="AB347" s="17">
        <v>0</v>
      </c>
      <c r="AC347" s="15" t="s">
        <v>37</v>
      </c>
    </row>
    <row r="348" spans="1:29" hidden="1">
      <c r="A348" s="13" t="str">
        <f t="shared" si="15"/>
        <v>Normal</v>
      </c>
      <c r="B348" s="14" t="s">
        <v>365</v>
      </c>
      <c r="C348" s="15" t="s">
        <v>364</v>
      </c>
      <c r="D348" s="16">
        <f>IFERROR(VLOOKUP(B348,#REF!,3,FALSE),0)</f>
        <v>0</v>
      </c>
      <c r="E348" s="18">
        <f t="shared" si="16"/>
        <v>6.8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229830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229830</v>
      </c>
      <c r="R348" s="19">
        <v>229830</v>
      </c>
      <c r="S348" s="20">
        <v>6.8</v>
      </c>
      <c r="T348" s="21" t="s">
        <v>35</v>
      </c>
      <c r="U348" s="19">
        <v>33771</v>
      </c>
      <c r="V348" s="17" t="s">
        <v>35</v>
      </c>
      <c r="W348" s="22" t="s">
        <v>36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 hidden="1">
      <c r="A349" s="13" t="str">
        <f t="shared" si="15"/>
        <v>Normal</v>
      </c>
      <c r="B349" s="14" t="s">
        <v>366</v>
      </c>
      <c r="C349" s="15" t="s">
        <v>364</v>
      </c>
      <c r="D349" s="16">
        <f>IFERROR(VLOOKUP(B349,#REF!,3,FALSE),0)</f>
        <v>0</v>
      </c>
      <c r="E349" s="18">
        <f t="shared" si="16"/>
        <v>11.2</v>
      </c>
      <c r="F349" s="16" t="str">
        <f>IFERROR(VLOOKUP(B349,#REF!,6,FALSE),"")</f>
        <v/>
      </c>
      <c r="G349" s="17">
        <v>72000</v>
      </c>
      <c r="H349" s="17">
        <v>72000</v>
      </c>
      <c r="I349" s="17" t="str">
        <f>IFERROR(VLOOKUP(B349,#REF!,9,FALSE),"")</f>
        <v/>
      </c>
      <c r="J349" s="17">
        <v>88968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21000</v>
      </c>
      <c r="P349" s="17">
        <v>36000</v>
      </c>
      <c r="Q349" s="17">
        <v>31968</v>
      </c>
      <c r="R349" s="19">
        <v>160968</v>
      </c>
      <c r="S349" s="20">
        <v>20.3</v>
      </c>
      <c r="T349" s="21">
        <v>30.2</v>
      </c>
      <c r="U349" s="19">
        <v>7929</v>
      </c>
      <c r="V349" s="17">
        <v>5333</v>
      </c>
      <c r="W349" s="22">
        <v>0.7</v>
      </c>
      <c r="X349" s="23">
        <f t="shared" si="17"/>
        <v>100</v>
      </c>
      <c r="Y349" s="17">
        <v>30000</v>
      </c>
      <c r="Z349" s="17">
        <v>18000</v>
      </c>
      <c r="AA349" s="17">
        <v>27000</v>
      </c>
      <c r="AB349" s="17">
        <v>39000</v>
      </c>
      <c r="AC349" s="15" t="s">
        <v>37</v>
      </c>
    </row>
    <row r="350" spans="1:29">
      <c r="A350" s="13" t="str">
        <f t="shared" si="15"/>
        <v>FCST</v>
      </c>
      <c r="B350" s="14" t="s">
        <v>168</v>
      </c>
      <c r="C350" s="15" t="s">
        <v>56</v>
      </c>
      <c r="D350" s="16">
        <f>IFERROR(VLOOKUP(B350,#REF!,3,FALSE),0)</f>
        <v>0</v>
      </c>
      <c r="E350" s="18" t="str">
        <f t="shared" si="16"/>
        <v>前八週無拉料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0</v>
      </c>
      <c r="Q350" s="17">
        <v>0</v>
      </c>
      <c r="R350" s="19">
        <v>0</v>
      </c>
      <c r="S350" s="20" t="s">
        <v>35</v>
      </c>
      <c r="T350" s="21">
        <v>0</v>
      </c>
      <c r="U350" s="19">
        <v>0</v>
      </c>
      <c r="V350" s="17">
        <v>475</v>
      </c>
      <c r="W350" s="22" t="s">
        <v>57</v>
      </c>
      <c r="X350" s="23" t="str">
        <f t="shared" si="17"/>
        <v>F</v>
      </c>
      <c r="Y350" s="17">
        <v>1277</v>
      </c>
      <c r="Z350" s="17">
        <v>3000</v>
      </c>
      <c r="AA350" s="17">
        <v>5342</v>
      </c>
      <c r="AB350" s="17">
        <v>5400</v>
      </c>
      <c r="AC350" s="15" t="s">
        <v>37</v>
      </c>
    </row>
    <row r="351" spans="1:29">
      <c r="A351" s="13" t="str">
        <f t="shared" si="15"/>
        <v>FCST</v>
      </c>
      <c r="B351" s="14" t="s">
        <v>169</v>
      </c>
      <c r="C351" s="15" t="s">
        <v>56</v>
      </c>
      <c r="D351" s="16">
        <f>IFERROR(VLOOKUP(B351,#REF!,3,FALSE),0)</f>
        <v>0</v>
      </c>
      <c r="E351" s="18" t="str">
        <f t="shared" si="16"/>
        <v>前八週無拉料</v>
      </c>
      <c r="F351" s="16" t="str">
        <f>IFERROR(VLOOKUP(B351,#REF!,6,FALSE),"")</f>
        <v/>
      </c>
      <c r="G351" s="17">
        <v>0</v>
      </c>
      <c r="H351" s="17">
        <v>0</v>
      </c>
      <c r="I351" s="17" t="str">
        <f>IFERROR(VLOOKUP(B351,#REF!,9,FALSE),"")</f>
        <v/>
      </c>
      <c r="J351" s="17">
        <v>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0</v>
      </c>
      <c r="Q351" s="17">
        <v>0</v>
      </c>
      <c r="R351" s="19">
        <v>0</v>
      </c>
      <c r="S351" s="20" t="s">
        <v>35</v>
      </c>
      <c r="T351" s="21">
        <v>0</v>
      </c>
      <c r="U351" s="19">
        <v>0</v>
      </c>
      <c r="V351" s="17">
        <v>2783</v>
      </c>
      <c r="W351" s="22" t="s">
        <v>57</v>
      </c>
      <c r="X351" s="23" t="str">
        <f t="shared" si="17"/>
        <v>F</v>
      </c>
      <c r="Y351" s="17">
        <v>20764</v>
      </c>
      <c r="Z351" s="17">
        <v>4280</v>
      </c>
      <c r="AA351" s="17">
        <v>56000</v>
      </c>
      <c r="AB351" s="17">
        <v>32000</v>
      </c>
      <c r="AC351" s="15" t="s">
        <v>37</v>
      </c>
    </row>
    <row r="352" spans="1:29">
      <c r="A352" s="13" t="str">
        <f t="shared" si="15"/>
        <v>FCST</v>
      </c>
      <c r="B352" s="14" t="s">
        <v>170</v>
      </c>
      <c r="C352" s="15" t="s">
        <v>56</v>
      </c>
      <c r="D352" s="16">
        <f>IFERROR(VLOOKUP(B352,#REF!,3,FALSE),0)</f>
        <v>0</v>
      </c>
      <c r="E352" s="18" t="str">
        <f t="shared" si="16"/>
        <v>前八週無拉料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0</v>
      </c>
      <c r="Q352" s="17">
        <v>0</v>
      </c>
      <c r="R352" s="19">
        <v>0</v>
      </c>
      <c r="S352" s="20" t="s">
        <v>35</v>
      </c>
      <c r="T352" s="21">
        <v>0</v>
      </c>
      <c r="U352" s="19">
        <v>0</v>
      </c>
      <c r="V352" s="17">
        <v>9179</v>
      </c>
      <c r="W352" s="22" t="s">
        <v>57</v>
      </c>
      <c r="X352" s="23" t="str">
        <f t="shared" si="17"/>
        <v>F</v>
      </c>
      <c r="Y352" s="17">
        <v>29713</v>
      </c>
      <c r="Z352" s="17">
        <v>52900</v>
      </c>
      <c r="AA352" s="17">
        <v>73944</v>
      </c>
      <c r="AB352" s="17">
        <v>73400</v>
      </c>
      <c r="AC352" s="15" t="s">
        <v>37</v>
      </c>
    </row>
    <row r="353" spans="1:29" hidden="1">
      <c r="A353" s="13" t="str">
        <f t="shared" si="15"/>
        <v>None</v>
      </c>
      <c r="B353" s="14" t="s">
        <v>171</v>
      </c>
      <c r="C353" s="15" t="s">
        <v>56</v>
      </c>
      <c r="D353" s="16">
        <f>IFERROR(VLOOKUP(B353,#REF!,3,FALSE),0)</f>
        <v>0</v>
      </c>
      <c r="E353" s="18" t="str">
        <f t="shared" si="16"/>
        <v>前八週無拉料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0</v>
      </c>
      <c r="Q353" s="17">
        <v>0</v>
      </c>
      <c r="R353" s="19">
        <v>0</v>
      </c>
      <c r="S353" s="20" t="s">
        <v>35</v>
      </c>
      <c r="T353" s="21" t="s">
        <v>35</v>
      </c>
      <c r="U353" s="19">
        <v>0</v>
      </c>
      <c r="V353" s="17" t="s">
        <v>35</v>
      </c>
      <c r="W353" s="22" t="s">
        <v>36</v>
      </c>
      <c r="X353" s="23" t="str">
        <f t="shared" si="17"/>
        <v>E</v>
      </c>
      <c r="Y353" s="17">
        <v>0</v>
      </c>
      <c r="Z353" s="17">
        <v>0</v>
      </c>
      <c r="AA353" s="17">
        <v>0</v>
      </c>
      <c r="AB353" s="17">
        <v>0</v>
      </c>
      <c r="AC353" s="15" t="s">
        <v>37</v>
      </c>
    </row>
    <row r="354" spans="1:29">
      <c r="A354" s="13" t="str">
        <f t="shared" si="15"/>
        <v>OverStock</v>
      </c>
      <c r="B354" s="14" t="s">
        <v>367</v>
      </c>
      <c r="C354" s="15" t="s">
        <v>322</v>
      </c>
      <c r="D354" s="16">
        <f>IFERROR(VLOOKUP(B354,#REF!,3,FALSE),0)</f>
        <v>0</v>
      </c>
      <c r="E354" s="18">
        <f t="shared" si="16"/>
        <v>31.9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6000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6000</v>
      </c>
      <c r="Q354" s="17">
        <v>0</v>
      </c>
      <c r="R354" s="19">
        <v>6000</v>
      </c>
      <c r="S354" s="20">
        <v>31.9</v>
      </c>
      <c r="T354" s="21">
        <v>37.700000000000003</v>
      </c>
      <c r="U354" s="19">
        <v>188</v>
      </c>
      <c r="V354" s="17">
        <v>159</v>
      </c>
      <c r="W354" s="22">
        <v>0.8</v>
      </c>
      <c r="X354" s="23">
        <f t="shared" si="17"/>
        <v>100</v>
      </c>
      <c r="Y354" s="17">
        <v>754</v>
      </c>
      <c r="Z354" s="17">
        <v>680</v>
      </c>
      <c r="AA354" s="17">
        <v>2210</v>
      </c>
      <c r="AB354" s="17">
        <v>1122</v>
      </c>
      <c r="AC354" s="15" t="s">
        <v>37</v>
      </c>
    </row>
    <row r="355" spans="1:29" hidden="1">
      <c r="A355" s="13" t="str">
        <f t="shared" si="15"/>
        <v>Normal</v>
      </c>
      <c r="B355" s="14" t="s">
        <v>368</v>
      </c>
      <c r="C355" s="15" t="s">
        <v>322</v>
      </c>
      <c r="D355" s="16">
        <f>IFERROR(VLOOKUP(B355,#REF!,3,FALSE),0)</f>
        <v>0</v>
      </c>
      <c r="E355" s="18">
        <f t="shared" si="16"/>
        <v>17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105211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3000</v>
      </c>
      <c r="P355" s="17">
        <v>72000</v>
      </c>
      <c r="Q355" s="17">
        <v>30211</v>
      </c>
      <c r="R355" s="19">
        <v>105211</v>
      </c>
      <c r="S355" s="20">
        <v>17</v>
      </c>
      <c r="T355" s="21">
        <v>26.3</v>
      </c>
      <c r="U355" s="19">
        <v>6177</v>
      </c>
      <c r="V355" s="17">
        <v>4000</v>
      </c>
      <c r="W355" s="22">
        <v>0.6</v>
      </c>
      <c r="X355" s="23">
        <f t="shared" si="17"/>
        <v>100</v>
      </c>
      <c r="Y355" s="17">
        <v>15000</v>
      </c>
      <c r="Z355" s="17">
        <v>21000</v>
      </c>
      <c r="AA355" s="17">
        <v>15000</v>
      </c>
      <c r="AB355" s="17">
        <v>6000</v>
      </c>
      <c r="AC355" s="15" t="s">
        <v>37</v>
      </c>
    </row>
    <row r="356" spans="1:29">
      <c r="A356" s="13" t="str">
        <f t="shared" si="15"/>
        <v>ZeroZero</v>
      </c>
      <c r="B356" s="14" t="s">
        <v>369</v>
      </c>
      <c r="C356" s="15" t="s">
        <v>210</v>
      </c>
      <c r="D356" s="16">
        <f>IFERROR(VLOOKUP(B356,#REF!,3,FALSE),0)</f>
        <v>0</v>
      </c>
      <c r="E356" s="18" t="str">
        <f t="shared" si="16"/>
        <v>前八週無拉料</v>
      </c>
      <c r="F356" s="16" t="str">
        <f>IFERROR(VLOOKUP(B356,#REF!,6,FALSE),"")</f>
        <v/>
      </c>
      <c r="G356" s="17">
        <v>300000</v>
      </c>
      <c r="H356" s="17">
        <v>300000</v>
      </c>
      <c r="I356" s="17" t="str">
        <f>IFERROR(VLOOKUP(B356,#REF!,9,FALSE),"")</f>
        <v/>
      </c>
      <c r="J356" s="17">
        <v>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0</v>
      </c>
      <c r="Q356" s="17">
        <v>0</v>
      </c>
      <c r="R356" s="19">
        <v>300000</v>
      </c>
      <c r="S356" s="20" t="s">
        <v>35</v>
      </c>
      <c r="T356" s="21" t="s">
        <v>35</v>
      </c>
      <c r="U356" s="19">
        <v>0</v>
      </c>
      <c r="V356" s="17" t="s">
        <v>35</v>
      </c>
      <c r="W356" s="22" t="s">
        <v>36</v>
      </c>
      <c r="X356" s="23" t="str">
        <f t="shared" si="17"/>
        <v>E</v>
      </c>
      <c r="Y356" s="17">
        <v>0</v>
      </c>
      <c r="Z356" s="17">
        <v>0</v>
      </c>
      <c r="AA356" s="17">
        <v>0</v>
      </c>
      <c r="AB356" s="17">
        <v>0</v>
      </c>
      <c r="AC356" s="15" t="s">
        <v>37</v>
      </c>
    </row>
    <row r="357" spans="1:29">
      <c r="A357" s="13" t="str">
        <f t="shared" si="15"/>
        <v>FCST</v>
      </c>
      <c r="B357" s="14" t="s">
        <v>370</v>
      </c>
      <c r="C357" s="15" t="s">
        <v>210</v>
      </c>
      <c r="D357" s="16">
        <f>IFERROR(VLOOKUP(B357,#REF!,3,FALSE),0)</f>
        <v>0</v>
      </c>
      <c r="E357" s="18" t="str">
        <f t="shared" si="16"/>
        <v>前八週無拉料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0</v>
      </c>
      <c r="R357" s="19">
        <v>0</v>
      </c>
      <c r="S357" s="20" t="s">
        <v>35</v>
      </c>
      <c r="T357" s="21">
        <v>0</v>
      </c>
      <c r="U357" s="19">
        <v>0</v>
      </c>
      <c r="V357" s="17">
        <v>150667</v>
      </c>
      <c r="W357" s="22" t="s">
        <v>57</v>
      </c>
      <c r="X357" s="23" t="str">
        <f t="shared" si="17"/>
        <v>F</v>
      </c>
      <c r="Y357" s="17">
        <v>633000</v>
      </c>
      <c r="Z357" s="17">
        <v>723000</v>
      </c>
      <c r="AA357" s="17">
        <v>180000</v>
      </c>
      <c r="AB357" s="17">
        <v>0</v>
      </c>
      <c r="AC357" s="15" t="s">
        <v>37</v>
      </c>
    </row>
    <row r="358" spans="1:29">
      <c r="A358" s="13" t="str">
        <f t="shared" si="15"/>
        <v>FCST</v>
      </c>
      <c r="B358" s="14" t="s">
        <v>371</v>
      </c>
      <c r="C358" s="15" t="s">
        <v>210</v>
      </c>
      <c r="D358" s="16">
        <f>IFERROR(VLOOKUP(B358,#REF!,3,FALSE),0)</f>
        <v>0</v>
      </c>
      <c r="E358" s="18" t="str">
        <f t="shared" si="16"/>
        <v>前八週無拉料</v>
      </c>
      <c r="F358" s="16" t="str">
        <f>IFERROR(VLOOKUP(B358,#REF!,6,FALSE),"")</f>
        <v/>
      </c>
      <c r="G358" s="17">
        <v>0</v>
      </c>
      <c r="H358" s="17">
        <v>0</v>
      </c>
      <c r="I358" s="17" t="str">
        <f>IFERROR(VLOOKUP(B358,#REF!,9,FALSE),"")</f>
        <v/>
      </c>
      <c r="J358" s="17">
        <v>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0</v>
      </c>
      <c r="Q358" s="17">
        <v>0</v>
      </c>
      <c r="R358" s="19">
        <v>0</v>
      </c>
      <c r="S358" s="20" t="s">
        <v>35</v>
      </c>
      <c r="T358" s="21">
        <v>0</v>
      </c>
      <c r="U358" s="19">
        <v>0</v>
      </c>
      <c r="V358" s="17">
        <v>39333</v>
      </c>
      <c r="W358" s="22" t="s">
        <v>57</v>
      </c>
      <c r="X358" s="23" t="str">
        <f t="shared" si="17"/>
        <v>F</v>
      </c>
      <c r="Y358" s="17">
        <v>126000</v>
      </c>
      <c r="Z358" s="17">
        <v>228000</v>
      </c>
      <c r="AA358" s="17">
        <v>45000</v>
      </c>
      <c r="AB358" s="17">
        <v>0</v>
      </c>
      <c r="AC358" s="15" t="s">
        <v>37</v>
      </c>
    </row>
    <row r="359" spans="1:29">
      <c r="A359" s="13" t="str">
        <f t="shared" si="15"/>
        <v>OverStock</v>
      </c>
      <c r="B359" s="14" t="s">
        <v>372</v>
      </c>
      <c r="C359" s="15" t="s">
        <v>210</v>
      </c>
      <c r="D359" s="16">
        <f>IFERROR(VLOOKUP(B359,#REF!,3,FALSE),0)</f>
        <v>0</v>
      </c>
      <c r="E359" s="18">
        <f t="shared" si="16"/>
        <v>24.4</v>
      </c>
      <c r="F359" s="16" t="str">
        <f>IFERROR(VLOOKUP(B359,#REF!,6,FALSE),"")</f>
        <v/>
      </c>
      <c r="G359" s="17">
        <v>0</v>
      </c>
      <c r="H359" s="17">
        <v>0</v>
      </c>
      <c r="I359" s="17" t="str">
        <f>IFERROR(VLOOKUP(B359,#REF!,9,FALSE),"")</f>
        <v/>
      </c>
      <c r="J359" s="17">
        <v>9040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9040</v>
      </c>
      <c r="Q359" s="17">
        <v>0</v>
      </c>
      <c r="R359" s="19">
        <v>9040</v>
      </c>
      <c r="S359" s="20">
        <v>24.4</v>
      </c>
      <c r="T359" s="21">
        <v>22.4</v>
      </c>
      <c r="U359" s="19">
        <v>371</v>
      </c>
      <c r="V359" s="17">
        <v>404</v>
      </c>
      <c r="W359" s="22">
        <v>1.1000000000000001</v>
      </c>
      <c r="X359" s="23">
        <f t="shared" si="17"/>
        <v>100</v>
      </c>
      <c r="Y359" s="17">
        <v>1630</v>
      </c>
      <c r="Z359" s="17">
        <v>2002</v>
      </c>
      <c r="AA359" s="17">
        <v>3094</v>
      </c>
      <c r="AB359" s="17">
        <v>850</v>
      </c>
      <c r="AC359" s="15" t="s">
        <v>37</v>
      </c>
    </row>
    <row r="360" spans="1:29">
      <c r="A360" s="13" t="str">
        <f t="shared" si="15"/>
        <v>ZeroZero</v>
      </c>
      <c r="B360" s="14" t="s">
        <v>373</v>
      </c>
      <c r="C360" s="15" t="s">
        <v>210</v>
      </c>
      <c r="D360" s="16">
        <f>IFERROR(VLOOKUP(B360,#REF!,3,FALSE),0)</f>
        <v>0</v>
      </c>
      <c r="E360" s="18" t="str">
        <f t="shared" si="16"/>
        <v>前八週無拉料</v>
      </c>
      <c r="F360" s="16" t="str">
        <f>IFERROR(VLOOKUP(B360,#REF!,6,FALSE),"")</f>
        <v/>
      </c>
      <c r="G360" s="17">
        <v>0</v>
      </c>
      <c r="H360" s="17">
        <v>0</v>
      </c>
      <c r="I360" s="17" t="str">
        <f>IFERROR(VLOOKUP(B360,#REF!,9,FALSE),"")</f>
        <v/>
      </c>
      <c r="J360" s="17">
        <v>108850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108850</v>
      </c>
      <c r="Q360" s="17">
        <v>0</v>
      </c>
      <c r="R360" s="19">
        <v>108850</v>
      </c>
      <c r="S360" s="20" t="s">
        <v>35</v>
      </c>
      <c r="T360" s="21" t="s">
        <v>35</v>
      </c>
      <c r="U360" s="19">
        <v>0</v>
      </c>
      <c r="V360" s="17" t="s">
        <v>35</v>
      </c>
      <c r="W360" s="22" t="s">
        <v>36</v>
      </c>
      <c r="X360" s="23" t="str">
        <f t="shared" si="17"/>
        <v>E</v>
      </c>
      <c r="Y360" s="17">
        <v>0</v>
      </c>
      <c r="Z360" s="17">
        <v>0</v>
      </c>
      <c r="AA360" s="17">
        <v>0</v>
      </c>
      <c r="AB360" s="17">
        <v>0</v>
      </c>
      <c r="AC360" s="15" t="s">
        <v>37</v>
      </c>
    </row>
    <row r="361" spans="1:29">
      <c r="A361" s="13" t="str">
        <f t="shared" si="15"/>
        <v>ZeroZero</v>
      </c>
      <c r="B361" s="14" t="s">
        <v>374</v>
      </c>
      <c r="C361" s="15" t="s">
        <v>210</v>
      </c>
      <c r="D361" s="16">
        <f>IFERROR(VLOOKUP(B361,#REF!,3,FALSE),0)</f>
        <v>0</v>
      </c>
      <c r="E361" s="18" t="str">
        <f t="shared" si="16"/>
        <v>前八週無拉料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67972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67972</v>
      </c>
      <c r="Q361" s="17">
        <v>0</v>
      </c>
      <c r="R361" s="19">
        <v>67972</v>
      </c>
      <c r="S361" s="20" t="s">
        <v>35</v>
      </c>
      <c r="T361" s="21" t="s">
        <v>35</v>
      </c>
      <c r="U361" s="19">
        <v>0</v>
      </c>
      <c r="V361" s="17" t="s">
        <v>35</v>
      </c>
      <c r="W361" s="22" t="s">
        <v>36</v>
      </c>
      <c r="X361" s="23" t="str">
        <f t="shared" si="17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37</v>
      </c>
    </row>
    <row r="362" spans="1:29" hidden="1">
      <c r="A362" s="13" t="str">
        <f t="shared" si="15"/>
        <v>Normal</v>
      </c>
      <c r="B362" s="14" t="s">
        <v>375</v>
      </c>
      <c r="C362" s="15" t="s">
        <v>210</v>
      </c>
      <c r="D362" s="16">
        <f>IFERROR(VLOOKUP(B362,#REF!,3,FALSE),0)</f>
        <v>0</v>
      </c>
      <c r="E362" s="18">
        <f t="shared" si="16"/>
        <v>4.8</v>
      </c>
      <c r="F362" s="16" t="str">
        <f>IFERROR(VLOOKUP(B362,#REF!,6,FALSE),"")</f>
        <v/>
      </c>
      <c r="G362" s="17">
        <v>300000</v>
      </c>
      <c r="H362" s="17">
        <v>150000</v>
      </c>
      <c r="I362" s="17" t="str">
        <f>IFERROR(VLOOKUP(B362,#REF!,9,FALSE),"")</f>
        <v/>
      </c>
      <c r="J362" s="17">
        <v>344146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344146</v>
      </c>
      <c r="Q362" s="17">
        <v>0</v>
      </c>
      <c r="R362" s="19">
        <v>644146</v>
      </c>
      <c r="S362" s="20">
        <v>9.1</v>
      </c>
      <c r="T362" s="21">
        <v>12.4</v>
      </c>
      <c r="U362" s="19">
        <v>71092</v>
      </c>
      <c r="V362" s="17">
        <v>51895</v>
      </c>
      <c r="W362" s="22">
        <v>0.7</v>
      </c>
      <c r="X362" s="23">
        <f t="shared" si="17"/>
        <v>100</v>
      </c>
      <c r="Y362" s="17">
        <v>191910</v>
      </c>
      <c r="Z362" s="17">
        <v>275144</v>
      </c>
      <c r="AA362" s="17">
        <v>160</v>
      </c>
      <c r="AB362" s="17">
        <v>0</v>
      </c>
      <c r="AC362" s="15" t="s">
        <v>37</v>
      </c>
    </row>
    <row r="363" spans="1:29" hidden="1">
      <c r="A363" s="13" t="str">
        <f t="shared" si="15"/>
        <v>None</v>
      </c>
      <c r="B363" s="14" t="s">
        <v>376</v>
      </c>
      <c r="C363" s="15" t="s">
        <v>210</v>
      </c>
      <c r="D363" s="16">
        <f>IFERROR(VLOOKUP(B363,#REF!,3,FALSE),0)</f>
        <v>0</v>
      </c>
      <c r="E363" s="18" t="str">
        <f t="shared" si="16"/>
        <v>前八週無拉料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0</v>
      </c>
      <c r="Q363" s="17">
        <v>0</v>
      </c>
      <c r="R363" s="19">
        <v>0</v>
      </c>
      <c r="S363" s="20" t="s">
        <v>35</v>
      </c>
      <c r="T363" s="21" t="s">
        <v>35</v>
      </c>
      <c r="U363" s="19">
        <v>0</v>
      </c>
      <c r="V363" s="17" t="s">
        <v>35</v>
      </c>
      <c r="W363" s="22" t="s">
        <v>36</v>
      </c>
      <c r="X363" s="23" t="str">
        <f t="shared" si="17"/>
        <v>E</v>
      </c>
      <c r="Y363" s="17">
        <v>0</v>
      </c>
      <c r="Z363" s="17">
        <v>0</v>
      </c>
      <c r="AA363" s="17">
        <v>0</v>
      </c>
      <c r="AB363" s="17">
        <v>0</v>
      </c>
      <c r="AC363" s="15" t="s">
        <v>37</v>
      </c>
    </row>
    <row r="364" spans="1:29">
      <c r="A364" s="13" t="str">
        <f t="shared" si="15"/>
        <v>FCST</v>
      </c>
      <c r="B364" s="14" t="s">
        <v>377</v>
      </c>
      <c r="C364" s="15" t="s">
        <v>210</v>
      </c>
      <c r="D364" s="16">
        <f>IFERROR(VLOOKUP(B364,#REF!,3,FALSE),0)</f>
        <v>0</v>
      </c>
      <c r="E364" s="18" t="str">
        <f t="shared" si="16"/>
        <v>前八週無拉料</v>
      </c>
      <c r="F364" s="16" t="str">
        <f>IFERROR(VLOOKUP(B364,#REF!,6,FALSE),"")</f>
        <v/>
      </c>
      <c r="G364" s="17">
        <v>0</v>
      </c>
      <c r="H364" s="17">
        <v>0</v>
      </c>
      <c r="I364" s="17" t="str">
        <f>IFERROR(VLOOKUP(B364,#REF!,9,FALSE),"")</f>
        <v/>
      </c>
      <c r="J364" s="17">
        <v>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0</v>
      </c>
      <c r="Q364" s="17">
        <v>0</v>
      </c>
      <c r="R364" s="19">
        <v>0</v>
      </c>
      <c r="S364" s="20" t="s">
        <v>35</v>
      </c>
      <c r="T364" s="21">
        <v>0</v>
      </c>
      <c r="U364" s="19">
        <v>0</v>
      </c>
      <c r="V364" s="17">
        <v>16000</v>
      </c>
      <c r="W364" s="22" t="s">
        <v>57</v>
      </c>
      <c r="X364" s="23" t="str">
        <f t="shared" si="17"/>
        <v>F</v>
      </c>
      <c r="Y364" s="17">
        <v>82000</v>
      </c>
      <c r="Z364" s="17">
        <v>62000</v>
      </c>
      <c r="AA364" s="17">
        <v>20000</v>
      </c>
      <c r="AB364" s="17">
        <v>0</v>
      </c>
      <c r="AC364" s="15" t="s">
        <v>37</v>
      </c>
    </row>
    <row r="365" spans="1:29">
      <c r="A365" s="13" t="str">
        <f t="shared" si="15"/>
        <v>FCST</v>
      </c>
      <c r="B365" s="14" t="s">
        <v>378</v>
      </c>
      <c r="C365" s="15" t="s">
        <v>210</v>
      </c>
      <c r="D365" s="16">
        <f>IFERROR(VLOOKUP(B365,#REF!,3,FALSE),0)</f>
        <v>0</v>
      </c>
      <c r="E365" s="18" t="str">
        <f t="shared" si="16"/>
        <v>前八週無拉料</v>
      </c>
      <c r="F365" s="16" t="str">
        <f>IFERROR(VLOOKUP(B365,#REF!,6,FALSE),"")</f>
        <v/>
      </c>
      <c r="G365" s="17">
        <v>0</v>
      </c>
      <c r="H365" s="17">
        <v>0</v>
      </c>
      <c r="I365" s="17" t="str">
        <f>IFERROR(VLOOKUP(B365,#REF!,9,FALSE),"")</f>
        <v/>
      </c>
      <c r="J365" s="17">
        <v>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0</v>
      </c>
      <c r="Q365" s="17">
        <v>0</v>
      </c>
      <c r="R365" s="19">
        <v>0</v>
      </c>
      <c r="S365" s="20" t="s">
        <v>35</v>
      </c>
      <c r="T365" s="21">
        <v>0</v>
      </c>
      <c r="U365" s="19">
        <v>0</v>
      </c>
      <c r="V365" s="17">
        <v>1667</v>
      </c>
      <c r="W365" s="22" t="s">
        <v>57</v>
      </c>
      <c r="X365" s="23" t="str">
        <f t="shared" si="17"/>
        <v>F</v>
      </c>
      <c r="Y365" s="17">
        <v>6000</v>
      </c>
      <c r="Z365" s="17">
        <v>9000</v>
      </c>
      <c r="AA365" s="17">
        <v>3000</v>
      </c>
      <c r="AB365" s="17">
        <v>0</v>
      </c>
      <c r="AC365" s="15" t="s">
        <v>37</v>
      </c>
    </row>
    <row r="366" spans="1:29">
      <c r="A366" s="13" t="str">
        <f t="shared" si="15"/>
        <v>FCST</v>
      </c>
      <c r="B366" s="14" t="s">
        <v>379</v>
      </c>
      <c r="C366" s="15" t="s">
        <v>210</v>
      </c>
      <c r="D366" s="16">
        <f>IFERROR(VLOOKUP(B366,#REF!,3,FALSE),0)</f>
        <v>0</v>
      </c>
      <c r="E366" s="18" t="str">
        <f t="shared" si="16"/>
        <v>前八週無拉料</v>
      </c>
      <c r="F366" s="16" t="str">
        <f>IFERROR(VLOOKUP(B366,#REF!,6,FALSE),"")</f>
        <v/>
      </c>
      <c r="G366" s="17">
        <v>0</v>
      </c>
      <c r="H366" s="17">
        <v>0</v>
      </c>
      <c r="I366" s="17" t="str">
        <f>IFERROR(VLOOKUP(B366,#REF!,9,FALSE),"")</f>
        <v/>
      </c>
      <c r="J366" s="17">
        <v>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0</v>
      </c>
      <c r="Q366" s="17">
        <v>0</v>
      </c>
      <c r="R366" s="19">
        <v>0</v>
      </c>
      <c r="S366" s="20" t="s">
        <v>35</v>
      </c>
      <c r="T366" s="21">
        <v>0</v>
      </c>
      <c r="U366" s="19">
        <v>0</v>
      </c>
      <c r="V366" s="17">
        <v>667</v>
      </c>
      <c r="W366" s="22" t="s">
        <v>57</v>
      </c>
      <c r="X366" s="23" t="str">
        <f t="shared" si="17"/>
        <v>F</v>
      </c>
      <c r="Y366" s="17">
        <v>3000</v>
      </c>
      <c r="Z366" s="17">
        <v>3000</v>
      </c>
      <c r="AA366" s="17">
        <v>6000</v>
      </c>
      <c r="AB366" s="17">
        <v>6000</v>
      </c>
      <c r="AC366" s="15" t="s">
        <v>37</v>
      </c>
    </row>
    <row r="367" spans="1:29" hidden="1">
      <c r="A367" s="13" t="str">
        <f t="shared" si="15"/>
        <v>Normal</v>
      </c>
      <c r="B367" s="14" t="s">
        <v>380</v>
      </c>
      <c r="C367" s="15" t="s">
        <v>210</v>
      </c>
      <c r="D367" s="16">
        <f>IFERROR(VLOOKUP(B367,#REF!,3,FALSE),0)</f>
        <v>0</v>
      </c>
      <c r="E367" s="18">
        <f t="shared" si="16"/>
        <v>13.8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57000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57000</v>
      </c>
      <c r="Q367" s="17">
        <v>0</v>
      </c>
      <c r="R367" s="19">
        <v>57000</v>
      </c>
      <c r="S367" s="20">
        <v>13.8</v>
      </c>
      <c r="T367" s="21">
        <v>42.8</v>
      </c>
      <c r="U367" s="19">
        <v>4125</v>
      </c>
      <c r="V367" s="17">
        <v>1333</v>
      </c>
      <c r="W367" s="22">
        <v>0.3</v>
      </c>
      <c r="X367" s="23">
        <f t="shared" si="17"/>
        <v>50</v>
      </c>
      <c r="Y367" s="17">
        <v>12000</v>
      </c>
      <c r="Z367" s="17">
        <v>0</v>
      </c>
      <c r="AA367" s="17">
        <v>0</v>
      </c>
      <c r="AB367" s="17">
        <v>0</v>
      </c>
      <c r="AC367" s="15" t="s">
        <v>37</v>
      </c>
    </row>
    <row r="368" spans="1:29" hidden="1">
      <c r="A368" s="13" t="str">
        <f t="shared" si="15"/>
        <v>Normal</v>
      </c>
      <c r="B368" s="14" t="s">
        <v>381</v>
      </c>
      <c r="C368" s="15" t="s">
        <v>210</v>
      </c>
      <c r="D368" s="16">
        <f>IFERROR(VLOOKUP(B368,#REF!,3,FALSE),0)</f>
        <v>0</v>
      </c>
      <c r="E368" s="18">
        <f t="shared" si="16"/>
        <v>13.2</v>
      </c>
      <c r="F368" s="16" t="str">
        <f>IFERROR(VLOOKUP(B368,#REF!,6,FALSE),"")</f>
        <v/>
      </c>
      <c r="G368" s="17">
        <v>25000</v>
      </c>
      <c r="H368" s="17">
        <v>0</v>
      </c>
      <c r="I368" s="17" t="str">
        <f>IFERROR(VLOOKUP(B368,#REF!,9,FALSE),"")</f>
        <v/>
      </c>
      <c r="J368" s="17">
        <v>179905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179905</v>
      </c>
      <c r="Q368" s="17">
        <v>0</v>
      </c>
      <c r="R368" s="19">
        <v>204905</v>
      </c>
      <c r="S368" s="20">
        <v>15</v>
      </c>
      <c r="T368" s="21">
        <v>28.4</v>
      </c>
      <c r="U368" s="19">
        <v>13650</v>
      </c>
      <c r="V368" s="17">
        <v>7212</v>
      </c>
      <c r="W368" s="22">
        <v>0.5</v>
      </c>
      <c r="X368" s="23">
        <f t="shared" si="17"/>
        <v>100</v>
      </c>
      <c r="Y368" s="17">
        <v>29754</v>
      </c>
      <c r="Z368" s="17">
        <v>35154</v>
      </c>
      <c r="AA368" s="17">
        <v>44276</v>
      </c>
      <c r="AB368" s="17">
        <v>0</v>
      </c>
      <c r="AC368" s="15" t="s">
        <v>37</v>
      </c>
    </row>
    <row r="369" spans="1:29">
      <c r="A369" s="13" t="str">
        <f t="shared" si="15"/>
        <v>ZeroZero</v>
      </c>
      <c r="B369" s="14" t="s">
        <v>382</v>
      </c>
      <c r="C369" s="15" t="s">
        <v>210</v>
      </c>
      <c r="D369" s="16">
        <f>IFERROR(VLOOKUP(B369,#REF!,3,FALSE),0)</f>
        <v>0</v>
      </c>
      <c r="E369" s="18" t="str">
        <f t="shared" si="16"/>
        <v>前八週無拉料</v>
      </c>
      <c r="F369" s="16" t="str">
        <f>IFERROR(VLOOKUP(B369,#REF!,6,FALSE),"")</f>
        <v/>
      </c>
      <c r="G369" s="17">
        <v>0</v>
      </c>
      <c r="H369" s="17">
        <v>0</v>
      </c>
      <c r="I369" s="17" t="str">
        <f>IFERROR(VLOOKUP(B369,#REF!,9,FALSE),"")</f>
        <v/>
      </c>
      <c r="J369" s="17">
        <v>3246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3246</v>
      </c>
      <c r="Q369" s="17">
        <v>0</v>
      </c>
      <c r="R369" s="19">
        <v>3246</v>
      </c>
      <c r="S369" s="20" t="s">
        <v>35</v>
      </c>
      <c r="T369" s="21" t="s">
        <v>35</v>
      </c>
      <c r="U369" s="19">
        <v>0</v>
      </c>
      <c r="V369" s="17" t="s">
        <v>35</v>
      </c>
      <c r="W369" s="22" t="s">
        <v>36</v>
      </c>
      <c r="X369" s="23" t="str">
        <f t="shared" si="17"/>
        <v>E</v>
      </c>
      <c r="Y369" s="17">
        <v>0</v>
      </c>
      <c r="Z369" s="17">
        <v>0</v>
      </c>
      <c r="AA369" s="17">
        <v>0</v>
      </c>
      <c r="AB369" s="17">
        <v>0</v>
      </c>
      <c r="AC369" s="15" t="s">
        <v>37</v>
      </c>
    </row>
    <row r="370" spans="1:29">
      <c r="A370" s="13" t="str">
        <f t="shared" si="15"/>
        <v>OverStock</v>
      </c>
      <c r="B370" s="14" t="s">
        <v>383</v>
      </c>
      <c r="C370" s="15" t="s">
        <v>210</v>
      </c>
      <c r="D370" s="16">
        <f>IFERROR(VLOOKUP(B370,#REF!,3,FALSE),0)</f>
        <v>0</v>
      </c>
      <c r="E370" s="18">
        <f t="shared" si="16"/>
        <v>28.8</v>
      </c>
      <c r="F370" s="16" t="str">
        <f>IFERROR(VLOOKUP(B370,#REF!,6,FALSE),"")</f>
        <v/>
      </c>
      <c r="G370" s="17">
        <v>0</v>
      </c>
      <c r="H370" s="17">
        <v>0</v>
      </c>
      <c r="I370" s="17" t="str">
        <f>IFERROR(VLOOKUP(B370,#REF!,9,FALSE),"")</f>
        <v/>
      </c>
      <c r="J370" s="17">
        <v>6040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6040</v>
      </c>
      <c r="Q370" s="17">
        <v>0</v>
      </c>
      <c r="R370" s="19">
        <v>6040</v>
      </c>
      <c r="S370" s="20">
        <v>28.8</v>
      </c>
      <c r="T370" s="21">
        <v>11.2</v>
      </c>
      <c r="U370" s="19">
        <v>210</v>
      </c>
      <c r="V370" s="17">
        <v>541</v>
      </c>
      <c r="W370" s="22">
        <v>2.6</v>
      </c>
      <c r="X370" s="23">
        <f t="shared" si="17"/>
        <v>150</v>
      </c>
      <c r="Y370" s="17">
        <v>1787</v>
      </c>
      <c r="Z370" s="17">
        <v>3084</v>
      </c>
      <c r="AA370" s="17">
        <v>1849</v>
      </c>
      <c r="AB370" s="17">
        <v>0</v>
      </c>
      <c r="AC370" s="15" t="s">
        <v>37</v>
      </c>
    </row>
    <row r="371" spans="1:29" hidden="1">
      <c r="A371" s="13" t="str">
        <f t="shared" si="15"/>
        <v>None</v>
      </c>
      <c r="B371" s="14" t="s">
        <v>384</v>
      </c>
      <c r="C371" s="15" t="s">
        <v>210</v>
      </c>
      <c r="D371" s="16">
        <f>IFERROR(VLOOKUP(B371,#REF!,3,FALSE),0)</f>
        <v>0</v>
      </c>
      <c r="E371" s="18" t="str">
        <f t="shared" si="16"/>
        <v>前八週無拉料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0</v>
      </c>
      <c r="Q371" s="17">
        <v>0</v>
      </c>
      <c r="R371" s="19">
        <v>0</v>
      </c>
      <c r="S371" s="20" t="s">
        <v>35</v>
      </c>
      <c r="T371" s="21" t="s">
        <v>35</v>
      </c>
      <c r="U371" s="19">
        <v>0</v>
      </c>
      <c r="V371" s="17" t="s">
        <v>35</v>
      </c>
      <c r="W371" s="22" t="s">
        <v>36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 hidden="1">
      <c r="A372" s="13" t="str">
        <f t="shared" si="15"/>
        <v>Normal</v>
      </c>
      <c r="B372" s="14" t="s">
        <v>385</v>
      </c>
      <c r="C372" s="15" t="s">
        <v>210</v>
      </c>
      <c r="D372" s="16">
        <f>IFERROR(VLOOKUP(B372,#REF!,3,FALSE),0)</f>
        <v>0</v>
      </c>
      <c r="E372" s="18">
        <f t="shared" si="16"/>
        <v>0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0</v>
      </c>
      <c r="Q372" s="17">
        <v>0</v>
      </c>
      <c r="R372" s="19">
        <v>0</v>
      </c>
      <c r="S372" s="20">
        <v>0</v>
      </c>
      <c r="T372" s="21" t="s">
        <v>35</v>
      </c>
      <c r="U372" s="19">
        <v>40</v>
      </c>
      <c r="V372" s="17">
        <v>0</v>
      </c>
      <c r="W372" s="22" t="s">
        <v>36</v>
      </c>
      <c r="X372" s="23" t="str">
        <f t="shared" si="17"/>
        <v>E</v>
      </c>
      <c r="Y372" s="17">
        <v>0</v>
      </c>
      <c r="Z372" s="17">
        <v>0</v>
      </c>
      <c r="AA372" s="17">
        <v>1011</v>
      </c>
      <c r="AB372" s="17">
        <v>0</v>
      </c>
      <c r="AC372" s="15" t="s">
        <v>37</v>
      </c>
    </row>
    <row r="373" spans="1:29">
      <c r="A373" s="13" t="str">
        <f t="shared" si="15"/>
        <v>ZeroZero</v>
      </c>
      <c r="B373" s="14" t="s">
        <v>386</v>
      </c>
      <c r="C373" s="15" t="s">
        <v>210</v>
      </c>
      <c r="D373" s="16">
        <f>IFERROR(VLOOKUP(B373,#REF!,3,FALSE),0)</f>
        <v>0</v>
      </c>
      <c r="E373" s="18" t="str">
        <f t="shared" si="16"/>
        <v>前八週無拉料</v>
      </c>
      <c r="F373" s="16" t="str">
        <f>IFERROR(VLOOKUP(B373,#REF!,6,FALSE),"")</f>
        <v/>
      </c>
      <c r="G373" s="17">
        <v>1000</v>
      </c>
      <c r="H373" s="17">
        <v>0</v>
      </c>
      <c r="I373" s="17" t="str">
        <f>IFERROR(VLOOKUP(B373,#REF!,9,FALSE),"")</f>
        <v/>
      </c>
      <c r="J373" s="17">
        <v>1520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1520</v>
      </c>
      <c r="Q373" s="17">
        <v>0</v>
      </c>
      <c r="R373" s="19">
        <v>2520</v>
      </c>
      <c r="S373" s="20" t="s">
        <v>35</v>
      </c>
      <c r="T373" s="21" t="s">
        <v>35</v>
      </c>
      <c r="U373" s="19">
        <v>0</v>
      </c>
      <c r="V373" s="17">
        <v>0</v>
      </c>
      <c r="W373" s="22" t="s">
        <v>36</v>
      </c>
      <c r="X373" s="23" t="str">
        <f t="shared" si="17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37</v>
      </c>
    </row>
    <row r="374" spans="1:29">
      <c r="A374" s="13" t="str">
        <f t="shared" si="15"/>
        <v>FCST</v>
      </c>
      <c r="B374" s="14" t="s">
        <v>387</v>
      </c>
      <c r="C374" s="15" t="s">
        <v>210</v>
      </c>
      <c r="D374" s="16">
        <f>IFERROR(VLOOKUP(B374,#REF!,3,FALSE),0)</f>
        <v>0</v>
      </c>
      <c r="E374" s="18" t="str">
        <f t="shared" si="16"/>
        <v>前八週無拉料</v>
      </c>
      <c r="F374" s="16" t="str">
        <f>IFERROR(VLOOKUP(B374,#REF!,6,FALSE),"")</f>
        <v/>
      </c>
      <c r="G374" s="17">
        <v>0</v>
      </c>
      <c r="H374" s="17">
        <v>0</v>
      </c>
      <c r="I374" s="17" t="str">
        <f>IFERROR(VLOOKUP(B374,#REF!,9,FALSE),"")</f>
        <v/>
      </c>
      <c r="J374" s="17">
        <v>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0</v>
      </c>
      <c r="Q374" s="17">
        <v>0</v>
      </c>
      <c r="R374" s="19">
        <v>0</v>
      </c>
      <c r="S374" s="20" t="s">
        <v>35</v>
      </c>
      <c r="T374" s="21">
        <v>0</v>
      </c>
      <c r="U374" s="19">
        <v>0</v>
      </c>
      <c r="V374" s="17">
        <v>158</v>
      </c>
      <c r="W374" s="22" t="s">
        <v>57</v>
      </c>
      <c r="X374" s="23" t="str">
        <f t="shared" si="17"/>
        <v>F</v>
      </c>
      <c r="Y374" s="17">
        <v>0</v>
      </c>
      <c r="Z374" s="17">
        <v>1418</v>
      </c>
      <c r="AA374" s="17">
        <v>2048</v>
      </c>
      <c r="AB374" s="17">
        <v>1152</v>
      </c>
      <c r="AC374" s="15" t="s">
        <v>37</v>
      </c>
    </row>
    <row r="375" spans="1:29" hidden="1">
      <c r="A375" s="13" t="str">
        <f t="shared" si="15"/>
        <v>Normal</v>
      </c>
      <c r="B375" s="14" t="s">
        <v>388</v>
      </c>
      <c r="C375" s="15" t="s">
        <v>210</v>
      </c>
      <c r="D375" s="16">
        <f>IFERROR(VLOOKUP(B375,#REF!,3,FALSE),0)</f>
        <v>0</v>
      </c>
      <c r="E375" s="18">
        <f t="shared" si="16"/>
        <v>12</v>
      </c>
      <c r="F375" s="16" t="str">
        <f>IFERROR(VLOOKUP(B375,#REF!,6,FALSE),"")</f>
        <v/>
      </c>
      <c r="G375" s="17">
        <v>0</v>
      </c>
      <c r="H375" s="17">
        <v>0</v>
      </c>
      <c r="I375" s="17" t="str">
        <f>IFERROR(VLOOKUP(B375,#REF!,9,FALSE),"")</f>
        <v/>
      </c>
      <c r="J375" s="17">
        <v>30000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30000</v>
      </c>
      <c r="Q375" s="17">
        <v>0</v>
      </c>
      <c r="R375" s="19">
        <v>30000</v>
      </c>
      <c r="S375" s="20">
        <v>12</v>
      </c>
      <c r="T375" s="21">
        <v>14.9</v>
      </c>
      <c r="U375" s="19">
        <v>2500</v>
      </c>
      <c r="V375" s="17">
        <v>2008</v>
      </c>
      <c r="W375" s="22">
        <v>0.8</v>
      </c>
      <c r="X375" s="23">
        <f t="shared" si="17"/>
        <v>100</v>
      </c>
      <c r="Y375" s="17">
        <v>0</v>
      </c>
      <c r="Z375" s="17">
        <v>18075</v>
      </c>
      <c r="AA375" s="17">
        <v>47600</v>
      </c>
      <c r="AB375" s="17">
        <v>14325</v>
      </c>
      <c r="AC375" s="15" t="s">
        <v>37</v>
      </c>
    </row>
    <row r="376" spans="1:29">
      <c r="A376" s="13" t="str">
        <f t="shared" si="15"/>
        <v>ZeroZero</v>
      </c>
      <c r="B376" s="14" t="s">
        <v>389</v>
      </c>
      <c r="C376" s="15" t="s">
        <v>210</v>
      </c>
      <c r="D376" s="16">
        <f>IFERROR(VLOOKUP(B376,#REF!,3,FALSE),0)</f>
        <v>0</v>
      </c>
      <c r="E376" s="18" t="str">
        <f t="shared" si="16"/>
        <v>前八週無拉料</v>
      </c>
      <c r="F376" s="16" t="str">
        <f>IFERROR(VLOOKUP(B376,#REF!,6,FALSE),"")</f>
        <v/>
      </c>
      <c r="G376" s="17">
        <v>90000</v>
      </c>
      <c r="H376" s="17">
        <v>0</v>
      </c>
      <c r="I376" s="17" t="str">
        <f>IFERROR(VLOOKUP(B376,#REF!,9,FALSE),"")</f>
        <v/>
      </c>
      <c r="J376" s="17">
        <v>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0</v>
      </c>
      <c r="Q376" s="17">
        <v>0</v>
      </c>
      <c r="R376" s="19">
        <v>90000</v>
      </c>
      <c r="S376" s="20" t="s">
        <v>35</v>
      </c>
      <c r="T376" s="21" t="s">
        <v>35</v>
      </c>
      <c r="U376" s="19">
        <v>0</v>
      </c>
      <c r="V376" s="17" t="s">
        <v>35</v>
      </c>
      <c r="W376" s="22" t="s">
        <v>36</v>
      </c>
      <c r="X376" s="23" t="str">
        <f t="shared" si="17"/>
        <v>E</v>
      </c>
      <c r="Y376" s="17">
        <v>0</v>
      </c>
      <c r="Z376" s="17">
        <v>0</v>
      </c>
      <c r="AA376" s="17">
        <v>0</v>
      </c>
      <c r="AB376" s="17">
        <v>0</v>
      </c>
      <c r="AC376" s="15" t="s">
        <v>37</v>
      </c>
    </row>
    <row r="377" spans="1:29" hidden="1">
      <c r="A377" s="13" t="str">
        <f t="shared" si="15"/>
        <v>None</v>
      </c>
      <c r="B377" s="14" t="s">
        <v>390</v>
      </c>
      <c r="C377" s="15" t="s">
        <v>210</v>
      </c>
      <c r="D377" s="16">
        <f>IFERROR(VLOOKUP(B377,#REF!,3,FALSE),0)</f>
        <v>0</v>
      </c>
      <c r="E377" s="18" t="str">
        <f t="shared" si="16"/>
        <v>前八週無拉料</v>
      </c>
      <c r="F377" s="16" t="str">
        <f>IFERROR(VLOOKUP(B377,#REF!,6,FALSE),"")</f>
        <v/>
      </c>
      <c r="G377" s="17">
        <v>0</v>
      </c>
      <c r="H377" s="17">
        <v>0</v>
      </c>
      <c r="I377" s="17" t="str">
        <f>IFERROR(VLOOKUP(B377,#REF!,9,FALSE),"")</f>
        <v/>
      </c>
      <c r="J377" s="17">
        <v>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0</v>
      </c>
      <c r="Q377" s="17">
        <v>0</v>
      </c>
      <c r="R377" s="19">
        <v>0</v>
      </c>
      <c r="S377" s="20" t="s">
        <v>35</v>
      </c>
      <c r="T377" s="21" t="s">
        <v>35</v>
      </c>
      <c r="U377" s="19">
        <v>0</v>
      </c>
      <c r="V377" s="17" t="s">
        <v>35</v>
      </c>
      <c r="W377" s="22" t="s">
        <v>36</v>
      </c>
      <c r="X377" s="23" t="str">
        <f t="shared" si="17"/>
        <v>E</v>
      </c>
      <c r="Y377" s="17">
        <v>0</v>
      </c>
      <c r="Z377" s="17">
        <v>0</v>
      </c>
      <c r="AA377" s="17">
        <v>0</v>
      </c>
      <c r="AB377" s="17">
        <v>0</v>
      </c>
      <c r="AC377" s="15" t="s">
        <v>37</v>
      </c>
    </row>
    <row r="378" spans="1:29" hidden="1">
      <c r="A378" s="13" t="str">
        <f t="shared" si="15"/>
        <v>None</v>
      </c>
      <c r="B378" s="14" t="s">
        <v>391</v>
      </c>
      <c r="C378" s="15" t="s">
        <v>322</v>
      </c>
      <c r="D378" s="16">
        <f>IFERROR(VLOOKUP(B378,#REF!,3,FALSE),0)</f>
        <v>0</v>
      </c>
      <c r="E378" s="18" t="str">
        <f t="shared" si="16"/>
        <v>前八週無拉料</v>
      </c>
      <c r="F378" s="16" t="str">
        <f>IFERROR(VLOOKUP(B378,#REF!,6,FALSE),"")</f>
        <v/>
      </c>
      <c r="G378" s="17">
        <v>0</v>
      </c>
      <c r="H378" s="17">
        <v>0</v>
      </c>
      <c r="I378" s="17" t="str">
        <f>IFERROR(VLOOKUP(B378,#REF!,9,FALSE),"")</f>
        <v/>
      </c>
      <c r="J378" s="17">
        <v>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0</v>
      </c>
      <c r="Q378" s="17">
        <v>0</v>
      </c>
      <c r="R378" s="19">
        <v>0</v>
      </c>
      <c r="S378" s="20" t="s">
        <v>35</v>
      </c>
      <c r="T378" s="21" t="s">
        <v>35</v>
      </c>
      <c r="U378" s="19">
        <v>0</v>
      </c>
      <c r="V378" s="17" t="s">
        <v>35</v>
      </c>
      <c r="W378" s="22" t="s">
        <v>36</v>
      </c>
      <c r="X378" s="23" t="str">
        <f t="shared" si="17"/>
        <v>E</v>
      </c>
      <c r="Y378" s="17">
        <v>0</v>
      </c>
      <c r="Z378" s="17">
        <v>0</v>
      </c>
      <c r="AA378" s="17">
        <v>0</v>
      </c>
      <c r="AB378" s="17">
        <v>0</v>
      </c>
      <c r="AC378" s="15" t="s">
        <v>37</v>
      </c>
    </row>
    <row r="379" spans="1:29" hidden="1">
      <c r="A379" s="13" t="str">
        <f t="shared" si="15"/>
        <v>Normal</v>
      </c>
      <c r="B379" s="14" t="s">
        <v>392</v>
      </c>
      <c r="C379" s="15" t="s">
        <v>349</v>
      </c>
      <c r="D379" s="16">
        <f>IFERROR(VLOOKUP(B379,#REF!,3,FALSE),0)</f>
        <v>0</v>
      </c>
      <c r="E379" s="18">
        <f t="shared" si="16"/>
        <v>5.0999999999999996</v>
      </c>
      <c r="F379" s="16" t="str">
        <f>IFERROR(VLOOKUP(B379,#REF!,6,FALSE),"")</f>
        <v/>
      </c>
      <c r="G379" s="17">
        <v>360000</v>
      </c>
      <c r="H379" s="17">
        <v>360000</v>
      </c>
      <c r="I379" s="17" t="str">
        <f>IFERROR(VLOOKUP(B379,#REF!,9,FALSE),"")</f>
        <v/>
      </c>
      <c r="J379" s="17">
        <v>113776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40000</v>
      </c>
      <c r="Q379" s="17">
        <v>73776</v>
      </c>
      <c r="R379" s="19">
        <v>473776</v>
      </c>
      <c r="S379" s="20">
        <v>21</v>
      </c>
      <c r="T379" s="21">
        <v>11.7</v>
      </c>
      <c r="U379" s="19">
        <v>22529</v>
      </c>
      <c r="V379" s="17">
        <v>40556</v>
      </c>
      <c r="W379" s="22">
        <v>1.8</v>
      </c>
      <c r="X379" s="23">
        <f t="shared" si="17"/>
        <v>100</v>
      </c>
      <c r="Y379" s="17">
        <v>222500</v>
      </c>
      <c r="Z379" s="17">
        <v>142500</v>
      </c>
      <c r="AA379" s="17">
        <v>20000</v>
      </c>
      <c r="AB379" s="17">
        <v>0</v>
      </c>
      <c r="AC379" s="15" t="s">
        <v>37</v>
      </c>
    </row>
    <row r="380" spans="1:29" hidden="1">
      <c r="A380" s="13" t="str">
        <f t="shared" si="15"/>
        <v>Normal</v>
      </c>
      <c r="B380" s="14" t="s">
        <v>393</v>
      </c>
      <c r="C380" s="15" t="s">
        <v>349</v>
      </c>
      <c r="D380" s="16">
        <f>IFERROR(VLOOKUP(B380,#REF!,3,FALSE),0)</f>
        <v>0</v>
      </c>
      <c r="E380" s="18">
        <f t="shared" si="16"/>
        <v>13.8</v>
      </c>
      <c r="F380" s="16" t="str">
        <f>IFERROR(VLOOKUP(B380,#REF!,6,FALSE),"")</f>
        <v/>
      </c>
      <c r="G380" s="17">
        <v>0</v>
      </c>
      <c r="H380" s="17">
        <v>0</v>
      </c>
      <c r="I380" s="17" t="str">
        <f>IFERROR(VLOOKUP(B380,#REF!,9,FALSE),"")</f>
        <v/>
      </c>
      <c r="J380" s="17">
        <v>285000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147000</v>
      </c>
      <c r="Q380" s="17">
        <v>138000</v>
      </c>
      <c r="R380" s="19">
        <v>285000</v>
      </c>
      <c r="S380" s="20">
        <v>13.8</v>
      </c>
      <c r="T380" s="21">
        <v>512.6</v>
      </c>
      <c r="U380" s="19">
        <v>20625</v>
      </c>
      <c r="V380" s="17">
        <v>556</v>
      </c>
      <c r="W380" s="22">
        <v>0</v>
      </c>
      <c r="X380" s="23">
        <f t="shared" si="17"/>
        <v>50</v>
      </c>
      <c r="Y380" s="17">
        <v>0</v>
      </c>
      <c r="Z380" s="17">
        <v>5000</v>
      </c>
      <c r="AA380" s="17">
        <v>0</v>
      </c>
      <c r="AB380" s="17">
        <v>0</v>
      </c>
      <c r="AC380" s="15" t="s">
        <v>37</v>
      </c>
    </row>
    <row r="381" spans="1:29">
      <c r="A381" s="13" t="str">
        <f t="shared" si="15"/>
        <v>ZeroZero</v>
      </c>
      <c r="B381" s="14" t="s">
        <v>394</v>
      </c>
      <c r="C381" s="15" t="s">
        <v>349</v>
      </c>
      <c r="D381" s="16">
        <f>IFERROR(VLOOKUP(B381,#REF!,3,FALSE),0)</f>
        <v>0</v>
      </c>
      <c r="E381" s="18" t="str">
        <f t="shared" si="16"/>
        <v>前八週無拉料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6000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0</v>
      </c>
      <c r="Q381" s="17">
        <v>6000</v>
      </c>
      <c r="R381" s="19">
        <v>6000</v>
      </c>
      <c r="S381" s="20" t="s">
        <v>35</v>
      </c>
      <c r="T381" s="21" t="s">
        <v>35</v>
      </c>
      <c r="U381" s="19">
        <v>0</v>
      </c>
      <c r="V381" s="17">
        <v>0</v>
      </c>
      <c r="W381" s="22" t="s">
        <v>36</v>
      </c>
      <c r="X381" s="23" t="str">
        <f t="shared" si="17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 hidden="1">
      <c r="A382" s="13" t="str">
        <f t="shared" si="15"/>
        <v>Normal</v>
      </c>
      <c r="B382" s="14" t="s">
        <v>395</v>
      </c>
      <c r="C382" s="15" t="s">
        <v>349</v>
      </c>
      <c r="D382" s="16">
        <f>IFERROR(VLOOKUP(B382,#REF!,3,FALSE),0)</f>
        <v>0</v>
      </c>
      <c r="E382" s="18">
        <f t="shared" si="16"/>
        <v>4.0999999999999996</v>
      </c>
      <c r="F382" s="16" t="str">
        <f>IFERROR(VLOOKUP(B382,#REF!,6,FALSE),"")</f>
        <v/>
      </c>
      <c r="G382" s="17">
        <v>240000</v>
      </c>
      <c r="H382" s="17">
        <v>240000</v>
      </c>
      <c r="I382" s="17" t="str">
        <f>IFERROR(VLOOKUP(B382,#REF!,9,FALSE),"")</f>
        <v/>
      </c>
      <c r="J382" s="17">
        <v>774000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219000</v>
      </c>
      <c r="Q382" s="17">
        <v>555000</v>
      </c>
      <c r="R382" s="19">
        <v>1014000</v>
      </c>
      <c r="S382" s="20">
        <v>5.3</v>
      </c>
      <c r="T382" s="21">
        <v>22.9</v>
      </c>
      <c r="U382" s="19">
        <v>190875</v>
      </c>
      <c r="V382" s="17">
        <v>44222</v>
      </c>
      <c r="W382" s="22">
        <v>0.2</v>
      </c>
      <c r="X382" s="23">
        <f t="shared" si="17"/>
        <v>50</v>
      </c>
      <c r="Y382" s="17">
        <v>278000</v>
      </c>
      <c r="Z382" s="17">
        <v>120000</v>
      </c>
      <c r="AA382" s="17">
        <v>0</v>
      </c>
      <c r="AB382" s="17">
        <v>0</v>
      </c>
      <c r="AC382" s="15" t="s">
        <v>37</v>
      </c>
    </row>
    <row r="383" spans="1:29" hidden="1">
      <c r="A383" s="13" t="str">
        <f t="shared" si="15"/>
        <v>None</v>
      </c>
      <c r="B383" s="14" t="s">
        <v>396</v>
      </c>
      <c r="C383" s="15" t="s">
        <v>349</v>
      </c>
      <c r="D383" s="16">
        <f>IFERROR(VLOOKUP(B383,#REF!,3,FALSE),0)</f>
        <v>0</v>
      </c>
      <c r="E383" s="18" t="str">
        <f t="shared" si="16"/>
        <v>前八週無拉料</v>
      </c>
      <c r="F383" s="16" t="str">
        <f>IFERROR(VLOOKUP(B383,#REF!,6,FALSE),"")</f>
        <v/>
      </c>
      <c r="G383" s="17">
        <v>0</v>
      </c>
      <c r="H383" s="17">
        <v>0</v>
      </c>
      <c r="I383" s="17" t="str">
        <f>IFERROR(VLOOKUP(B383,#REF!,9,FALSE),"")</f>
        <v/>
      </c>
      <c r="J383" s="17">
        <v>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0</v>
      </c>
      <c r="Q383" s="17">
        <v>0</v>
      </c>
      <c r="R383" s="19">
        <v>0</v>
      </c>
      <c r="S383" s="20" t="s">
        <v>35</v>
      </c>
      <c r="T383" s="21" t="s">
        <v>35</v>
      </c>
      <c r="U383" s="19">
        <v>0</v>
      </c>
      <c r="V383" s="17" t="s">
        <v>35</v>
      </c>
      <c r="W383" s="22" t="s">
        <v>36</v>
      </c>
      <c r="X383" s="23" t="str">
        <f t="shared" si="17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37</v>
      </c>
    </row>
    <row r="384" spans="1:29" hidden="1">
      <c r="A384" s="13" t="str">
        <f t="shared" si="15"/>
        <v>Normal</v>
      </c>
      <c r="B384" s="14" t="s">
        <v>397</v>
      </c>
      <c r="C384" s="15" t="s">
        <v>349</v>
      </c>
      <c r="D384" s="16">
        <f>IFERROR(VLOOKUP(B384,#REF!,3,FALSE),0)</f>
        <v>0</v>
      </c>
      <c r="E384" s="18">
        <f t="shared" si="16"/>
        <v>23.7</v>
      </c>
      <c r="F384" s="16" t="str">
        <f>IFERROR(VLOOKUP(B384,#REF!,6,FALSE),"")</f>
        <v/>
      </c>
      <c r="G384" s="17">
        <v>0</v>
      </c>
      <c r="H384" s="17">
        <v>0</v>
      </c>
      <c r="I384" s="17" t="str">
        <f>IFERROR(VLOOKUP(B384,#REF!,9,FALSE),"")</f>
        <v/>
      </c>
      <c r="J384" s="17">
        <v>15707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6000</v>
      </c>
      <c r="Q384" s="17">
        <v>9707</v>
      </c>
      <c r="R384" s="19">
        <v>15707</v>
      </c>
      <c r="S384" s="20">
        <v>23.7</v>
      </c>
      <c r="T384" s="21" t="s">
        <v>35</v>
      </c>
      <c r="U384" s="19">
        <v>662</v>
      </c>
      <c r="V384" s="17">
        <v>0</v>
      </c>
      <c r="W384" s="22" t="s">
        <v>36</v>
      </c>
      <c r="X384" s="23" t="str">
        <f t="shared" si="17"/>
        <v>E</v>
      </c>
      <c r="Y384" s="17">
        <v>0</v>
      </c>
      <c r="Z384" s="17">
        <v>0</v>
      </c>
      <c r="AA384" s="17">
        <v>4000</v>
      </c>
      <c r="AB384" s="17">
        <v>0</v>
      </c>
      <c r="AC384" s="15" t="s">
        <v>37</v>
      </c>
    </row>
    <row r="385" spans="1:29" hidden="1">
      <c r="A385" s="13" t="str">
        <f t="shared" si="15"/>
        <v>Normal</v>
      </c>
      <c r="B385" s="14" t="s">
        <v>398</v>
      </c>
      <c r="C385" s="15" t="s">
        <v>349</v>
      </c>
      <c r="D385" s="16">
        <f>IFERROR(VLOOKUP(B385,#REF!,3,FALSE),0)</f>
        <v>0</v>
      </c>
      <c r="E385" s="18">
        <f t="shared" si="16"/>
        <v>0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0</v>
      </c>
      <c r="Q385" s="17">
        <v>0</v>
      </c>
      <c r="R385" s="19">
        <v>0</v>
      </c>
      <c r="S385" s="20">
        <v>0</v>
      </c>
      <c r="T385" s="21" t="s">
        <v>35</v>
      </c>
      <c r="U385" s="19">
        <v>20</v>
      </c>
      <c r="V385" s="17" t="s">
        <v>35</v>
      </c>
      <c r="W385" s="22" t="s">
        <v>36</v>
      </c>
      <c r="X385" s="23" t="str">
        <f t="shared" si="17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37</v>
      </c>
    </row>
    <row r="386" spans="1:29" hidden="1">
      <c r="A386" s="13" t="str">
        <f t="shared" si="15"/>
        <v>Normal</v>
      </c>
      <c r="B386" s="14" t="s">
        <v>399</v>
      </c>
      <c r="C386" s="15" t="s">
        <v>349</v>
      </c>
      <c r="D386" s="16">
        <f>IFERROR(VLOOKUP(B386,#REF!,3,FALSE),0)</f>
        <v>0</v>
      </c>
      <c r="E386" s="18">
        <f t="shared" si="16"/>
        <v>0.9</v>
      </c>
      <c r="F386" s="16" t="str">
        <f>IFERROR(VLOOKUP(B386,#REF!,6,FALSE),"")</f>
        <v/>
      </c>
      <c r="G386" s="17">
        <v>307500</v>
      </c>
      <c r="H386" s="17">
        <v>307500</v>
      </c>
      <c r="I386" s="17" t="str">
        <f>IFERROR(VLOOKUP(B386,#REF!,9,FALSE),"")</f>
        <v/>
      </c>
      <c r="J386" s="17">
        <v>92500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50000</v>
      </c>
      <c r="P386" s="17">
        <v>42500</v>
      </c>
      <c r="Q386" s="17">
        <v>0</v>
      </c>
      <c r="R386" s="19">
        <v>400000</v>
      </c>
      <c r="S386" s="20">
        <v>3.9</v>
      </c>
      <c r="T386" s="21">
        <v>13.3</v>
      </c>
      <c r="U386" s="19">
        <v>101352</v>
      </c>
      <c r="V386" s="17">
        <v>30000</v>
      </c>
      <c r="W386" s="22">
        <v>0.3</v>
      </c>
      <c r="X386" s="23">
        <f t="shared" si="17"/>
        <v>50</v>
      </c>
      <c r="Y386" s="17">
        <v>187500</v>
      </c>
      <c r="Z386" s="17">
        <v>82500</v>
      </c>
      <c r="AA386" s="17">
        <v>12500</v>
      </c>
      <c r="AB386" s="17">
        <v>5000</v>
      </c>
      <c r="AC386" s="15" t="s">
        <v>37</v>
      </c>
    </row>
    <row r="387" spans="1:29" hidden="1">
      <c r="A387" s="13" t="str">
        <f t="shared" si="15"/>
        <v>None</v>
      </c>
      <c r="B387" s="14" t="s">
        <v>400</v>
      </c>
      <c r="C387" s="15" t="s">
        <v>349</v>
      </c>
      <c r="D387" s="16">
        <f>IFERROR(VLOOKUP(B387,#REF!,3,FALSE),0)</f>
        <v>0</v>
      </c>
      <c r="E387" s="18" t="str">
        <f t="shared" si="16"/>
        <v>前八週無拉料</v>
      </c>
      <c r="F387" s="16" t="str">
        <f>IFERROR(VLOOKUP(B387,#REF!,6,FALSE),"")</f>
        <v/>
      </c>
      <c r="G387" s="17">
        <v>0</v>
      </c>
      <c r="H387" s="17">
        <v>0</v>
      </c>
      <c r="I387" s="17" t="str">
        <f>IFERROR(VLOOKUP(B387,#REF!,9,FALSE),"")</f>
        <v/>
      </c>
      <c r="J387" s="17">
        <v>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0</v>
      </c>
      <c r="Q387" s="17">
        <v>0</v>
      </c>
      <c r="R387" s="19">
        <v>0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36</v>
      </c>
      <c r="X387" s="23" t="str">
        <f t="shared" si="17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37</v>
      </c>
    </row>
    <row r="388" spans="1:29">
      <c r="A388" s="13" t="str">
        <f t="shared" ref="A388:A416" si="18">IF(OR(U388=0,LEN(U388)=0)*OR(V388=0,LEN(V388)=0),IF(R388&gt;0,"ZeroZero","None"),IF(IF(LEN(S388)=0,0,S388)&gt;24,"OverStock",IF(U388=0,"FCST","Normal")))</f>
        <v>ZeroZero</v>
      </c>
      <c r="B388" s="14" t="s">
        <v>401</v>
      </c>
      <c r="C388" s="15" t="s">
        <v>349</v>
      </c>
      <c r="D388" s="16">
        <f>IFERROR(VLOOKUP(B388,#REF!,3,FALSE),0)</f>
        <v>0</v>
      </c>
      <c r="E388" s="18" t="str">
        <f t="shared" ref="E388:E416" si="19">IF(U388=0,"前八週無拉料",ROUND(J388/U388,1))</f>
        <v>前八週無拉料</v>
      </c>
      <c r="F388" s="16" t="str">
        <f>IFERROR(VLOOKUP(B388,#REF!,6,FALSE),"")</f>
        <v/>
      </c>
      <c r="G388" s="17">
        <v>0</v>
      </c>
      <c r="H388" s="17">
        <v>0</v>
      </c>
      <c r="I388" s="17" t="str">
        <f>IFERROR(VLOOKUP(B388,#REF!,9,FALSE),"")</f>
        <v/>
      </c>
      <c r="J388" s="17">
        <v>48660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48660</v>
      </c>
      <c r="Q388" s="17">
        <v>0</v>
      </c>
      <c r="R388" s="19">
        <v>48660</v>
      </c>
      <c r="S388" s="20" t="s">
        <v>35</v>
      </c>
      <c r="T388" s="21" t="s">
        <v>35</v>
      </c>
      <c r="U388" s="19">
        <v>0</v>
      </c>
      <c r="V388" s="17" t="s">
        <v>35</v>
      </c>
      <c r="W388" s="22" t="s">
        <v>36</v>
      </c>
      <c r="X388" s="23" t="str">
        <f t="shared" ref="X388:X416" si="20">IF($W388="E","E",IF($W388="F","F",IF($W388&lt;0.5,50,IF($W388&lt;2,100,150))))</f>
        <v>E</v>
      </c>
      <c r="Y388" s="17">
        <v>0</v>
      </c>
      <c r="Z388" s="17">
        <v>0</v>
      </c>
      <c r="AA388" s="17">
        <v>0</v>
      </c>
      <c r="AB388" s="17">
        <v>0</v>
      </c>
      <c r="AC388" s="15" t="s">
        <v>37</v>
      </c>
    </row>
    <row r="389" spans="1:29" hidden="1">
      <c r="A389" s="13" t="str">
        <f t="shared" si="18"/>
        <v>Normal</v>
      </c>
      <c r="B389" s="14" t="s">
        <v>402</v>
      </c>
      <c r="C389" s="15" t="s">
        <v>349</v>
      </c>
      <c r="D389" s="16">
        <f>IFERROR(VLOOKUP(B389,#REF!,3,FALSE),0)</f>
        <v>0</v>
      </c>
      <c r="E389" s="18">
        <f t="shared" si="19"/>
        <v>7.7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81000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81000</v>
      </c>
      <c r="Q389" s="17">
        <v>0</v>
      </c>
      <c r="R389" s="19">
        <v>81000</v>
      </c>
      <c r="S389" s="20">
        <v>7.7</v>
      </c>
      <c r="T389" s="21" t="s">
        <v>35</v>
      </c>
      <c r="U389" s="19">
        <v>10500</v>
      </c>
      <c r="V389" s="17">
        <v>0</v>
      </c>
      <c r="W389" s="22" t="s">
        <v>36</v>
      </c>
      <c r="X389" s="23" t="str">
        <f t="shared" si="20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37</v>
      </c>
    </row>
    <row r="390" spans="1:29" hidden="1">
      <c r="A390" s="13" t="str">
        <f t="shared" si="18"/>
        <v>Normal</v>
      </c>
      <c r="B390" s="14" t="s">
        <v>403</v>
      </c>
      <c r="C390" s="15" t="s">
        <v>349</v>
      </c>
      <c r="D390" s="16">
        <f>IFERROR(VLOOKUP(B390,#REF!,3,FALSE),0)</f>
        <v>0</v>
      </c>
      <c r="E390" s="18">
        <f t="shared" si="19"/>
        <v>2.1</v>
      </c>
      <c r="F390" s="16" t="str">
        <f>IFERROR(VLOOKUP(B390,#REF!,6,FALSE),"")</f>
        <v/>
      </c>
      <c r="G390" s="17">
        <v>13032</v>
      </c>
      <c r="H390" s="17">
        <v>0</v>
      </c>
      <c r="I390" s="17" t="str">
        <f>IFERROR(VLOOKUP(B390,#REF!,9,FALSE),"")</f>
        <v/>
      </c>
      <c r="J390" s="17">
        <v>1968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1968</v>
      </c>
      <c r="Q390" s="17">
        <v>0</v>
      </c>
      <c r="R390" s="19">
        <v>15000</v>
      </c>
      <c r="S390" s="20">
        <v>16</v>
      </c>
      <c r="T390" s="21">
        <v>39.299999999999997</v>
      </c>
      <c r="U390" s="19">
        <v>938</v>
      </c>
      <c r="V390" s="17">
        <v>382</v>
      </c>
      <c r="W390" s="22">
        <v>0.4</v>
      </c>
      <c r="X390" s="23">
        <f t="shared" si="20"/>
        <v>50</v>
      </c>
      <c r="Y390" s="17">
        <v>2941</v>
      </c>
      <c r="Z390" s="17">
        <v>500</v>
      </c>
      <c r="AA390" s="17">
        <v>3500</v>
      </c>
      <c r="AB390" s="17">
        <v>6700</v>
      </c>
      <c r="AC390" s="15" t="s">
        <v>37</v>
      </c>
    </row>
    <row r="391" spans="1:29" hidden="1">
      <c r="A391" s="13" t="str">
        <f t="shared" si="18"/>
        <v>Normal</v>
      </c>
      <c r="B391" s="14" t="s">
        <v>404</v>
      </c>
      <c r="C391" s="15" t="s">
        <v>349</v>
      </c>
      <c r="D391" s="16">
        <f>IFERROR(VLOOKUP(B391,#REF!,3,FALSE),0)</f>
        <v>0</v>
      </c>
      <c r="E391" s="18">
        <f t="shared" si="19"/>
        <v>15.3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340000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340000</v>
      </c>
      <c r="Q391" s="17">
        <v>0</v>
      </c>
      <c r="R391" s="19">
        <v>340000</v>
      </c>
      <c r="S391" s="20">
        <v>15.3</v>
      </c>
      <c r="T391" s="21">
        <v>16.100000000000001</v>
      </c>
      <c r="U391" s="19">
        <v>22188</v>
      </c>
      <c r="V391" s="17">
        <v>21115</v>
      </c>
      <c r="W391" s="22">
        <v>1</v>
      </c>
      <c r="X391" s="23">
        <f t="shared" si="20"/>
        <v>100</v>
      </c>
      <c r="Y391" s="17">
        <v>88495</v>
      </c>
      <c r="Z391" s="17">
        <v>101541</v>
      </c>
      <c r="AA391" s="17">
        <v>101800</v>
      </c>
      <c r="AB391" s="17">
        <v>115550</v>
      </c>
      <c r="AC391" s="15" t="s">
        <v>37</v>
      </c>
    </row>
    <row r="392" spans="1:29" hidden="1">
      <c r="A392" s="13" t="str">
        <f t="shared" si="18"/>
        <v>None</v>
      </c>
      <c r="B392" s="14" t="s">
        <v>405</v>
      </c>
      <c r="C392" s="15" t="s">
        <v>349</v>
      </c>
      <c r="D392" s="16">
        <f>IFERROR(VLOOKUP(B392,#REF!,3,FALSE),0)</f>
        <v>0</v>
      </c>
      <c r="E392" s="18" t="str">
        <f t="shared" si="19"/>
        <v>前八週無拉料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0</v>
      </c>
      <c r="Q392" s="17">
        <v>0</v>
      </c>
      <c r="R392" s="19">
        <v>0</v>
      </c>
      <c r="S392" s="20" t="s">
        <v>35</v>
      </c>
      <c r="T392" s="21" t="s">
        <v>35</v>
      </c>
      <c r="U392" s="19">
        <v>0</v>
      </c>
      <c r="V392" s="17">
        <v>0</v>
      </c>
      <c r="W392" s="22" t="s">
        <v>36</v>
      </c>
      <c r="X392" s="23" t="str">
        <f t="shared" si="20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37</v>
      </c>
    </row>
    <row r="393" spans="1:29" hidden="1">
      <c r="A393" s="13" t="str">
        <f t="shared" si="18"/>
        <v>None</v>
      </c>
      <c r="B393" s="14" t="s">
        <v>406</v>
      </c>
      <c r="C393" s="15" t="s">
        <v>349</v>
      </c>
      <c r="D393" s="16">
        <f>IFERROR(VLOOKUP(B393,#REF!,3,FALSE),0)</f>
        <v>0</v>
      </c>
      <c r="E393" s="18" t="str">
        <f t="shared" si="19"/>
        <v>前八週無拉料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0</v>
      </c>
      <c r="Q393" s="17">
        <v>0</v>
      </c>
      <c r="R393" s="19">
        <v>0</v>
      </c>
      <c r="S393" s="20" t="s">
        <v>35</v>
      </c>
      <c r="T393" s="21" t="s">
        <v>35</v>
      </c>
      <c r="U393" s="19">
        <v>0</v>
      </c>
      <c r="V393" s="17" t="s">
        <v>35</v>
      </c>
      <c r="W393" s="22" t="s">
        <v>36</v>
      </c>
      <c r="X393" s="23" t="str">
        <f t="shared" si="20"/>
        <v>E</v>
      </c>
      <c r="Y393" s="17">
        <v>0</v>
      </c>
      <c r="Z393" s="17">
        <v>0</v>
      </c>
      <c r="AA393" s="17">
        <v>0</v>
      </c>
      <c r="AB393" s="17">
        <v>0</v>
      </c>
      <c r="AC393" s="15" t="s">
        <v>37</v>
      </c>
    </row>
    <row r="394" spans="1:29" hidden="1">
      <c r="A394" s="13" t="str">
        <f t="shared" si="18"/>
        <v>None</v>
      </c>
      <c r="B394" s="14" t="s">
        <v>407</v>
      </c>
      <c r="C394" s="15" t="s">
        <v>349</v>
      </c>
      <c r="D394" s="16">
        <f>IFERROR(VLOOKUP(B394,#REF!,3,FALSE),0)</f>
        <v>0</v>
      </c>
      <c r="E394" s="18" t="str">
        <f t="shared" si="19"/>
        <v>前八週無拉料</v>
      </c>
      <c r="F394" s="16" t="str">
        <f>IFERROR(VLOOKUP(B394,#REF!,6,FALSE),"")</f>
        <v/>
      </c>
      <c r="G394" s="17">
        <v>0</v>
      </c>
      <c r="H394" s="17">
        <v>0</v>
      </c>
      <c r="I394" s="17" t="str">
        <f>IFERROR(VLOOKUP(B394,#REF!,9,FALSE),"")</f>
        <v/>
      </c>
      <c r="J394" s="17">
        <v>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0</v>
      </c>
      <c r="Q394" s="17">
        <v>0</v>
      </c>
      <c r="R394" s="19">
        <v>0</v>
      </c>
      <c r="S394" s="20" t="s">
        <v>35</v>
      </c>
      <c r="T394" s="21" t="s">
        <v>35</v>
      </c>
      <c r="U394" s="19">
        <v>0</v>
      </c>
      <c r="V394" s="17" t="s">
        <v>35</v>
      </c>
      <c r="W394" s="22" t="s">
        <v>36</v>
      </c>
      <c r="X394" s="23" t="str">
        <f t="shared" si="20"/>
        <v>E</v>
      </c>
      <c r="Y394" s="17">
        <v>0</v>
      </c>
      <c r="Z394" s="17">
        <v>0</v>
      </c>
      <c r="AA394" s="17">
        <v>0</v>
      </c>
      <c r="AB394" s="17">
        <v>0</v>
      </c>
      <c r="AC394" s="15" t="s">
        <v>37</v>
      </c>
    </row>
    <row r="395" spans="1:29" hidden="1">
      <c r="A395" s="13" t="str">
        <f t="shared" si="18"/>
        <v>None</v>
      </c>
      <c r="B395" s="14" t="s">
        <v>408</v>
      </c>
      <c r="C395" s="15" t="s">
        <v>349</v>
      </c>
      <c r="D395" s="16">
        <f>IFERROR(VLOOKUP(B395,#REF!,3,FALSE),0)</f>
        <v>0</v>
      </c>
      <c r="E395" s="18" t="str">
        <f t="shared" si="19"/>
        <v>前八週無拉料</v>
      </c>
      <c r="F395" s="16" t="str">
        <f>IFERROR(VLOOKUP(B395,#REF!,6,FALSE),"")</f>
        <v/>
      </c>
      <c r="G395" s="17">
        <v>0</v>
      </c>
      <c r="H395" s="17">
        <v>0</v>
      </c>
      <c r="I395" s="17" t="str">
        <f>IFERROR(VLOOKUP(B395,#REF!,9,FALSE),"")</f>
        <v/>
      </c>
      <c r="J395" s="17">
        <v>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0</v>
      </c>
      <c r="Q395" s="17">
        <v>0</v>
      </c>
      <c r="R395" s="19">
        <v>0</v>
      </c>
      <c r="S395" s="20" t="s">
        <v>35</v>
      </c>
      <c r="T395" s="21" t="s">
        <v>35</v>
      </c>
      <c r="U395" s="19">
        <v>0</v>
      </c>
      <c r="V395" s="17" t="s">
        <v>35</v>
      </c>
      <c r="W395" s="22" t="s">
        <v>36</v>
      </c>
      <c r="X395" s="23" t="str">
        <f t="shared" si="20"/>
        <v>E</v>
      </c>
      <c r="Y395" s="17">
        <v>0</v>
      </c>
      <c r="Z395" s="17">
        <v>0</v>
      </c>
      <c r="AA395" s="17">
        <v>0</v>
      </c>
      <c r="AB395" s="17">
        <v>0</v>
      </c>
      <c r="AC395" s="15" t="s">
        <v>37</v>
      </c>
    </row>
    <row r="396" spans="1:29" hidden="1">
      <c r="A396" s="13" t="str">
        <f t="shared" si="18"/>
        <v>Normal</v>
      </c>
      <c r="B396" s="14" t="s">
        <v>409</v>
      </c>
      <c r="C396" s="15" t="s">
        <v>349</v>
      </c>
      <c r="D396" s="16">
        <f>IFERROR(VLOOKUP(B396,#REF!,3,FALSE),0)</f>
        <v>0</v>
      </c>
      <c r="E396" s="18">
        <f t="shared" si="19"/>
        <v>18.600000000000001</v>
      </c>
      <c r="F396" s="16" t="str">
        <f>IFERROR(VLOOKUP(B396,#REF!,6,FALSE),"")</f>
        <v/>
      </c>
      <c r="G396" s="17">
        <v>0</v>
      </c>
      <c r="H396" s="17">
        <v>0</v>
      </c>
      <c r="I396" s="17" t="str">
        <f>IFERROR(VLOOKUP(B396,#REF!,9,FALSE),"")</f>
        <v/>
      </c>
      <c r="J396" s="17">
        <v>210096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18000</v>
      </c>
      <c r="P396" s="17">
        <v>132000</v>
      </c>
      <c r="Q396" s="17">
        <v>60096</v>
      </c>
      <c r="R396" s="19">
        <v>210096</v>
      </c>
      <c r="S396" s="20">
        <v>18.600000000000001</v>
      </c>
      <c r="T396" s="21">
        <v>11.9</v>
      </c>
      <c r="U396" s="19">
        <v>11274</v>
      </c>
      <c r="V396" s="17">
        <v>17667</v>
      </c>
      <c r="W396" s="22">
        <v>1.6</v>
      </c>
      <c r="X396" s="23">
        <f t="shared" si="20"/>
        <v>100</v>
      </c>
      <c r="Y396" s="17">
        <v>87000</v>
      </c>
      <c r="Z396" s="17">
        <v>72000</v>
      </c>
      <c r="AA396" s="17">
        <v>12000</v>
      </c>
      <c r="AB396" s="17">
        <v>0</v>
      </c>
      <c r="AC396" s="15" t="s">
        <v>37</v>
      </c>
    </row>
    <row r="397" spans="1:29" hidden="1">
      <c r="A397" s="13" t="str">
        <f t="shared" si="18"/>
        <v>Normal</v>
      </c>
      <c r="B397" s="14" t="s">
        <v>410</v>
      </c>
      <c r="C397" s="15" t="s">
        <v>349</v>
      </c>
      <c r="D397" s="16">
        <f>IFERROR(VLOOKUP(B397,#REF!,3,FALSE),0)</f>
        <v>0</v>
      </c>
      <c r="E397" s="18">
        <f t="shared" si="19"/>
        <v>0</v>
      </c>
      <c r="F397" s="16" t="str">
        <f>IFERROR(VLOOKUP(B397,#REF!,6,FALSE),"")</f>
        <v/>
      </c>
      <c r="G397" s="17">
        <v>0</v>
      </c>
      <c r="H397" s="17">
        <v>0</v>
      </c>
      <c r="I397" s="17" t="str">
        <f>IFERROR(VLOOKUP(B397,#REF!,9,FALSE),"")</f>
        <v/>
      </c>
      <c r="J397" s="17">
        <v>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0</v>
      </c>
      <c r="Q397" s="17">
        <v>0</v>
      </c>
      <c r="R397" s="19">
        <v>0</v>
      </c>
      <c r="S397" s="20">
        <v>0</v>
      </c>
      <c r="T397" s="21" t="s">
        <v>35</v>
      </c>
      <c r="U397" s="19">
        <v>12405</v>
      </c>
      <c r="V397" s="17" t="s">
        <v>35</v>
      </c>
      <c r="W397" s="22" t="s">
        <v>36</v>
      </c>
      <c r="X397" s="23" t="str">
        <f t="shared" si="20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37</v>
      </c>
    </row>
    <row r="398" spans="1:29" hidden="1">
      <c r="A398" s="13" t="str">
        <f t="shared" si="18"/>
        <v>None</v>
      </c>
      <c r="B398" s="14" t="s">
        <v>411</v>
      </c>
      <c r="C398" s="15" t="s">
        <v>349</v>
      </c>
      <c r="D398" s="16">
        <f>IFERROR(VLOOKUP(B398,#REF!,3,FALSE),0)</f>
        <v>0</v>
      </c>
      <c r="E398" s="18" t="str">
        <f t="shared" si="19"/>
        <v>前八週無拉料</v>
      </c>
      <c r="F398" s="16" t="str">
        <f>IFERROR(VLOOKUP(B398,#REF!,6,FALSE),"")</f>
        <v/>
      </c>
      <c r="G398" s="17">
        <v>0</v>
      </c>
      <c r="H398" s="17">
        <v>0</v>
      </c>
      <c r="I398" s="17" t="str">
        <f>IFERROR(VLOOKUP(B398,#REF!,9,FALSE),"")</f>
        <v/>
      </c>
      <c r="J398" s="17">
        <v>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0</v>
      </c>
      <c r="Q398" s="17">
        <v>0</v>
      </c>
      <c r="R398" s="19">
        <v>0</v>
      </c>
      <c r="S398" s="20" t="s">
        <v>35</v>
      </c>
      <c r="T398" s="21" t="s">
        <v>35</v>
      </c>
      <c r="U398" s="19">
        <v>0</v>
      </c>
      <c r="V398" s="17" t="s">
        <v>35</v>
      </c>
      <c r="W398" s="22" t="s">
        <v>36</v>
      </c>
      <c r="X398" s="23" t="str">
        <f t="shared" si="20"/>
        <v>E</v>
      </c>
      <c r="Y398" s="17">
        <v>0</v>
      </c>
      <c r="Z398" s="17">
        <v>0</v>
      </c>
      <c r="AA398" s="17">
        <v>0</v>
      </c>
      <c r="AB398" s="17">
        <v>0</v>
      </c>
      <c r="AC398" s="15" t="s">
        <v>37</v>
      </c>
    </row>
    <row r="399" spans="1:29" hidden="1">
      <c r="A399" s="13" t="str">
        <f t="shared" si="18"/>
        <v>Normal</v>
      </c>
      <c r="B399" s="14" t="s">
        <v>412</v>
      </c>
      <c r="C399" s="15" t="s">
        <v>349</v>
      </c>
      <c r="D399" s="16">
        <f>IFERROR(VLOOKUP(B399,#REF!,3,FALSE),0)</f>
        <v>0</v>
      </c>
      <c r="E399" s="18">
        <f t="shared" si="19"/>
        <v>9.1</v>
      </c>
      <c r="F399" s="16" t="str">
        <f>IFERROR(VLOOKUP(B399,#REF!,6,FALSE),"")</f>
        <v/>
      </c>
      <c r="G399" s="17">
        <v>804000</v>
      </c>
      <c r="H399" s="17">
        <v>804000</v>
      </c>
      <c r="I399" s="17" t="str">
        <f>IFERROR(VLOOKUP(B399,#REF!,9,FALSE),"")</f>
        <v/>
      </c>
      <c r="J399" s="17">
        <v>640151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300000</v>
      </c>
      <c r="P399" s="17">
        <v>102000</v>
      </c>
      <c r="Q399" s="17">
        <v>238151</v>
      </c>
      <c r="R399" s="19">
        <v>1444151</v>
      </c>
      <c r="S399" s="20">
        <v>20.6</v>
      </c>
      <c r="T399" s="21">
        <v>13</v>
      </c>
      <c r="U399" s="19">
        <v>70270</v>
      </c>
      <c r="V399" s="17">
        <v>110667</v>
      </c>
      <c r="W399" s="22">
        <v>1.6</v>
      </c>
      <c r="X399" s="23">
        <f t="shared" si="20"/>
        <v>100</v>
      </c>
      <c r="Y399" s="17">
        <v>552000</v>
      </c>
      <c r="Z399" s="17">
        <v>444000</v>
      </c>
      <c r="AA399" s="17">
        <v>204000</v>
      </c>
      <c r="AB399" s="17">
        <v>42000</v>
      </c>
      <c r="AC399" s="15" t="s">
        <v>37</v>
      </c>
    </row>
    <row r="400" spans="1:29">
      <c r="A400" s="13" t="str">
        <f t="shared" si="18"/>
        <v>OverStock</v>
      </c>
      <c r="B400" s="14" t="s">
        <v>413</v>
      </c>
      <c r="C400" s="15" t="s">
        <v>349</v>
      </c>
      <c r="D400" s="16">
        <f>IFERROR(VLOOKUP(B400,#REF!,3,FALSE),0)</f>
        <v>0</v>
      </c>
      <c r="E400" s="18">
        <f t="shared" si="19"/>
        <v>16.5</v>
      </c>
      <c r="F400" s="16" t="str">
        <f>IFERROR(VLOOKUP(B400,#REF!,6,FALSE),"")</f>
        <v/>
      </c>
      <c r="G400" s="17">
        <v>450000</v>
      </c>
      <c r="H400" s="17">
        <v>300000</v>
      </c>
      <c r="I400" s="17" t="str">
        <f>IFERROR(VLOOKUP(B400,#REF!,9,FALSE),"")</f>
        <v/>
      </c>
      <c r="J400" s="17">
        <v>353675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57000</v>
      </c>
      <c r="P400" s="17">
        <v>114000</v>
      </c>
      <c r="Q400" s="17">
        <v>182675</v>
      </c>
      <c r="R400" s="19">
        <v>803675</v>
      </c>
      <c r="S400" s="20">
        <v>37.5</v>
      </c>
      <c r="T400" s="21">
        <v>15.3</v>
      </c>
      <c r="U400" s="19">
        <v>21416</v>
      </c>
      <c r="V400" s="17">
        <v>52667</v>
      </c>
      <c r="W400" s="22">
        <v>2.5</v>
      </c>
      <c r="X400" s="23">
        <f t="shared" si="20"/>
        <v>150</v>
      </c>
      <c r="Y400" s="17">
        <v>261000</v>
      </c>
      <c r="Z400" s="17">
        <v>213000</v>
      </c>
      <c r="AA400" s="17">
        <v>33000</v>
      </c>
      <c r="AB400" s="17">
        <v>0</v>
      </c>
      <c r="AC400" s="15" t="s">
        <v>37</v>
      </c>
    </row>
    <row r="401" spans="1:29" hidden="1">
      <c r="A401" s="13" t="str">
        <f t="shared" si="18"/>
        <v>Normal</v>
      </c>
      <c r="B401" s="14" t="s">
        <v>414</v>
      </c>
      <c r="C401" s="15" t="s">
        <v>349</v>
      </c>
      <c r="D401" s="16">
        <f>IFERROR(VLOOKUP(B401,#REF!,3,FALSE),0)</f>
        <v>0</v>
      </c>
      <c r="E401" s="18">
        <f t="shared" si="19"/>
        <v>0</v>
      </c>
      <c r="F401" s="16" t="str">
        <f>IFERROR(VLOOKUP(B401,#REF!,6,FALSE),"")</f>
        <v/>
      </c>
      <c r="G401" s="17">
        <v>57000</v>
      </c>
      <c r="H401" s="17">
        <v>57000</v>
      </c>
      <c r="I401" s="17" t="str">
        <f>IFERROR(VLOOKUP(B401,#REF!,9,FALSE),"")</f>
        <v/>
      </c>
      <c r="J401" s="17">
        <v>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0</v>
      </c>
      <c r="Q401" s="17">
        <v>0</v>
      </c>
      <c r="R401" s="19">
        <v>57000</v>
      </c>
      <c r="S401" s="20">
        <v>12.7</v>
      </c>
      <c r="T401" s="21">
        <v>19.600000000000001</v>
      </c>
      <c r="U401" s="19">
        <v>4500</v>
      </c>
      <c r="V401" s="17">
        <v>2914</v>
      </c>
      <c r="W401" s="22">
        <v>0.6</v>
      </c>
      <c r="X401" s="23">
        <f t="shared" si="20"/>
        <v>100</v>
      </c>
      <c r="Y401" s="17">
        <v>16222</v>
      </c>
      <c r="Z401" s="17">
        <v>10000</v>
      </c>
      <c r="AA401" s="17">
        <v>14600</v>
      </c>
      <c r="AB401" s="17">
        <v>15750</v>
      </c>
      <c r="AC401" s="15" t="s">
        <v>37</v>
      </c>
    </row>
    <row r="402" spans="1:29" hidden="1">
      <c r="A402" s="13" t="str">
        <f t="shared" si="18"/>
        <v>None</v>
      </c>
      <c r="B402" s="14" t="s">
        <v>415</v>
      </c>
      <c r="C402" s="15" t="s">
        <v>349</v>
      </c>
      <c r="D402" s="16">
        <f>IFERROR(VLOOKUP(B402,#REF!,3,FALSE),0)</f>
        <v>0</v>
      </c>
      <c r="E402" s="18" t="str">
        <f t="shared" si="19"/>
        <v>前八週無拉料</v>
      </c>
      <c r="F402" s="16" t="str">
        <f>IFERROR(VLOOKUP(B402,#REF!,6,FALSE),"")</f>
        <v/>
      </c>
      <c r="G402" s="17">
        <v>0</v>
      </c>
      <c r="H402" s="17">
        <v>0</v>
      </c>
      <c r="I402" s="17" t="str">
        <f>IFERROR(VLOOKUP(B402,#REF!,9,FALSE),"")</f>
        <v/>
      </c>
      <c r="J402" s="17">
        <v>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0</v>
      </c>
      <c r="Q402" s="17">
        <v>0</v>
      </c>
      <c r="R402" s="19">
        <v>0</v>
      </c>
      <c r="S402" s="20" t="s">
        <v>35</v>
      </c>
      <c r="T402" s="21" t="s">
        <v>35</v>
      </c>
      <c r="U402" s="19">
        <v>0</v>
      </c>
      <c r="V402" s="17">
        <v>0</v>
      </c>
      <c r="W402" s="22" t="s">
        <v>36</v>
      </c>
      <c r="X402" s="23" t="str">
        <f t="shared" si="20"/>
        <v>E</v>
      </c>
      <c r="Y402" s="17">
        <v>0</v>
      </c>
      <c r="Z402" s="17">
        <v>0</v>
      </c>
      <c r="AA402" s="17">
        <v>0</v>
      </c>
      <c r="AB402" s="17">
        <v>0</v>
      </c>
      <c r="AC402" s="15" t="s">
        <v>37</v>
      </c>
    </row>
    <row r="403" spans="1:29">
      <c r="A403" s="13" t="str">
        <f t="shared" si="18"/>
        <v>ZeroZero</v>
      </c>
      <c r="B403" s="14" t="s">
        <v>416</v>
      </c>
      <c r="C403" s="15" t="s">
        <v>349</v>
      </c>
      <c r="D403" s="16">
        <f>IFERROR(VLOOKUP(B403,#REF!,3,FALSE),0)</f>
        <v>0</v>
      </c>
      <c r="E403" s="18" t="str">
        <f t="shared" si="19"/>
        <v>前八週無拉料</v>
      </c>
      <c r="F403" s="16" t="str">
        <f>IFERROR(VLOOKUP(B403,#REF!,6,FALSE),"")</f>
        <v/>
      </c>
      <c r="G403" s="17">
        <v>0</v>
      </c>
      <c r="H403" s="17">
        <v>0</v>
      </c>
      <c r="I403" s="17" t="str">
        <f>IFERROR(VLOOKUP(B403,#REF!,9,FALSE),"")</f>
        <v/>
      </c>
      <c r="J403" s="17">
        <v>8875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8875</v>
      </c>
      <c r="Q403" s="17">
        <v>0</v>
      </c>
      <c r="R403" s="19">
        <v>8875</v>
      </c>
      <c r="S403" s="20" t="s">
        <v>35</v>
      </c>
      <c r="T403" s="21" t="s">
        <v>35</v>
      </c>
      <c r="U403" s="19">
        <v>0</v>
      </c>
      <c r="V403" s="17" t="s">
        <v>35</v>
      </c>
      <c r="W403" s="22" t="s">
        <v>36</v>
      </c>
      <c r="X403" s="23" t="str">
        <f t="shared" si="20"/>
        <v>E</v>
      </c>
      <c r="Y403" s="17">
        <v>0</v>
      </c>
      <c r="Z403" s="17">
        <v>0</v>
      </c>
      <c r="AA403" s="17">
        <v>0</v>
      </c>
      <c r="AB403" s="17">
        <v>0</v>
      </c>
      <c r="AC403" s="15" t="s">
        <v>37</v>
      </c>
    </row>
    <row r="404" spans="1:29" hidden="1">
      <c r="A404" s="13" t="str">
        <f t="shared" si="18"/>
        <v>None</v>
      </c>
      <c r="B404" s="14" t="s">
        <v>417</v>
      </c>
      <c r="C404" s="15" t="s">
        <v>349</v>
      </c>
      <c r="D404" s="16">
        <f>IFERROR(VLOOKUP(B404,#REF!,3,FALSE),0)</f>
        <v>0</v>
      </c>
      <c r="E404" s="18" t="str">
        <f t="shared" si="19"/>
        <v>前八週無拉料</v>
      </c>
      <c r="F404" s="16" t="str">
        <f>IFERROR(VLOOKUP(B404,#REF!,6,FALSE),"")</f>
        <v/>
      </c>
      <c r="G404" s="17">
        <v>0</v>
      </c>
      <c r="H404" s="17">
        <v>0</v>
      </c>
      <c r="I404" s="17" t="str">
        <f>IFERROR(VLOOKUP(B404,#REF!,9,FALSE),"")</f>
        <v/>
      </c>
      <c r="J404" s="17">
        <v>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0</v>
      </c>
      <c r="Q404" s="17">
        <v>0</v>
      </c>
      <c r="R404" s="19">
        <v>0</v>
      </c>
      <c r="S404" s="20" t="s">
        <v>35</v>
      </c>
      <c r="T404" s="21" t="s">
        <v>35</v>
      </c>
      <c r="U404" s="19">
        <v>0</v>
      </c>
      <c r="V404" s="17">
        <v>0</v>
      </c>
      <c r="W404" s="22" t="s">
        <v>36</v>
      </c>
      <c r="X404" s="23" t="str">
        <f t="shared" si="20"/>
        <v>E</v>
      </c>
      <c r="Y404" s="17">
        <v>0</v>
      </c>
      <c r="Z404" s="17">
        <v>0</v>
      </c>
      <c r="AA404" s="17">
        <v>0</v>
      </c>
      <c r="AB404" s="17">
        <v>0</v>
      </c>
      <c r="AC404" s="15" t="s">
        <v>37</v>
      </c>
    </row>
    <row r="405" spans="1:29" hidden="1">
      <c r="A405" s="13" t="str">
        <f t="shared" si="18"/>
        <v>None</v>
      </c>
      <c r="B405" s="14" t="s">
        <v>418</v>
      </c>
      <c r="C405" s="15" t="s">
        <v>349</v>
      </c>
      <c r="D405" s="16">
        <f>IFERROR(VLOOKUP(B405,#REF!,3,FALSE),0)</f>
        <v>0</v>
      </c>
      <c r="E405" s="18" t="str">
        <f t="shared" si="19"/>
        <v>前八週無拉料</v>
      </c>
      <c r="F405" s="16" t="str">
        <f>IFERROR(VLOOKUP(B405,#REF!,6,FALSE),"")</f>
        <v/>
      </c>
      <c r="G405" s="17">
        <v>0</v>
      </c>
      <c r="H405" s="17">
        <v>0</v>
      </c>
      <c r="I405" s="17" t="str">
        <f>IFERROR(VLOOKUP(B405,#REF!,9,FALSE),"")</f>
        <v/>
      </c>
      <c r="J405" s="17">
        <v>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0</v>
      </c>
      <c r="Q405" s="17">
        <v>0</v>
      </c>
      <c r="R405" s="19">
        <v>0</v>
      </c>
      <c r="S405" s="20" t="s">
        <v>35</v>
      </c>
      <c r="T405" s="21" t="s">
        <v>35</v>
      </c>
      <c r="U405" s="19">
        <v>0</v>
      </c>
      <c r="V405" s="17" t="s">
        <v>35</v>
      </c>
      <c r="W405" s="22" t="s">
        <v>36</v>
      </c>
      <c r="X405" s="23" t="str">
        <f t="shared" si="20"/>
        <v>E</v>
      </c>
      <c r="Y405" s="17">
        <v>0</v>
      </c>
      <c r="Z405" s="17">
        <v>0</v>
      </c>
      <c r="AA405" s="17">
        <v>0</v>
      </c>
      <c r="AB405" s="17">
        <v>0</v>
      </c>
      <c r="AC405" s="15" t="s">
        <v>37</v>
      </c>
    </row>
    <row r="406" spans="1:29" hidden="1">
      <c r="A406" s="13" t="str">
        <f t="shared" si="18"/>
        <v>None</v>
      </c>
      <c r="B406" s="14" t="s">
        <v>172</v>
      </c>
      <c r="C406" s="15" t="s">
        <v>60</v>
      </c>
      <c r="D406" s="16">
        <f>IFERROR(VLOOKUP(B406,#REF!,3,FALSE),0)</f>
        <v>0</v>
      </c>
      <c r="E406" s="18" t="str">
        <f t="shared" si="19"/>
        <v>前八週無拉料</v>
      </c>
      <c r="F406" s="16" t="str">
        <f>IFERROR(VLOOKUP(B406,#REF!,6,FALSE),"")</f>
        <v/>
      </c>
      <c r="G406" s="17">
        <v>0</v>
      </c>
      <c r="H406" s="17">
        <v>0</v>
      </c>
      <c r="I406" s="17" t="str">
        <f>IFERROR(VLOOKUP(B406,#REF!,9,FALSE),"")</f>
        <v/>
      </c>
      <c r="J406" s="17">
        <v>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0</v>
      </c>
      <c r="Q406" s="17">
        <v>0</v>
      </c>
      <c r="R406" s="19">
        <v>0</v>
      </c>
      <c r="S406" s="20" t="s">
        <v>35</v>
      </c>
      <c r="T406" s="21" t="s">
        <v>35</v>
      </c>
      <c r="U406" s="19">
        <v>0</v>
      </c>
      <c r="V406" s="17">
        <v>0</v>
      </c>
      <c r="W406" s="22" t="s">
        <v>36</v>
      </c>
      <c r="X406" s="23" t="str">
        <f t="shared" si="20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37</v>
      </c>
    </row>
    <row r="407" spans="1:29">
      <c r="A407" s="13" t="str">
        <f t="shared" si="18"/>
        <v>ZeroZero</v>
      </c>
      <c r="B407" s="14" t="s">
        <v>172</v>
      </c>
      <c r="C407" s="15" t="s">
        <v>60</v>
      </c>
      <c r="D407" s="16">
        <f>IFERROR(VLOOKUP(B407,#REF!,3,FALSE),0)</f>
        <v>0</v>
      </c>
      <c r="E407" s="18" t="str">
        <f t="shared" si="19"/>
        <v>前八週無拉料</v>
      </c>
      <c r="F407" s="16" t="str">
        <f>IFERROR(VLOOKUP(B407,#REF!,6,FALSE),"")</f>
        <v/>
      </c>
      <c r="G407" s="17">
        <v>0</v>
      </c>
      <c r="H407" s="17">
        <v>0</v>
      </c>
      <c r="I407" s="17" t="str">
        <f>IFERROR(VLOOKUP(B407,#REF!,9,FALSE),"")</f>
        <v/>
      </c>
      <c r="J407" s="17">
        <v>840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840</v>
      </c>
      <c r="Q407" s="17">
        <v>0</v>
      </c>
      <c r="R407" s="19">
        <v>840</v>
      </c>
      <c r="S407" s="20" t="s">
        <v>35</v>
      </c>
      <c r="T407" s="21" t="s">
        <v>35</v>
      </c>
      <c r="U407" s="19">
        <v>0</v>
      </c>
      <c r="V407" s="17" t="s">
        <v>35</v>
      </c>
      <c r="W407" s="22" t="s">
        <v>36</v>
      </c>
      <c r="X407" s="23" t="str">
        <f t="shared" si="20"/>
        <v>E</v>
      </c>
      <c r="Y407" s="17">
        <v>0</v>
      </c>
      <c r="Z407" s="17">
        <v>0</v>
      </c>
      <c r="AA407" s="17">
        <v>0</v>
      </c>
      <c r="AB407" s="17">
        <v>0</v>
      </c>
      <c r="AC407" s="15" t="s">
        <v>37</v>
      </c>
    </row>
    <row r="408" spans="1:29">
      <c r="A408" s="13" t="str">
        <f t="shared" si="18"/>
        <v>FCST</v>
      </c>
      <c r="B408" s="14" t="s">
        <v>173</v>
      </c>
      <c r="C408" s="15" t="s">
        <v>60</v>
      </c>
      <c r="D408" s="16">
        <f>IFERROR(VLOOKUP(B408,#REF!,3,FALSE),0)</f>
        <v>0</v>
      </c>
      <c r="E408" s="18" t="str">
        <f t="shared" si="19"/>
        <v>前八週無拉料</v>
      </c>
      <c r="F408" s="16" t="str">
        <f>IFERROR(VLOOKUP(B408,#REF!,6,FALSE),"")</f>
        <v/>
      </c>
      <c r="G408" s="17">
        <v>0</v>
      </c>
      <c r="H408" s="17">
        <v>0</v>
      </c>
      <c r="I408" s="17" t="str">
        <f>IFERROR(VLOOKUP(B408,#REF!,9,FALSE),"")</f>
        <v/>
      </c>
      <c r="J408" s="17">
        <v>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0</v>
      </c>
      <c r="Q408" s="17">
        <v>0</v>
      </c>
      <c r="R408" s="19">
        <v>0</v>
      </c>
      <c r="S408" s="20" t="s">
        <v>35</v>
      </c>
      <c r="T408" s="21">
        <v>0</v>
      </c>
      <c r="U408" s="19">
        <v>0</v>
      </c>
      <c r="V408" s="17">
        <v>1058</v>
      </c>
      <c r="W408" s="22" t="s">
        <v>57</v>
      </c>
      <c r="X408" s="23" t="str">
        <f t="shared" si="20"/>
        <v>F</v>
      </c>
      <c r="Y408" s="17">
        <v>3570</v>
      </c>
      <c r="Z408" s="17">
        <v>5950</v>
      </c>
      <c r="AA408" s="17">
        <v>5950</v>
      </c>
      <c r="AB408" s="17">
        <v>0</v>
      </c>
      <c r="AC408" s="15" t="s">
        <v>37</v>
      </c>
    </row>
    <row r="409" spans="1:29">
      <c r="A409" s="13" t="str">
        <f t="shared" si="18"/>
        <v>ZeroZero</v>
      </c>
      <c r="B409" s="14" t="s">
        <v>173</v>
      </c>
      <c r="C409" s="15" t="s">
        <v>60</v>
      </c>
      <c r="D409" s="16">
        <f>IFERROR(VLOOKUP(B409,#REF!,3,FALSE),0)</f>
        <v>0</v>
      </c>
      <c r="E409" s="18" t="str">
        <f t="shared" si="19"/>
        <v>前八週無拉料</v>
      </c>
      <c r="F409" s="16" t="str">
        <f>IFERROR(VLOOKUP(B409,#REF!,6,FALSE),"")</f>
        <v/>
      </c>
      <c r="G409" s="17">
        <v>9520</v>
      </c>
      <c r="H409" s="17">
        <v>9520</v>
      </c>
      <c r="I409" s="17" t="str">
        <f>IFERROR(VLOOKUP(B409,#REF!,9,FALSE),"")</f>
        <v/>
      </c>
      <c r="J409" s="17">
        <v>3570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3570</v>
      </c>
      <c r="Q409" s="17">
        <v>0</v>
      </c>
      <c r="R409" s="19">
        <v>13090</v>
      </c>
      <c r="S409" s="20" t="s">
        <v>35</v>
      </c>
      <c r="T409" s="21" t="s">
        <v>35</v>
      </c>
      <c r="U409" s="19">
        <v>0</v>
      </c>
      <c r="V409" s="17" t="s">
        <v>35</v>
      </c>
      <c r="W409" s="22" t="s">
        <v>36</v>
      </c>
      <c r="X409" s="23" t="str">
        <f t="shared" si="20"/>
        <v>E</v>
      </c>
      <c r="Y409" s="17">
        <v>0</v>
      </c>
      <c r="Z409" s="17">
        <v>0</v>
      </c>
      <c r="AA409" s="17">
        <v>0</v>
      </c>
      <c r="AB409" s="17">
        <v>0</v>
      </c>
      <c r="AC409" s="15" t="s">
        <v>37</v>
      </c>
    </row>
    <row r="410" spans="1:29">
      <c r="A410" s="13" t="str">
        <f t="shared" si="18"/>
        <v>FCST</v>
      </c>
      <c r="B410" s="14" t="s">
        <v>174</v>
      </c>
      <c r="C410" s="15" t="s">
        <v>60</v>
      </c>
      <c r="D410" s="16">
        <f>IFERROR(VLOOKUP(B410,#REF!,3,FALSE),0)</f>
        <v>0</v>
      </c>
      <c r="E410" s="18" t="str">
        <f t="shared" si="19"/>
        <v>前八週無拉料</v>
      </c>
      <c r="F410" s="16" t="str">
        <f>IFERROR(VLOOKUP(B410,#REF!,6,FALSE),"")</f>
        <v/>
      </c>
      <c r="G410" s="17">
        <v>0</v>
      </c>
      <c r="H410" s="17">
        <v>0</v>
      </c>
      <c r="I410" s="17" t="str">
        <f>IFERROR(VLOOKUP(B410,#REF!,9,FALSE),"")</f>
        <v/>
      </c>
      <c r="J410" s="17">
        <v>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0</v>
      </c>
      <c r="Q410" s="17">
        <v>0</v>
      </c>
      <c r="R410" s="19">
        <v>0</v>
      </c>
      <c r="S410" s="20" t="s">
        <v>35</v>
      </c>
      <c r="T410" s="21">
        <v>0</v>
      </c>
      <c r="U410" s="19">
        <v>0</v>
      </c>
      <c r="V410" s="17">
        <v>178</v>
      </c>
      <c r="W410" s="22" t="s">
        <v>57</v>
      </c>
      <c r="X410" s="23" t="str">
        <f t="shared" si="20"/>
        <v>F</v>
      </c>
      <c r="Y410" s="17">
        <v>1200</v>
      </c>
      <c r="Z410" s="17">
        <v>400</v>
      </c>
      <c r="AA410" s="17">
        <v>400</v>
      </c>
      <c r="AB410" s="17">
        <v>0</v>
      </c>
      <c r="AC410" s="15" t="s">
        <v>37</v>
      </c>
    </row>
    <row r="411" spans="1:29">
      <c r="A411" s="13" t="str">
        <f t="shared" si="18"/>
        <v>ZeroZero</v>
      </c>
      <c r="B411" s="14" t="s">
        <v>174</v>
      </c>
      <c r="C411" s="15" t="s">
        <v>60</v>
      </c>
      <c r="D411" s="16">
        <f>IFERROR(VLOOKUP(B411,#REF!,3,FALSE),0)</f>
        <v>0</v>
      </c>
      <c r="E411" s="18" t="str">
        <f t="shared" si="19"/>
        <v>前八週無拉料</v>
      </c>
      <c r="F411" s="16" t="str">
        <f>IFERROR(VLOOKUP(B411,#REF!,6,FALSE),"")</f>
        <v/>
      </c>
      <c r="G411" s="17">
        <v>2400</v>
      </c>
      <c r="H411" s="17">
        <v>2400</v>
      </c>
      <c r="I411" s="17" t="str">
        <f>IFERROR(VLOOKUP(B411,#REF!,9,FALSE),"")</f>
        <v/>
      </c>
      <c r="J411" s="17">
        <v>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0</v>
      </c>
      <c r="Q411" s="17">
        <v>0</v>
      </c>
      <c r="R411" s="19">
        <v>2400</v>
      </c>
      <c r="S411" s="20" t="s">
        <v>35</v>
      </c>
      <c r="T411" s="21" t="s">
        <v>35</v>
      </c>
      <c r="U411" s="19">
        <v>0</v>
      </c>
      <c r="V411" s="17" t="s">
        <v>35</v>
      </c>
      <c r="W411" s="22" t="s">
        <v>36</v>
      </c>
      <c r="X411" s="23" t="str">
        <f t="shared" si="20"/>
        <v>E</v>
      </c>
      <c r="Y411" s="17">
        <v>0</v>
      </c>
      <c r="Z411" s="17">
        <v>0</v>
      </c>
      <c r="AA411" s="17">
        <v>0</v>
      </c>
      <c r="AB411" s="17">
        <v>0</v>
      </c>
      <c r="AC411" s="15" t="s">
        <v>37</v>
      </c>
    </row>
    <row r="412" spans="1:29">
      <c r="A412" s="13" t="str">
        <f t="shared" si="18"/>
        <v>FCST</v>
      </c>
      <c r="B412" s="14" t="s">
        <v>175</v>
      </c>
      <c r="C412" s="15" t="s">
        <v>60</v>
      </c>
      <c r="D412" s="16">
        <f>IFERROR(VLOOKUP(B412,#REF!,3,FALSE),0)</f>
        <v>0</v>
      </c>
      <c r="E412" s="18" t="str">
        <f t="shared" si="19"/>
        <v>前八週無拉料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0</v>
      </c>
      <c r="Q412" s="17">
        <v>0</v>
      </c>
      <c r="R412" s="19">
        <v>0</v>
      </c>
      <c r="S412" s="20" t="s">
        <v>35</v>
      </c>
      <c r="T412" s="21">
        <v>0</v>
      </c>
      <c r="U412" s="19">
        <v>0</v>
      </c>
      <c r="V412" s="17">
        <v>661</v>
      </c>
      <c r="W412" s="22" t="s">
        <v>57</v>
      </c>
      <c r="X412" s="23" t="str">
        <f t="shared" si="20"/>
        <v>F</v>
      </c>
      <c r="Y412" s="17">
        <v>2380</v>
      </c>
      <c r="Z412" s="17">
        <v>3570</v>
      </c>
      <c r="AA412" s="17">
        <v>4760</v>
      </c>
      <c r="AB412" s="17">
        <v>2380</v>
      </c>
      <c r="AC412" s="15" t="s">
        <v>37</v>
      </c>
    </row>
    <row r="413" spans="1:29">
      <c r="A413" s="13" t="str">
        <f t="shared" si="18"/>
        <v>ZeroZero</v>
      </c>
      <c r="B413" s="14" t="s">
        <v>175</v>
      </c>
      <c r="C413" s="15" t="s">
        <v>60</v>
      </c>
      <c r="D413" s="16">
        <f>IFERROR(VLOOKUP(B413,#REF!,3,FALSE),0)</f>
        <v>0</v>
      </c>
      <c r="E413" s="18" t="str">
        <f t="shared" si="19"/>
        <v>前八週無拉料</v>
      </c>
      <c r="F413" s="16" t="str">
        <f>IFERROR(VLOOKUP(B413,#REF!,6,FALSE),"")</f>
        <v/>
      </c>
      <c r="G413" s="17">
        <v>17850</v>
      </c>
      <c r="H413" s="17">
        <v>17850</v>
      </c>
      <c r="I413" s="17" t="str">
        <f>IFERROR(VLOOKUP(B413,#REF!,9,FALSE),"")</f>
        <v/>
      </c>
      <c r="J413" s="17">
        <v>3570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3570</v>
      </c>
      <c r="Q413" s="17">
        <v>0</v>
      </c>
      <c r="R413" s="19">
        <v>21420</v>
      </c>
      <c r="S413" s="20" t="s">
        <v>35</v>
      </c>
      <c r="T413" s="21" t="s">
        <v>35</v>
      </c>
      <c r="U413" s="19">
        <v>0</v>
      </c>
      <c r="V413" s="17" t="s">
        <v>35</v>
      </c>
      <c r="W413" s="22" t="s">
        <v>36</v>
      </c>
      <c r="X413" s="23" t="str">
        <f t="shared" si="20"/>
        <v>E</v>
      </c>
      <c r="Y413" s="17">
        <v>0</v>
      </c>
      <c r="Z413" s="17">
        <v>0</v>
      </c>
      <c r="AA413" s="17">
        <v>0</v>
      </c>
      <c r="AB413" s="17">
        <v>0</v>
      </c>
      <c r="AC413" s="15" t="s">
        <v>37</v>
      </c>
    </row>
    <row r="414" spans="1:29" hidden="1">
      <c r="A414" s="13" t="str">
        <f t="shared" si="18"/>
        <v>None</v>
      </c>
      <c r="B414" s="14" t="s">
        <v>195</v>
      </c>
      <c r="C414" s="15" t="s">
        <v>39</v>
      </c>
      <c r="D414" s="16">
        <f>IFERROR(VLOOKUP(B414,#REF!,3,FALSE),0)</f>
        <v>0</v>
      </c>
      <c r="E414" s="18" t="str">
        <f t="shared" si="19"/>
        <v>前八週無拉料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0</v>
      </c>
      <c r="Q414" s="17">
        <v>0</v>
      </c>
      <c r="R414" s="19">
        <v>0</v>
      </c>
      <c r="S414" s="20" t="s">
        <v>35</v>
      </c>
      <c r="T414" s="21" t="s">
        <v>35</v>
      </c>
      <c r="U414" s="19">
        <v>0</v>
      </c>
      <c r="V414" s="17" t="s">
        <v>35</v>
      </c>
      <c r="W414" s="22" t="s">
        <v>36</v>
      </c>
      <c r="X414" s="23" t="str">
        <f t="shared" si="20"/>
        <v>E</v>
      </c>
      <c r="Y414" s="17">
        <v>0</v>
      </c>
      <c r="Z414" s="17">
        <v>0</v>
      </c>
      <c r="AA414" s="17">
        <v>0</v>
      </c>
      <c r="AB414" s="17">
        <v>0</v>
      </c>
      <c r="AC414" s="15" t="s">
        <v>37</v>
      </c>
    </row>
    <row r="415" spans="1:29" hidden="1">
      <c r="A415" s="13" t="str">
        <f t="shared" si="18"/>
        <v>None</v>
      </c>
      <c r="B415" s="14" t="s">
        <v>176</v>
      </c>
      <c r="C415" s="15" t="s">
        <v>71</v>
      </c>
      <c r="D415" s="16">
        <f>IFERROR(VLOOKUP(B415,#REF!,3,FALSE),0)</f>
        <v>0</v>
      </c>
      <c r="E415" s="18" t="str">
        <f t="shared" si="19"/>
        <v>前八週無拉料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0</v>
      </c>
      <c r="Q415" s="17">
        <v>0</v>
      </c>
      <c r="R415" s="19">
        <v>0</v>
      </c>
      <c r="S415" s="20" t="s">
        <v>35</v>
      </c>
      <c r="T415" s="21" t="s">
        <v>35</v>
      </c>
      <c r="U415" s="19">
        <v>0</v>
      </c>
      <c r="V415" s="17" t="s">
        <v>35</v>
      </c>
      <c r="W415" s="22" t="s">
        <v>36</v>
      </c>
      <c r="X415" s="23" t="str">
        <f t="shared" si="20"/>
        <v>E</v>
      </c>
      <c r="Y415" s="17">
        <v>0</v>
      </c>
      <c r="Z415" s="17">
        <v>0</v>
      </c>
      <c r="AA415" s="17">
        <v>0</v>
      </c>
      <c r="AB415" s="17">
        <v>0</v>
      </c>
      <c r="AC415" s="15" t="s">
        <v>37</v>
      </c>
    </row>
    <row r="416" spans="1:29" hidden="1">
      <c r="A416" s="13" t="str">
        <f t="shared" si="18"/>
        <v>None</v>
      </c>
      <c r="B416" s="14" t="s">
        <v>196</v>
      </c>
      <c r="C416" s="15" t="s">
        <v>56</v>
      </c>
      <c r="D416" s="16">
        <f>IFERROR(VLOOKUP(B416,#REF!,3,FALSE),0)</f>
        <v>0</v>
      </c>
      <c r="E416" s="18" t="str">
        <f t="shared" si="19"/>
        <v>前八週無拉料</v>
      </c>
      <c r="F416" s="16" t="str">
        <f>IFERROR(VLOOKUP(B416,#REF!,6,FALSE),"")</f>
        <v/>
      </c>
      <c r="G416" s="17">
        <v>0</v>
      </c>
      <c r="H416" s="17">
        <v>0</v>
      </c>
      <c r="I416" s="17" t="str">
        <f>IFERROR(VLOOKUP(B416,#REF!,9,FALSE),"")</f>
        <v/>
      </c>
      <c r="J416" s="17">
        <v>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0</v>
      </c>
      <c r="Q416" s="17">
        <v>0</v>
      </c>
      <c r="R416" s="19">
        <v>0</v>
      </c>
      <c r="S416" s="20" t="s">
        <v>35</v>
      </c>
      <c r="T416" s="21" t="s">
        <v>35</v>
      </c>
      <c r="U416" s="19">
        <v>0</v>
      </c>
      <c r="V416" s="17" t="s">
        <v>35</v>
      </c>
      <c r="W416" s="22" t="s">
        <v>36</v>
      </c>
      <c r="X416" s="23" t="str">
        <f t="shared" si="20"/>
        <v>E</v>
      </c>
      <c r="Y416" s="17">
        <v>0</v>
      </c>
      <c r="Z416" s="17">
        <v>0</v>
      </c>
      <c r="AA416" s="17">
        <v>0</v>
      </c>
      <c r="AB416" s="17">
        <v>0</v>
      </c>
      <c r="AC416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2017-03-14T12:13:38Z</dcterms:modified>
</cp:coreProperties>
</file>