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<sst xmlns="http://schemas.openxmlformats.org/spreadsheetml/2006/main" count="2423" uniqueCount="515">
  <si>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</si>
  <si>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</si>
  <si>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</si>
  <si>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</si>
  <si>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</si>
  <si>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</si>
  <si>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</si>
  <si>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</si>
  <si>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</si>
  <si>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</si>
  <si>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</si>
  <si>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</si>
  <si>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</si>
  <si>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</si>
  <si>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</si>
  <si>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</si>
  <si>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</si>
  <si>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</si>
  <si>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</si>
  <si>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</si>
  <si>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</si>
  <si>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</si>
  <si>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</si>
  <si>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</si>
  <si>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</si>
  <si>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</si>
  <si>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</si>
  <si>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</si>
  <si>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</si>
  <si>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</si>
  <si>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</si>
  <si>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</si>
  <si>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2016/09/26 00:08</t>
  </si>
  <si>
    <t>APM2014NUC-TRG</t>
  </si>
  <si>
    <t>SINOPOWER</t>
  </si>
  <si>
    <t/>
  </si>
  <si>
    <t>E</t>
  </si>
  <si>
    <t>50843</t>
  </si>
  <si>
    <t>APM2300CAC-TRG</t>
  </si>
  <si>
    <t>APM2301CAC-TRG</t>
  </si>
  <si>
    <t>APM2309AC-TRG</t>
  </si>
  <si>
    <t>APM2360AC-TRG</t>
  </si>
  <si>
    <t>APM2701ACC-TRG</t>
  </si>
  <si>
    <t>APM3095PUC-TRG</t>
  </si>
  <si>
    <t>CM32180A3OP-AD</t>
  </si>
  <si>
    <t>CAPELLA</t>
  </si>
  <si>
    <t>F</t>
  </si>
  <si>
    <t>CM36686CM3OI-H1</t>
  </si>
  <si>
    <t>CM36686CM3OI-H3</t>
  </si>
  <si>
    <t>CM36686M3OE-H3</t>
  </si>
  <si>
    <t>SM1A16PSUC-TRG</t>
  </si>
  <si>
    <t>SM1F03NSKC-TRG</t>
  </si>
  <si>
    <t>SM2202NSQGC-TRG</t>
  </si>
  <si>
    <t>SM2558NSUCC-TUG</t>
  </si>
  <si>
    <t>SM2A04NSVC-TRG</t>
  </si>
  <si>
    <t>SM3116NAUC-TRG</t>
  </si>
  <si>
    <t>SM3119NAUC-TRG</t>
  </si>
  <si>
    <t>SM3324NHQGC-TRG</t>
  </si>
  <si>
    <t>SM3337PSQGC-TRG</t>
  </si>
  <si>
    <t>SM4372NAKPC-TRG</t>
  </si>
  <si>
    <t>SM4377NSKPC-TRG</t>
  </si>
  <si>
    <t>SM4843NSKC-TRG</t>
  </si>
  <si>
    <t>APM2054NDC-TRL</t>
  </si>
  <si>
    <t>APM2317AC-TRG</t>
  </si>
  <si>
    <t>ANPEC</t>
  </si>
  <si>
    <t>APM4500AKC-TRG</t>
  </si>
  <si>
    <t>SM1600DSCSC-TRG</t>
  </si>
  <si>
    <t>SM1A53NHUC-TRG</t>
  </si>
  <si>
    <t>SM2001CSKC-TRG</t>
  </si>
  <si>
    <t>SM2202NSQEC-TRG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</si>
  <si>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</si>
  <si>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</si>
  <si>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</si>
  <si>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</si>
  <si>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</si>
  <si>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</si>
  <si>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</si>
  <si>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SM3331PSQGC-TRG</t>
  </si>
  <si>
    <t>SM4336NSKPC-TRG</t>
  </si>
  <si>
    <t>SM4365NAKPC-TRG</t>
  </si>
  <si>
    <t>SM4387NSKPC-TRG</t>
  </si>
  <si>
    <t>SM4833NSKC-TRG</t>
  </si>
  <si>
    <t>SM4839NSKC-TRG</t>
  </si>
  <si>
    <t>SM4842NSKC-TRG</t>
  </si>
  <si>
    <t>19-217/R6C-P1Q2/3T</t>
  </si>
  <si>
    <t>EVERLIGHT</t>
  </si>
  <si>
    <t>19-217/Y5C-AM1N1VY/3T</t>
  </si>
  <si>
    <t>19-337/R6GHBHC-A01/2T(CCM-1)</t>
  </si>
  <si>
    <t>1SS302</t>
  </si>
  <si>
    <t>TOSHIBA</t>
  </si>
  <si>
    <t>1SS388</t>
  </si>
  <si>
    <t>1SS424(TPH3,F)</t>
  </si>
  <si>
    <t>1SS427</t>
  </si>
  <si>
    <t>21-01-0014-A1</t>
  </si>
  <si>
    <t>SEMTECH</t>
  </si>
  <si>
    <t>21-01-0014-A2</t>
  </si>
  <si>
    <t>2SA1162-GR</t>
  </si>
  <si>
    <t>2SA2154MFV</t>
  </si>
  <si>
    <t>2SC6026MFV</t>
  </si>
  <si>
    <t>74LCX00FT</t>
  </si>
  <si>
    <t>74LCX00FT(AJ)</t>
  </si>
  <si>
    <t>74LCX07FT</t>
  </si>
  <si>
    <t>74LCX157FT(AJ)</t>
  </si>
  <si>
    <t>74LCX244FT</t>
  </si>
  <si>
    <t>74LCX32FT(AJ)</t>
  </si>
  <si>
    <t>74LCX74FT</t>
  </si>
  <si>
    <t>74VHC132FT(BJ)</t>
  </si>
  <si>
    <t>74VHCT08AFT(TB,BJ)</t>
  </si>
  <si>
    <t>AO3401</t>
  </si>
  <si>
    <t>AOS</t>
  </si>
  <si>
    <t>AO3401A</t>
  </si>
  <si>
    <t>AO3403</t>
  </si>
  <si>
    <t>AO3403L_102</t>
  </si>
  <si>
    <t>AO3404A</t>
  </si>
  <si>
    <t>AO3407A</t>
  </si>
  <si>
    <t>AO3409</t>
  </si>
  <si>
    <t>AO3409L</t>
  </si>
  <si>
    <t>AO3409L_103</t>
  </si>
  <si>
    <t>AO3413</t>
  </si>
  <si>
    <t>AO3414</t>
  </si>
  <si>
    <t>AO3414L</t>
  </si>
  <si>
    <t>AO3415</t>
  </si>
  <si>
    <t>AO3415A</t>
  </si>
  <si>
    <t>AO3415AL</t>
  </si>
  <si>
    <t>AO3415_107</t>
  </si>
  <si>
    <t>AO3416</t>
  </si>
  <si>
    <t>AO3416_103</t>
  </si>
  <si>
    <t>AO3418</t>
  </si>
  <si>
    <t>AO3418_101</t>
  </si>
  <si>
    <t>AO4306</t>
  </si>
  <si>
    <t>AO4335</t>
  </si>
  <si>
    <t>AO4406AL</t>
  </si>
  <si>
    <t>AO4407A</t>
  </si>
  <si>
    <t>AO4407AL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</si>
  <si>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</si>
  <si>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</si>
  <si>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</si>
  <si>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</si>
  <si>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</si>
  <si>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</si>
  <si>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</si>
  <si>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</si>
  <si>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</si>
  <si>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</si>
  <si>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</si>
  <si>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</si>
  <si>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</si>
  <si>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</si>
  <si>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</si>
  <si>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</si>
  <si>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AO7400L</t>
  </si>
  <si>
    <t>AO7407</t>
  </si>
  <si>
    <t>AOD4158P</t>
  </si>
  <si>
    <t>AOD522P</t>
  </si>
  <si>
    <t>AOD528</t>
  </si>
  <si>
    <t>AOE6930</t>
  </si>
  <si>
    <t>AOE6932</t>
  </si>
  <si>
    <t>AOH3254</t>
  </si>
  <si>
    <t>AON2290</t>
  </si>
  <si>
    <t>AON2420</t>
  </si>
  <si>
    <t>AON6236</t>
  </si>
  <si>
    <t>AON6360D</t>
  </si>
  <si>
    <t>AON6362P</t>
  </si>
  <si>
    <t>AON6405</t>
  </si>
  <si>
    <t>AON6405L</t>
  </si>
  <si>
    <t>AON6413</t>
  </si>
  <si>
    <t>AON6532P</t>
  </si>
  <si>
    <t>AON6536</t>
  </si>
  <si>
    <t>AON6560</t>
  </si>
  <si>
    <t>AON6594D</t>
  </si>
  <si>
    <t>AON6932A</t>
  </si>
  <si>
    <t>AON6934A</t>
  </si>
  <si>
    <t>AON6970</t>
  </si>
  <si>
    <t>AON6992</t>
  </si>
  <si>
    <t>AON7400A</t>
  </si>
  <si>
    <t>AON7401</t>
  </si>
  <si>
    <t>AON7401L</t>
  </si>
  <si>
    <t>AON7403</t>
  </si>
  <si>
    <t>AON7403L</t>
  </si>
  <si>
    <t>AON7405</t>
  </si>
  <si>
    <t>AON7407</t>
  </si>
  <si>
    <t>AON7408</t>
  </si>
  <si>
    <t>AON7421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</si>
  <si>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</si>
  <si>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</si>
  <si>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</si>
  <si>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</si>
  <si>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</si>
  <si>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</si>
  <si>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</si>
  <si>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</si>
  <si>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AOT5N100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</si>
  <si>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</si>
  <si>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</si>
  <si>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</si>
  <si>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</si>
  <si>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</si>
  <si>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</si>
  <si>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</si>
  <si>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AOZ1267QI-02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</si>
  <si>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</si>
  <si>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</si>
  <si>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</si>
  <si>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</si>
  <si>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</si>
  <si>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</si>
  <si>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</si>
  <si>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</si>
  <si>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</si>
  <si>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</si>
  <si>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</si>
  <si>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</si>
  <si>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</si>
  <si>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</si>
  <si>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</si>
  <si>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</si>
  <si>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</si>
  <si>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</si>
  <si>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</si>
  <si>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</si>
  <si>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</si>
  <si>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</si>
  <si>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</si>
  <si>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</si>
  <si>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</si>
  <si>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</si>
  <si>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</si>
  <si>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</si>
  <si>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</si>
  <si>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</si>
  <si>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</si>
  <si>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</si>
  <si>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</si>
  <si>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</si>
  <si>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</si>
  <si>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</si>
  <si>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</si>
  <si>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</si>
  <si>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</si>
  <si>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</si>
  <si>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</si>
  <si>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</si>
  <si>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</si>
  <si>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</si>
  <si>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</si>
  <si>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</si>
  <si>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</si>
  <si>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</si>
  <si>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</si>
  <si>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</si>
  <si>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</si>
  <si>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</si>
  <si>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</si>
  <si>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</si>
  <si>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</si>
  <si>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</si>
  <si>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</si>
  <si>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</si>
  <si>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</si>
  <si>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</si>
  <si>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</si>
  <si>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</si>
  <si>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</si>
  <si>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</si>
  <si>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</si>
  <si>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</si>
  <si>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</si>
  <si>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</si>
  <si>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</si>
  <si>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</si>
  <si>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</si>
  <si>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</si>
  <si>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</si>
  <si>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</si>
  <si>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</si>
  <si>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RCLAMP3324T.TCT</t>
  </si>
  <si>
    <t>RCLAMP3374N.TCT</t>
  </si>
  <si>
    <t>RCLAMP3654PATCT</t>
  </si>
  <si>
    <t>RN2104MFV</t>
  </si>
  <si>
    <t>RN4904</t>
  </si>
  <si>
    <t>RN4984(TE85L,F)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</si>
  <si>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</si>
  <si>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</si>
  <si>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</si>
  <si>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</si>
  <si>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</si>
  <si>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</si>
  <si>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</si>
  <si>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</si>
  <si>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</si>
  <si>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</si>
  <si>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</si>
  <si>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</si>
  <si>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</si>
  <si>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</si>
  <si>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SD05C.TCT</t>
  </si>
  <si>
    <t>SLVU2.8-4.TBT</t>
  </si>
  <si>
    <t>SM24.TCT</t>
  </si>
  <si>
    <t>SRDA3.3-4.TBT</t>
  </si>
  <si>
    <t>SSM3J120TU</t>
  </si>
  <si>
    <t>SSM3J15FV</t>
  </si>
  <si>
    <t>SSM3J16FV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</si>
  <si>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</si>
  <si>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</si>
  <si>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</si>
  <si>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</si>
  <si>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</si>
  <si>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</si>
  <si>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</si>
  <si>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</si>
  <si>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</si>
  <si>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SSM3K36MFV</t>
  </si>
  <si>
    <t>SSM3K37MFV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</si>
  <si>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</si>
  <si>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</si>
  <si>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</si>
  <si>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</si>
  <si>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</si>
  <si>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</si>
  <si>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</si>
  <si>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SSM6N39TU,LF(T</t>
  </si>
  <si>
    <t>SSM6N43FU</t>
  </si>
  <si>
    <t>SSM6N44FE</t>
  </si>
  <si>
    <t>SSM6N48FU</t>
  </si>
  <si>
    <t>SSM6N56FE</t>
  </si>
  <si>
    <t>SSM6N7002KFU</t>
  </si>
  <si>
    <t>SSM6P36FE,LM(T</t>
  </si>
  <si>
    <t>T2N7002AK</t>
  </si>
  <si>
    <t>T2N7002BK</t>
  </si>
  <si>
    <t>TC358743XBG</t>
  </si>
  <si>
    <t>TC358762XBG(EL)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</si>
  <si>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</si>
  <si>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</si>
  <si>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</si>
  <si>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</si>
  <si>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</si>
  <si>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</si>
  <si>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</si>
  <si>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</si>
  <si>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</si>
  <si>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</si>
  <si>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</si>
  <si>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</si>
  <si>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</si>
  <si>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</si>
  <si>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</si>
  <si>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</si>
  <si>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</si>
  <si>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</si>
  <si>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</si>
  <si>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</si>
  <si>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TC58NVG2S0HBAI4YCL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</si>
  <si>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</si>
  <si>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</si>
  <si>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</si>
  <si>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</si>
  <si>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</si>
  <si>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</si>
  <si>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</si>
  <si>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</si>
  <si>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</si>
  <si>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</si>
  <si>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</si>
  <si>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</si>
  <si>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TC7SET32FU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</si>
  <si>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</si>
  <si>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</si>
  <si>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</si>
  <si>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</si>
  <si>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</si>
  <si>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</si>
  <si>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</si>
  <si>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</si>
  <si>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</si>
  <si>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TC7SZ02FU(5L,JFC,T</t>
  </si>
  <si>
    <t>TC7SZ02FU(T5L,F,T)</t>
  </si>
  <si>
    <t>TC7SZ04F</t>
  </si>
  <si>
    <t>TC7SZ04FU</t>
  </si>
  <si>
    <t>TC7SZ04FU(T5L,F,T)</t>
  </si>
  <si>
    <t>TC7SZ07FU</t>
  </si>
  <si>
    <t>TC7SZ07FU,LJ(CT</t>
  </si>
  <si>
    <t>TC7SZ08F</t>
  </si>
  <si>
    <t>TC7SZ08FU</t>
  </si>
  <si>
    <t>TC7SZ125F</t>
  </si>
  <si>
    <t>TC7SZ125F,LJ</t>
  </si>
  <si>
    <t>TC7SZ125FU</t>
  </si>
  <si>
    <t>TC7SZ126FU</t>
  </si>
  <si>
    <t>TC7SZ14F,LJ(CT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</si>
  <si>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</si>
  <si>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</si>
  <si>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</si>
  <si>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</si>
  <si>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</si>
  <si>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</si>
  <si>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</si>
  <si>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</si>
  <si>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</si>
  <si>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</si>
  <si>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</si>
  <si>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</si>
  <si>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</si>
  <si>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</si>
  <si>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</si>
  <si>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</si>
  <si>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</si>
  <si>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</si>
  <si>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</si>
  <si>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</si>
  <si>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THGBMDG5D1LBAIKY1J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</si>
  <si>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</si>
  <si>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</si>
  <si>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</si>
  <si>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</si>
  <si>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</si>
  <si>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</si>
  <si>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</si>
  <si>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</si>
  <si>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</si>
  <si>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</si>
  <si>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</si>
  <si>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</si>
  <si>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</si>
  <si>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THGBMHG9C8LBAIGA23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</si>
  <si>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</si>
  <si>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</si>
  <si>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</si>
  <si>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</si>
  <si>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</si>
  <si>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</si>
  <si>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</si>
  <si>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</si>
  <si>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</si>
  <si>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</si>
  <si>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</si>
  <si>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</si>
  <si>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TPC8133</t>
  </si>
  <si>
    <t>TPCA8092-H,LQ(S</t>
  </si>
  <si>
    <t>TPCA8A21-H,L1Q(M</t>
  </si>
  <si>
    <t>TPCC8065-H,LQ(S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</si>
  <si>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</si>
  <si>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</si>
  <si>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</si>
  <si>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</si>
  <si>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</si>
  <si>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</si>
  <si>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</si>
  <si>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</si>
  <si>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</si>
  <si>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UCLAMP3311P.TCT</t>
  </si>
  <si>
    <t>UG3105PDUC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</si>
  <si>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</si>
  <si>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</si>
  <si>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</si>
  <si>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</si>
  <si>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</si>
  <si>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</si>
  <si>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</si>
  <si>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</si>
  <si>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</si>
  <si>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UP1509PQKF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</si>
  <si>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</si>
  <si>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</si>
  <si>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</si>
  <si>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</si>
  <si>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</si>
  <si>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</si>
  <si>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</si>
  <si>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</si>
  <si>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</si>
  <si>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</si>
  <si>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</si>
  <si>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</si>
  <si>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</si>
  <si>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</si>
  <si>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</si>
  <si>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</si>
  <si>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</si>
  <si>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</si>
  <si>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</si>
  <si>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</si>
  <si>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</si>
  <si>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</si>
  <si>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</si>
  <si>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UP7550PMA8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</si>
  <si>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</si>
  <si>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</si>
  <si>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</si>
  <si>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</si>
  <si>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</si>
  <si>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</si>
  <si>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</si>
  <si>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</si>
  <si>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</si>
  <si>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</si>
  <si>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</si>
  <si>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</si>
  <si>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</si>
  <si>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</si>
  <si>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</si>
  <si>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</si>
  <si>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</si>
  <si>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</si>
  <si>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</si>
  <si>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</si>
  <si>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</si>
  <si>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</si>
  <si>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</si>
  <si>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</si>
  <si>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</si>
  <si>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</si>
  <si>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</si>
  <si>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</si>
  <si>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</si>
  <si>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</si>
  <si>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AO3415L_107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</si>
</sst>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86" totalsRowShown="0" headerRowDxfId="30" dataDxfId="29">
  <autoFilter ref="A3:AC486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86"/>
  <sheetViews>
    <sheetView tabSelected="1" zoomScale="70" zoomScaleNormal="70" workbookViewId="0">
      <pane xSplit="5" ySplit="3" topLeftCell="Y8" activePane="bottomRight" state="frozen"/>
      <selection pane="topRight" activeCell="F1" sqref="F1"/>
      <selection pane="bottomLeft" activeCell="A4" sqref="A4"/>
      <selection pane="bottomRight" activeCell="AH33" sqref="AH33"/>
    </sheetView>
  </sheetViews>
  <sheetFormatPr defaultColWidth="9" defaultRowHeight="14.5"/>
  <cols>
    <col min="1" max="1" width="11.6328125" style="2" customWidth="1" collapsed="1"/>
    <col min="2" max="2" width="23.7265625" style="2" customWidth="1" collapsed="1"/>
    <col min="3" max="3" width="13.08984375" style="2" customWidth="1" collapsed="1"/>
    <col min="4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7.179687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4" si="0">IF(OR(U4=0,LEN(U4)=0)*OR(V4=0,LEN(V4)=0),IF(R4&gt;0,"ZeroZero","None"),IF(IF(LEN(S4)=0,0,S4)&gt;24,"OverStock",IF(U4=0,"FCST","Normal")))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64" si="1">IF(U4=0,"前八週無拉料",ROUND(J4/U4,1))</f>
        <v>4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2500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2500</v>
      </c>
      <c r="R4" s="19">
        <v>2500</v>
      </c>
      <c r="S4" s="20">
        <v>4</v>
      </c>
      <c r="T4" s="21" t="s">
        <v>35</v>
      </c>
      <c r="U4" s="19">
        <v>625</v>
      </c>
      <c r="V4" s="17" t="s">
        <v>35</v>
      </c>
      <c r="W4" s="22" t="s">
        <v>36</v>
      </c>
      <c r="X4" s="23" t="str">
        <f t="shared" ref="X4:X64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Normal</v>
      </c>
      <c r="B5" s="14" t="s">
        <v>38</v>
      </c>
      <c r="C5" s="15" t="s">
        <v>34</v>
      </c>
      <c r="D5" s="16">
        <f>IFERROR(VLOOKUP(B5,#REF!,3,FALSE),0)</f>
        <v>0</v>
      </c>
      <c r="E5" s="18">
        <f t="shared" si="1"/>
        <v>3.6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120000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120000</v>
      </c>
      <c r="R5" s="19">
        <v>120000</v>
      </c>
      <c r="S5" s="20">
        <v>3.6</v>
      </c>
      <c r="T5" s="21">
        <v>553</v>
      </c>
      <c r="U5" s="19">
        <v>33750</v>
      </c>
      <c r="V5" s="17">
        <v>217</v>
      </c>
      <c r="W5" s="22">
        <v>0</v>
      </c>
      <c r="X5" s="23">
        <f t="shared" si="2"/>
        <v>50</v>
      </c>
      <c r="Y5" s="17">
        <v>0</v>
      </c>
      <c r="Z5" s="17">
        <v>1204</v>
      </c>
      <c r="AA5" s="17">
        <v>1083</v>
      </c>
      <c r="AB5" s="17">
        <v>594</v>
      </c>
      <c r="AC5" s="15" t="s">
        <v>37</v>
      </c>
    </row>
    <row r="6" spans="1:29" hidden="1">
      <c r="A6" s="13" t="str">
        <f t="shared" si="0"/>
        <v>Normal</v>
      </c>
      <c r="B6" s="14" t="s">
        <v>39</v>
      </c>
      <c r="C6" s="15" t="s">
        <v>34</v>
      </c>
      <c r="D6" s="16">
        <f>IFERROR(VLOOKUP(B6,#REF!,3,FALSE),0)</f>
        <v>0</v>
      </c>
      <c r="E6" s="18">
        <f t="shared" si="1"/>
        <v>20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45000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33000</v>
      </c>
      <c r="Q6" s="17">
        <v>12000</v>
      </c>
      <c r="R6" s="19">
        <v>45000</v>
      </c>
      <c r="S6" s="20">
        <v>20</v>
      </c>
      <c r="T6" s="21" t="s">
        <v>35</v>
      </c>
      <c r="U6" s="19">
        <v>2250</v>
      </c>
      <c r="V6" s="17" t="s">
        <v>35</v>
      </c>
      <c r="W6" s="22" t="s">
        <v>36</v>
      </c>
      <c r="X6" s="23" t="str">
        <f t="shared" si="2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0"/>
        <v>Normal</v>
      </c>
      <c r="B7" s="14" t="s">
        <v>40</v>
      </c>
      <c r="C7" s="15" t="s">
        <v>34</v>
      </c>
      <c r="D7" s="16">
        <f>IFERROR(VLOOKUP(B7,#REF!,3,FALSE),0)</f>
        <v>0</v>
      </c>
      <c r="E7" s="18">
        <f t="shared" si="1"/>
        <v>3.5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84000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84000</v>
      </c>
      <c r="R7" s="19">
        <v>84000</v>
      </c>
      <c r="S7" s="20">
        <v>3.5</v>
      </c>
      <c r="T7" s="21" t="s">
        <v>35</v>
      </c>
      <c r="U7" s="19">
        <v>24000</v>
      </c>
      <c r="V7" s="17" t="s">
        <v>35</v>
      </c>
      <c r="W7" s="22" t="s">
        <v>36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0"/>
        <v>ZeroZero</v>
      </c>
      <c r="B8" s="14" t="s">
        <v>41</v>
      </c>
      <c r="C8" s="15" t="s">
        <v>34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51000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51000</v>
      </c>
      <c r="R8" s="19">
        <v>51000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0"/>
        <v>Normal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1"/>
        <v>4.3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21000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21000</v>
      </c>
      <c r="R9" s="19">
        <v>21000</v>
      </c>
      <c r="S9" s="20">
        <v>4.3</v>
      </c>
      <c r="T9" s="21" t="s">
        <v>35</v>
      </c>
      <c r="U9" s="19">
        <v>4875</v>
      </c>
      <c r="V9" s="17" t="s">
        <v>35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43</v>
      </c>
      <c r="C10" s="15" t="s">
        <v>34</v>
      </c>
      <c r="D10" s="16">
        <f>IFERROR(VLOOKUP(B10,#REF!,3,FALSE),0)</f>
        <v>0</v>
      </c>
      <c r="E10" s="18">
        <f t="shared" si="1"/>
        <v>5.3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15000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2500</v>
      </c>
      <c r="Q10" s="17">
        <v>12500</v>
      </c>
      <c r="R10" s="19">
        <v>15000</v>
      </c>
      <c r="S10" s="20">
        <v>5.3</v>
      </c>
      <c r="T10" s="21">
        <v>101.4</v>
      </c>
      <c r="U10" s="19">
        <v>2813</v>
      </c>
      <c r="V10" s="17">
        <v>148</v>
      </c>
      <c r="W10" s="22">
        <v>0.1</v>
      </c>
      <c r="X10" s="23">
        <f t="shared" si="2"/>
        <v>50</v>
      </c>
      <c r="Y10" s="17">
        <v>0</v>
      </c>
      <c r="Z10" s="17">
        <v>877</v>
      </c>
      <c r="AA10" s="17">
        <v>1490</v>
      </c>
      <c r="AB10" s="17">
        <v>1056</v>
      </c>
      <c r="AC10" s="15" t="s">
        <v>37</v>
      </c>
    </row>
    <row r="11" spans="1:29" hidden="1">
      <c r="A11" s="13" t="str">
        <f t="shared" si="0"/>
        <v>FCST</v>
      </c>
      <c r="B11" s="14" t="s">
        <v>44</v>
      </c>
      <c r="C11" s="15" t="s">
        <v>45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7500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7500</v>
      </c>
      <c r="Q11" s="17">
        <v>0</v>
      </c>
      <c r="R11" s="19">
        <v>7500</v>
      </c>
      <c r="S11" s="20" t="s">
        <v>35</v>
      </c>
      <c r="T11" s="21">
        <v>64.099999999999994</v>
      </c>
      <c r="U11" s="19">
        <v>0</v>
      </c>
      <c r="V11" s="17">
        <v>117</v>
      </c>
      <c r="W11" s="22" t="s">
        <v>46</v>
      </c>
      <c r="X11" s="23" t="str">
        <f t="shared" si="2"/>
        <v>F</v>
      </c>
      <c r="Y11" s="17">
        <v>869</v>
      </c>
      <c r="Z11" s="17">
        <v>180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ZeroZero</v>
      </c>
      <c r="B12" s="14" t="s">
        <v>47</v>
      </c>
      <c r="C12" s="15" t="s">
        <v>45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39000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39000</v>
      </c>
      <c r="Q12" s="17">
        <v>0</v>
      </c>
      <c r="R12" s="19">
        <v>39000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OverStock</v>
      </c>
      <c r="B13" s="14" t="s">
        <v>48</v>
      </c>
      <c r="C13" s="15" t="s">
        <v>45</v>
      </c>
      <c r="D13" s="16">
        <f>IFERROR(VLOOKUP(B13,#REF!,3,FALSE),0)</f>
        <v>0</v>
      </c>
      <c r="E13" s="18">
        <f t="shared" si="1"/>
        <v>48</v>
      </c>
      <c r="F13" s="16" t="str">
        <f>IFERROR(VLOOKUP(B13,#REF!,6,FALSE),"")</f>
        <v/>
      </c>
      <c r="G13" s="17">
        <v>21000</v>
      </c>
      <c r="H13" s="17">
        <v>21000</v>
      </c>
      <c r="I13" s="17" t="str">
        <f>IFERROR(VLOOKUP(B13,#REF!,9,FALSE),"")</f>
        <v/>
      </c>
      <c r="J13" s="17">
        <v>36000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9000</v>
      </c>
      <c r="Q13" s="17">
        <v>27000</v>
      </c>
      <c r="R13" s="19">
        <v>57000</v>
      </c>
      <c r="S13" s="20">
        <v>76</v>
      </c>
      <c r="T13" s="21">
        <v>11.1</v>
      </c>
      <c r="U13" s="19">
        <v>750</v>
      </c>
      <c r="V13" s="17">
        <v>5115</v>
      </c>
      <c r="W13" s="22">
        <v>6.8</v>
      </c>
      <c r="X13" s="23">
        <f t="shared" si="2"/>
        <v>150</v>
      </c>
      <c r="Y13" s="17">
        <v>14472</v>
      </c>
      <c r="Z13" s="17">
        <v>23339</v>
      </c>
      <c r="AA13" s="17">
        <v>8227</v>
      </c>
      <c r="AB13" s="17">
        <v>0</v>
      </c>
      <c r="AC13" s="15" t="s">
        <v>37</v>
      </c>
    </row>
    <row r="14" spans="1:29">
      <c r="A14" s="13" t="str">
        <f t="shared" si="0"/>
        <v>OverStock</v>
      </c>
      <c r="B14" s="14" t="s">
        <v>49</v>
      </c>
      <c r="C14" s="15" t="s">
        <v>45</v>
      </c>
      <c r="D14" s="16">
        <f>IFERROR(VLOOKUP(B14,#REF!,3,FALSE),0)</f>
        <v>0</v>
      </c>
      <c r="E14" s="18">
        <f t="shared" si="1"/>
        <v>0</v>
      </c>
      <c r="F14" s="16" t="str">
        <f>IFERROR(VLOOKUP(B14,#REF!,6,FALSE),"")</f>
        <v/>
      </c>
      <c r="G14" s="17">
        <v>129000</v>
      </c>
      <c r="H14" s="17">
        <v>100500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129000</v>
      </c>
      <c r="S14" s="20">
        <v>686.2</v>
      </c>
      <c r="T14" s="21" t="s">
        <v>35</v>
      </c>
      <c r="U14" s="19">
        <v>188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ZeroZero</v>
      </c>
      <c r="B15" s="14" t="s">
        <v>50</v>
      </c>
      <c r="C15" s="15" t="s">
        <v>34</v>
      </c>
      <c r="D15" s="16">
        <f>IFERROR(VLOOKUP(B15,#REF!,3,FALSE),0)</f>
        <v>0</v>
      </c>
      <c r="E15" s="18" t="str">
        <f t="shared" si="1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42500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42500</v>
      </c>
      <c r="Q15" s="17">
        <v>0</v>
      </c>
      <c r="R15" s="19">
        <v>42500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0"/>
        <v>Normal</v>
      </c>
      <c r="B16" s="14" t="s">
        <v>51</v>
      </c>
      <c r="C16" s="15" t="s">
        <v>34</v>
      </c>
      <c r="D16" s="16">
        <f>IFERROR(VLOOKUP(B16,#REF!,3,FALSE),0)</f>
        <v>0</v>
      </c>
      <c r="E16" s="18">
        <f t="shared" si="1"/>
        <v>8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2500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2500</v>
      </c>
      <c r="R16" s="19">
        <v>2500</v>
      </c>
      <c r="S16" s="20">
        <v>8</v>
      </c>
      <c r="T16" s="21" t="s">
        <v>35</v>
      </c>
      <c r="U16" s="19">
        <v>313</v>
      </c>
      <c r="V16" s="17" t="s">
        <v>35</v>
      </c>
      <c r="W16" s="22" t="s">
        <v>36</v>
      </c>
      <c r="X16" s="23" t="str">
        <f t="shared" si="2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52</v>
      </c>
      <c r="C17" s="15" t="s">
        <v>34</v>
      </c>
      <c r="D17" s="16">
        <f>IFERROR(VLOOKUP(B17,#REF!,3,FALSE),0)</f>
        <v>0</v>
      </c>
      <c r="E17" s="18">
        <f t="shared" si="1"/>
        <v>6.4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93000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93000</v>
      </c>
      <c r="Q17" s="17">
        <v>0</v>
      </c>
      <c r="R17" s="19">
        <v>93000</v>
      </c>
      <c r="S17" s="20">
        <v>6.4</v>
      </c>
      <c r="T17" s="21">
        <v>10</v>
      </c>
      <c r="U17" s="19">
        <v>14625</v>
      </c>
      <c r="V17" s="17">
        <v>9333</v>
      </c>
      <c r="W17" s="22">
        <v>0.6</v>
      </c>
      <c r="X17" s="23">
        <f t="shared" si="2"/>
        <v>100</v>
      </c>
      <c r="Y17" s="17">
        <v>24000</v>
      </c>
      <c r="Z17" s="17">
        <v>45000</v>
      </c>
      <c r="AA17" s="17">
        <v>24000</v>
      </c>
      <c r="AB17" s="17">
        <v>0</v>
      </c>
      <c r="AC17" s="15" t="s">
        <v>37</v>
      </c>
    </row>
    <row r="18" spans="1:29" hidden="1">
      <c r="A18" s="13" t="str">
        <f t="shared" si="0"/>
        <v>None</v>
      </c>
      <c r="B18" s="14" t="s">
        <v>53</v>
      </c>
      <c r="C18" s="15" t="s">
        <v>34</v>
      </c>
      <c r="D18" s="16">
        <f>IFERROR(VLOOKUP(B18,#REF!,3,FALSE),0)</f>
        <v>0</v>
      </c>
      <c r="E18" s="18" t="str">
        <f t="shared" si="1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 t="s">
        <v>35</v>
      </c>
      <c r="T18" s="21" t="s">
        <v>35</v>
      </c>
      <c r="U18" s="19">
        <v>0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54</v>
      </c>
      <c r="C19" s="15" t="s">
        <v>34</v>
      </c>
      <c r="D19" s="16">
        <f>IFERROR(VLOOKUP(B19,#REF!,3,FALSE),0)</f>
        <v>0</v>
      </c>
      <c r="E19" s="18">
        <f t="shared" si="1"/>
        <v>3.8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52500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52500</v>
      </c>
      <c r="R19" s="19">
        <v>52500</v>
      </c>
      <c r="S19" s="20">
        <v>3.8</v>
      </c>
      <c r="T19" s="21" t="s">
        <v>35</v>
      </c>
      <c r="U19" s="19">
        <v>13750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Normal</v>
      </c>
      <c r="B20" s="14" t="s">
        <v>55</v>
      </c>
      <c r="C20" s="15" t="s">
        <v>34</v>
      </c>
      <c r="D20" s="16">
        <f>IFERROR(VLOOKUP(B20,#REF!,3,FALSE),0)</f>
        <v>0</v>
      </c>
      <c r="E20" s="18">
        <f t="shared" si="1"/>
        <v>2.6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77500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77500</v>
      </c>
      <c r="R20" s="19">
        <v>77500</v>
      </c>
      <c r="S20" s="20">
        <v>2.6</v>
      </c>
      <c r="T20" s="21">
        <v>145.69999999999999</v>
      </c>
      <c r="U20" s="19">
        <v>30313</v>
      </c>
      <c r="V20" s="17">
        <v>532</v>
      </c>
      <c r="W20" s="22">
        <v>0</v>
      </c>
      <c r="X20" s="23">
        <f t="shared" si="2"/>
        <v>50</v>
      </c>
      <c r="Y20" s="17">
        <v>0</v>
      </c>
      <c r="Z20" s="17">
        <v>4792</v>
      </c>
      <c r="AA20" s="17">
        <v>937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56</v>
      </c>
      <c r="C21" s="15" t="s">
        <v>34</v>
      </c>
      <c r="D21" s="16">
        <f>IFERROR(VLOOKUP(B21,#REF!,3,FALSE),0)</f>
        <v>0</v>
      </c>
      <c r="E21" s="18">
        <f t="shared" si="1"/>
        <v>3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100000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100000</v>
      </c>
      <c r="R21" s="19">
        <v>100000</v>
      </c>
      <c r="S21" s="20">
        <v>3</v>
      </c>
      <c r="T21" s="21">
        <v>724.6</v>
      </c>
      <c r="U21" s="19">
        <v>33438</v>
      </c>
      <c r="V21" s="17">
        <v>138</v>
      </c>
      <c r="W21" s="22">
        <v>0</v>
      </c>
      <c r="X21" s="23">
        <f t="shared" si="2"/>
        <v>50</v>
      </c>
      <c r="Y21" s="17">
        <v>0</v>
      </c>
      <c r="Z21" s="17">
        <v>1238</v>
      </c>
      <c r="AA21" s="17">
        <v>298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57</v>
      </c>
      <c r="C22" s="15" t="s">
        <v>34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3000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3000</v>
      </c>
      <c r="Q22" s="17">
        <v>0</v>
      </c>
      <c r="R22" s="19">
        <v>3000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58</v>
      </c>
      <c r="C23" s="15" t="s">
        <v>34</v>
      </c>
      <c r="D23" s="16">
        <f>IFERROR(VLOOKUP(B23,#REF!,3,FALSE),0)</f>
        <v>0</v>
      </c>
      <c r="E23" s="18">
        <f t="shared" si="1"/>
        <v>0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0</v>
      </c>
      <c r="R23" s="19">
        <v>0</v>
      </c>
      <c r="S23" s="20">
        <v>0</v>
      </c>
      <c r="T23" s="21">
        <v>0</v>
      </c>
      <c r="U23" s="19">
        <v>1125</v>
      </c>
      <c r="V23" s="17">
        <v>1006</v>
      </c>
      <c r="W23" s="22">
        <v>0.9</v>
      </c>
      <c r="X23" s="23">
        <f t="shared" si="2"/>
        <v>100</v>
      </c>
      <c r="Y23" s="17">
        <v>0</v>
      </c>
      <c r="Z23" s="17">
        <v>5162</v>
      </c>
      <c r="AA23" s="17">
        <v>7753</v>
      </c>
      <c r="AB23" s="17">
        <v>6551</v>
      </c>
      <c r="AC23" s="15" t="s">
        <v>37</v>
      </c>
    </row>
    <row r="24" spans="1:29" hidden="1">
      <c r="A24" s="13" t="str">
        <f t="shared" si="0"/>
        <v>Normal</v>
      </c>
      <c r="B24" s="14" t="s">
        <v>59</v>
      </c>
      <c r="C24" s="15" t="s">
        <v>34</v>
      </c>
      <c r="D24" s="16">
        <f>IFERROR(VLOOKUP(B24,#REF!,3,FALSE),0)</f>
        <v>0</v>
      </c>
      <c r="E24" s="18">
        <f t="shared" si="1"/>
        <v>0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>
        <v>0</v>
      </c>
      <c r="T24" s="21">
        <v>0</v>
      </c>
      <c r="U24" s="19">
        <v>1875</v>
      </c>
      <c r="V24" s="17">
        <v>8333</v>
      </c>
      <c r="W24" s="22">
        <v>4.4000000000000004</v>
      </c>
      <c r="X24" s="23">
        <f t="shared" si="2"/>
        <v>150</v>
      </c>
      <c r="Y24" s="17">
        <v>40000</v>
      </c>
      <c r="Z24" s="17">
        <v>30000</v>
      </c>
      <c r="AA24" s="17">
        <v>5000</v>
      </c>
      <c r="AB24" s="17">
        <v>0</v>
      </c>
      <c r="AC24" s="15" t="s">
        <v>37</v>
      </c>
    </row>
    <row r="25" spans="1:29" hidden="1">
      <c r="A25" s="13" t="str">
        <f t="shared" si="0"/>
        <v>Normal</v>
      </c>
      <c r="B25" s="14" t="s">
        <v>60</v>
      </c>
      <c r="C25" s="15" t="s">
        <v>34</v>
      </c>
      <c r="D25" s="16">
        <f>IFERROR(VLOOKUP(B25,#REF!,3,FALSE),0)</f>
        <v>0</v>
      </c>
      <c r="E25" s="18">
        <f t="shared" si="1"/>
        <v>8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2500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2500</v>
      </c>
      <c r="R25" s="19">
        <v>2500</v>
      </c>
      <c r="S25" s="20">
        <v>8</v>
      </c>
      <c r="T25" s="21" t="s">
        <v>35</v>
      </c>
      <c r="U25" s="19">
        <v>313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0"/>
        <v>Normal</v>
      </c>
      <c r="B26" s="14" t="s">
        <v>61</v>
      </c>
      <c r="C26" s="15" t="s">
        <v>34</v>
      </c>
      <c r="D26" s="16">
        <f>IFERROR(VLOOKUP(B26,#REF!,3,FALSE),0)</f>
        <v>0</v>
      </c>
      <c r="E26" s="18">
        <f t="shared" si="1"/>
        <v>0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0</v>
      </c>
      <c r="S26" s="20">
        <v>0</v>
      </c>
      <c r="T26" s="21" t="s">
        <v>35</v>
      </c>
      <c r="U26" s="19">
        <v>938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>
      <c r="A27" s="13" t="str">
        <f t="shared" si="0"/>
        <v>ZeroZero</v>
      </c>
      <c r="B27" s="14" t="s">
        <v>33</v>
      </c>
      <c r="C27" s="15" t="s">
        <v>34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2500</v>
      </c>
      <c r="H27" s="17">
        <v>0</v>
      </c>
      <c r="I27" s="17" t="str">
        <f>IFERROR(VLOOKUP(B27,#REF!,9,FALSE),"")</f>
        <v/>
      </c>
      <c r="J27" s="17">
        <v>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5000</v>
      </c>
      <c r="Q27" s="17">
        <v>0</v>
      </c>
      <c r="R27" s="19">
        <v>7500</v>
      </c>
      <c r="S27" s="20" t="s">
        <v>35</v>
      </c>
      <c r="T27" s="21" t="s">
        <v>35</v>
      </c>
      <c r="U27" s="19">
        <v>0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13" t="str">
        <f t="shared" si="0"/>
        <v>ZeroZero</v>
      </c>
      <c r="B28" s="14" t="s">
        <v>62</v>
      </c>
      <c r="C28" s="15" t="s">
        <v>34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3000</v>
      </c>
      <c r="H28" s="17">
        <v>0</v>
      </c>
      <c r="I28" s="17" t="str">
        <f>IFERROR(VLOOKUP(B28,#REF!,9,FALSE),"")</f>
        <v/>
      </c>
      <c r="J28" s="17">
        <v>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0</v>
      </c>
      <c r="R28" s="19">
        <v>3000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ZeroZero</v>
      </c>
      <c r="B29" s="14" t="s">
        <v>38</v>
      </c>
      <c r="C29" s="15" t="s">
        <v>34</v>
      </c>
      <c r="D29" s="16">
        <f>IFERROR(VLOOKUP(B29,#REF!,3,FALSE),0)</f>
        <v>0</v>
      </c>
      <c r="E29" s="18" t="str">
        <f t="shared" si="1"/>
        <v>前八週無拉料</v>
      </c>
      <c r="F29" s="16" t="str">
        <f>IFERROR(VLOOKUP(B29,#REF!,6,FALSE),"")</f>
        <v/>
      </c>
      <c r="G29" s="17">
        <v>864000</v>
      </c>
      <c r="H29" s="17">
        <v>0</v>
      </c>
      <c r="I29" s="17" t="str">
        <f>IFERROR(VLOOKUP(B29,#REF!,9,FALSE),"")</f>
        <v/>
      </c>
      <c r="J29" s="17">
        <v>162000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162000</v>
      </c>
      <c r="Q29" s="17">
        <v>0</v>
      </c>
      <c r="R29" s="19">
        <v>1026000</v>
      </c>
      <c r="S29" s="20" t="s">
        <v>35</v>
      </c>
      <c r="T29" s="21" t="s">
        <v>35</v>
      </c>
      <c r="U29" s="19">
        <v>0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39</v>
      </c>
      <c r="C30" s="15" t="s">
        <v>34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21000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21000</v>
      </c>
      <c r="Q30" s="17">
        <v>0</v>
      </c>
      <c r="R30" s="19">
        <v>21000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ZeroZero</v>
      </c>
      <c r="B31" s="14" t="s">
        <v>40</v>
      </c>
      <c r="C31" s="15" t="s">
        <v>34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420000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420000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2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 hidden="1">
      <c r="A32" s="13" t="str">
        <f t="shared" si="0"/>
        <v>None</v>
      </c>
      <c r="B32" s="14" t="s">
        <v>63</v>
      </c>
      <c r="C32" s="15" t="s">
        <v>64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 t="s">
        <v>35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 t="s">
        <v>35</v>
      </c>
      <c r="U32" s="19">
        <v>0</v>
      </c>
      <c r="V32" s="17">
        <v>0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ZeroZero</v>
      </c>
      <c r="B33" s="14" t="s">
        <v>41</v>
      </c>
      <c r="C33" s="15" t="s">
        <v>34</v>
      </c>
      <c r="D33" s="16">
        <f>IFERROR(VLOOKUP(B33,#REF!,3,FALSE),0)</f>
        <v>0</v>
      </c>
      <c r="E33" s="18" t="str">
        <f t="shared" si="1"/>
        <v>前八週無拉料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42000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42000</v>
      </c>
      <c r="Q33" s="17">
        <v>0</v>
      </c>
      <c r="R33" s="19">
        <v>42000</v>
      </c>
      <c r="S33" s="20" t="s">
        <v>35</v>
      </c>
      <c r="T33" s="21" t="s">
        <v>35</v>
      </c>
      <c r="U33" s="19">
        <v>0</v>
      </c>
      <c r="V33" s="17" t="s">
        <v>35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ZeroZero</v>
      </c>
      <c r="B34" s="14" t="s">
        <v>42</v>
      </c>
      <c r="C34" s="15" t="s">
        <v>34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249000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249000</v>
      </c>
      <c r="Q34" s="17">
        <v>0</v>
      </c>
      <c r="R34" s="19">
        <v>249000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ZeroZero</v>
      </c>
      <c r="B35" s="14" t="s">
        <v>43</v>
      </c>
      <c r="C35" s="15" t="s">
        <v>34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27500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27500</v>
      </c>
      <c r="Q35" s="17">
        <v>0</v>
      </c>
      <c r="R35" s="19">
        <v>27500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0"/>
        <v>ZeroZero</v>
      </c>
      <c r="B36" s="14" t="s">
        <v>65</v>
      </c>
      <c r="C36" s="15" t="s">
        <v>34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2500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2500</v>
      </c>
      <c r="Q36" s="17">
        <v>0</v>
      </c>
      <c r="R36" s="19">
        <v>2500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0"/>
        <v>ZeroZero</v>
      </c>
      <c r="B37" s="14" t="s">
        <v>66</v>
      </c>
      <c r="C37" s="15" t="s">
        <v>34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240000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240000</v>
      </c>
      <c r="Q37" s="17">
        <v>0</v>
      </c>
      <c r="R37" s="19">
        <v>240000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None</v>
      </c>
      <c r="B38" s="14" t="s">
        <v>50</v>
      </c>
      <c r="C38" s="15" t="s">
        <v>34</v>
      </c>
      <c r="D38" s="16">
        <f>IFERROR(VLOOKUP(B38,#REF!,3,FALSE),0)</f>
        <v>0</v>
      </c>
      <c r="E38" s="18" t="str">
        <f t="shared" si="1"/>
        <v>前八週無拉料</v>
      </c>
      <c r="F38" s="16" t="str">
        <f>IFERROR(VLOOKUP(B38,#REF!,6,FALSE),"")</f>
        <v/>
      </c>
      <c r="G38" s="17">
        <v>0</v>
      </c>
      <c r="H38" s="17" t="s">
        <v>35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0</v>
      </c>
      <c r="S38" s="20" t="s">
        <v>35</v>
      </c>
      <c r="T38" s="21" t="s">
        <v>35</v>
      </c>
      <c r="U38" s="19">
        <v>0</v>
      </c>
      <c r="V38" s="17">
        <v>0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ZeroZero</v>
      </c>
      <c r="B39" s="14" t="s">
        <v>67</v>
      </c>
      <c r="C39" s="15" t="s">
        <v>34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2500</v>
      </c>
      <c r="H39" s="17">
        <v>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2500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ZeroZero</v>
      </c>
      <c r="B40" s="14" t="s">
        <v>51</v>
      </c>
      <c r="C40" s="15" t="s">
        <v>34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15000</v>
      </c>
      <c r="H40" s="17">
        <v>0</v>
      </c>
      <c r="I40" s="17" t="str">
        <f>IFERROR(VLOOKUP(B40,#REF!,9,FALSE),"")</f>
        <v/>
      </c>
      <c r="J40" s="17">
        <v>22500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22500</v>
      </c>
      <c r="Q40" s="17">
        <v>0</v>
      </c>
      <c r="R40" s="19">
        <v>37500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68</v>
      </c>
      <c r="C41" s="15" t="s">
        <v>34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10000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10000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ZeroZero</v>
      </c>
      <c r="B42" s="14" t="s">
        <v>69</v>
      </c>
      <c r="C42" s="15" t="s">
        <v>34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2130000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2130000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52</v>
      </c>
      <c r="C43" s="15" t="s">
        <v>34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498000</v>
      </c>
      <c r="H43" s="17">
        <v>0</v>
      </c>
      <c r="I43" s="17" t="str">
        <f>IFERROR(VLOOKUP(B43,#REF!,9,FALSE),"")</f>
        <v/>
      </c>
      <c r="J43" s="17">
        <v>186000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186000</v>
      </c>
      <c r="Q43" s="17">
        <v>0</v>
      </c>
      <c r="R43" s="19">
        <v>684000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 hidden="1">
      <c r="A44" s="13" t="str">
        <f t="shared" si="0"/>
        <v>None</v>
      </c>
      <c r="B44" s="14" t="s">
        <v>70</v>
      </c>
      <c r="C44" s="15" t="s">
        <v>34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 t="s">
        <v>35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 t="s">
        <v>35</v>
      </c>
      <c r="U44" s="19">
        <v>0</v>
      </c>
      <c r="V44" s="17">
        <v>0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ZeroZero</v>
      </c>
      <c r="B45" s="14" t="s">
        <v>71</v>
      </c>
      <c r="C45" s="15" t="s">
        <v>34</v>
      </c>
      <c r="D45" s="16">
        <f>IFERROR(VLOOKUP(B45,#REF!,3,FALSE),0)</f>
        <v>0</v>
      </c>
      <c r="E45" s="18" t="str">
        <f t="shared" si="1"/>
        <v>前八週無拉料</v>
      </c>
      <c r="F45" s="16" t="str">
        <f>IFERROR(VLOOKUP(B45,#REF!,6,FALSE),"")</f>
        <v/>
      </c>
      <c r="G45" s="17">
        <v>201000</v>
      </c>
      <c r="H45" s="17">
        <v>0</v>
      </c>
      <c r="I45" s="17" t="str">
        <f>IFERROR(VLOOKUP(B45,#REF!,9,FALSE),"")</f>
        <v/>
      </c>
      <c r="J45" s="17">
        <v>57000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57000</v>
      </c>
      <c r="Q45" s="17">
        <v>0</v>
      </c>
      <c r="R45" s="19">
        <v>258000</v>
      </c>
      <c r="S45" s="20" t="s">
        <v>35</v>
      </c>
      <c r="T45" s="21" t="s">
        <v>35</v>
      </c>
      <c r="U45" s="19">
        <v>0</v>
      </c>
      <c r="V45" s="17" t="s">
        <v>35</v>
      </c>
      <c r="W45" s="22" t="s">
        <v>36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72</v>
      </c>
      <c r="C46" s="15" t="s">
        <v>34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3000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3000</v>
      </c>
      <c r="Q46" s="17">
        <v>0</v>
      </c>
      <c r="R46" s="19">
        <v>3000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36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ZeroZero</v>
      </c>
      <c r="B47" s="14" t="s">
        <v>73</v>
      </c>
      <c r="C47" s="15" t="s">
        <v>34</v>
      </c>
      <c r="D47" s="16">
        <f>IFERROR(VLOOKUP(B47,#REF!,3,FALSE),0)</f>
        <v>0</v>
      </c>
      <c r="E47" s="18" t="str">
        <f t="shared" si="1"/>
        <v>前八週無拉料</v>
      </c>
      <c r="F47" s="16" t="str">
        <f>IFERROR(VLOOKUP(B47,#REF!,6,FALSE),"")</f>
        <v/>
      </c>
      <c r="G47" s="17">
        <v>57000</v>
      </c>
      <c r="H47" s="17">
        <v>0</v>
      </c>
      <c r="I47" s="17" t="str">
        <f>IFERROR(VLOOKUP(B47,#REF!,9,FALSE),"")</f>
        <v/>
      </c>
      <c r="J47" s="17">
        <v>24000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24000</v>
      </c>
      <c r="Q47" s="17">
        <v>0</v>
      </c>
      <c r="R47" s="19">
        <v>81000</v>
      </c>
      <c r="S47" s="20" t="s">
        <v>35</v>
      </c>
      <c r="T47" s="21" t="s">
        <v>35</v>
      </c>
      <c r="U47" s="19">
        <v>0</v>
      </c>
      <c r="V47" s="17" t="s">
        <v>35</v>
      </c>
      <c r="W47" s="22" t="s">
        <v>36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74</v>
      </c>
      <c r="C48" s="15" t="s">
        <v>34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6000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6000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36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ZeroZero</v>
      </c>
      <c r="B49" s="14" t="s">
        <v>75</v>
      </c>
      <c r="C49" s="15" t="s">
        <v>34</v>
      </c>
      <c r="D49" s="16">
        <f>IFERROR(VLOOKUP(B49,#REF!,3,FALSE),0)</f>
        <v>0</v>
      </c>
      <c r="E49" s="18" t="str">
        <f t="shared" si="1"/>
        <v>前八週無拉料</v>
      </c>
      <c r="F49" s="16" t="str">
        <f>IFERROR(VLOOKUP(B49,#REF!,6,FALSE),"")</f>
        <v/>
      </c>
      <c r="G49" s="17">
        <v>735000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735000</v>
      </c>
      <c r="S49" s="20" t="s">
        <v>35</v>
      </c>
      <c r="T49" s="21" t="s">
        <v>35</v>
      </c>
      <c r="U49" s="19">
        <v>0</v>
      </c>
      <c r="V49" s="17" t="s">
        <v>35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 hidden="1">
      <c r="A50" s="13" t="str">
        <f t="shared" si="0"/>
        <v>None</v>
      </c>
      <c r="B50" s="14" t="s">
        <v>53</v>
      </c>
      <c r="C50" s="15" t="s">
        <v>34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36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ZeroZero</v>
      </c>
      <c r="B51" s="14" t="s">
        <v>76</v>
      </c>
      <c r="C51" s="15" t="s">
        <v>34</v>
      </c>
      <c r="D51" s="16">
        <f>IFERROR(VLOOKUP(B51,#REF!,3,FALSE),0)</f>
        <v>0</v>
      </c>
      <c r="E51" s="18" t="str">
        <f t="shared" si="1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3000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3000</v>
      </c>
      <c r="Q51" s="17">
        <v>0</v>
      </c>
      <c r="R51" s="19">
        <v>3000</v>
      </c>
      <c r="S51" s="20" t="s">
        <v>35</v>
      </c>
      <c r="T51" s="21" t="s">
        <v>35</v>
      </c>
      <c r="U51" s="19">
        <v>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ZeroZero</v>
      </c>
      <c r="B52" s="14" t="s">
        <v>54</v>
      </c>
      <c r="C52" s="15" t="s">
        <v>34</v>
      </c>
      <c r="D52" s="16">
        <f>IFERROR(VLOOKUP(B52,#REF!,3,FALSE),0)</f>
        <v>0</v>
      </c>
      <c r="E52" s="18" t="str">
        <f t="shared" si="1"/>
        <v>前八週無拉料</v>
      </c>
      <c r="F52" s="16" t="str">
        <f>IFERROR(VLOOKUP(B52,#REF!,6,FALSE),"")</f>
        <v/>
      </c>
      <c r="G52" s="17">
        <v>22500</v>
      </c>
      <c r="H52" s="17">
        <v>0</v>
      </c>
      <c r="I52" s="17" t="str">
        <f>IFERROR(VLOOKUP(B52,#REF!,9,FALSE),"")</f>
        <v/>
      </c>
      <c r="J52" s="17">
        <v>177500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177500</v>
      </c>
      <c r="Q52" s="17">
        <v>0</v>
      </c>
      <c r="R52" s="19">
        <v>200000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36</v>
      </c>
      <c r="X52" s="23" t="str">
        <f t="shared" si="2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0"/>
        <v>ZeroZero</v>
      </c>
      <c r="B53" s="14" t="s">
        <v>55</v>
      </c>
      <c r="C53" s="15" t="s">
        <v>34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60000</v>
      </c>
      <c r="H53" s="17">
        <v>0</v>
      </c>
      <c r="I53" s="17" t="str">
        <f>IFERROR(VLOOKUP(B53,#REF!,9,FALSE),"")</f>
        <v/>
      </c>
      <c r="J53" s="17">
        <v>37500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37500</v>
      </c>
      <c r="Q53" s="17">
        <v>0</v>
      </c>
      <c r="R53" s="19">
        <v>97500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ZeroZero</v>
      </c>
      <c r="B54" s="14" t="s">
        <v>56</v>
      </c>
      <c r="C54" s="15" t="s">
        <v>34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90000</v>
      </c>
      <c r="H54" s="17">
        <v>0</v>
      </c>
      <c r="I54" s="17" t="str">
        <f>IFERROR(VLOOKUP(B54,#REF!,9,FALSE),"")</f>
        <v/>
      </c>
      <c r="J54" s="17">
        <v>5000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5000</v>
      </c>
      <c r="Q54" s="17">
        <v>0</v>
      </c>
      <c r="R54" s="19">
        <v>95000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77</v>
      </c>
      <c r="C55" s="15" t="s">
        <v>34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5000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5000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ZeroZero</v>
      </c>
      <c r="B56" s="14" t="s">
        <v>58</v>
      </c>
      <c r="C56" s="15" t="s">
        <v>34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27000</v>
      </c>
      <c r="H56" s="17">
        <v>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27000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ZeroZero</v>
      </c>
      <c r="B57" s="14" t="s">
        <v>78</v>
      </c>
      <c r="C57" s="15" t="s">
        <v>34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2500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2500</v>
      </c>
      <c r="Q57" s="17">
        <v>0</v>
      </c>
      <c r="R57" s="19">
        <v>2500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36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>
      <c r="A58" s="13" t="str">
        <f t="shared" si="0"/>
        <v>ZeroZero</v>
      </c>
      <c r="B58" s="14" t="s">
        <v>79</v>
      </c>
      <c r="C58" s="15" t="s">
        <v>34</v>
      </c>
      <c r="D58" s="16">
        <f>IFERROR(VLOOKUP(B58,#REF!,3,FALSE),0)</f>
        <v>0</v>
      </c>
      <c r="E58" s="18" t="str">
        <f t="shared" si="1"/>
        <v>前八週無拉料</v>
      </c>
      <c r="F58" s="16" t="str">
        <f>IFERROR(VLOOKUP(B58,#REF!,6,FALSE),"")</f>
        <v/>
      </c>
      <c r="G58" s="17">
        <v>60000</v>
      </c>
      <c r="H58" s="17">
        <v>0</v>
      </c>
      <c r="I58" s="17" t="str">
        <f>IFERROR(VLOOKUP(B58,#REF!,9,FALSE),"")</f>
        <v/>
      </c>
      <c r="J58" s="17">
        <v>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0</v>
      </c>
      <c r="R58" s="19">
        <v>60000</v>
      </c>
      <c r="S58" s="20" t="s">
        <v>35</v>
      </c>
      <c r="T58" s="21" t="s">
        <v>35</v>
      </c>
      <c r="U58" s="19">
        <v>0</v>
      </c>
      <c r="V58" s="17" t="s">
        <v>35</v>
      </c>
      <c r="W58" s="22" t="s">
        <v>36</v>
      </c>
      <c r="X58" s="23" t="str">
        <f t="shared" si="2"/>
        <v>E</v>
      </c>
      <c r="Y58" s="17">
        <v>0</v>
      </c>
      <c r="Z58" s="17">
        <v>0</v>
      </c>
      <c r="AA58" s="17">
        <v>0</v>
      </c>
      <c r="AB58" s="17">
        <v>0</v>
      </c>
      <c r="AC58" s="15" t="s">
        <v>37</v>
      </c>
    </row>
    <row r="59" spans="1:29">
      <c r="A59" s="13" t="str">
        <f t="shared" si="0"/>
        <v>ZeroZero</v>
      </c>
      <c r="B59" s="14" t="s">
        <v>59</v>
      </c>
      <c r="C59" s="15" t="s">
        <v>34</v>
      </c>
      <c r="D59" s="16">
        <f>IFERROR(VLOOKUP(B59,#REF!,3,FALSE),0)</f>
        <v>0</v>
      </c>
      <c r="E59" s="18" t="str">
        <f t="shared" si="1"/>
        <v>前八週無拉料</v>
      </c>
      <c r="F59" s="16" t="str">
        <f>IFERROR(VLOOKUP(B59,#REF!,6,FALSE),"")</f>
        <v/>
      </c>
      <c r="G59" s="17">
        <v>27500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27500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2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0"/>
        <v>ZeroZero</v>
      </c>
      <c r="B60" s="14" t="s">
        <v>60</v>
      </c>
      <c r="C60" s="15" t="s">
        <v>34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25000</v>
      </c>
      <c r="H60" s="17">
        <v>0</v>
      </c>
      <c r="I60" s="17" t="str">
        <f>IFERROR(VLOOKUP(B60,#REF!,9,FALSE),"")</f>
        <v/>
      </c>
      <c r="J60" s="17">
        <v>7500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7500</v>
      </c>
      <c r="Q60" s="17">
        <v>0</v>
      </c>
      <c r="R60" s="19">
        <v>32500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ZeroZero</v>
      </c>
      <c r="B61" s="14" t="s">
        <v>80</v>
      </c>
      <c r="C61" s="15" t="s">
        <v>34</v>
      </c>
      <c r="D61" s="16">
        <f>IFERROR(VLOOKUP(B61,#REF!,3,FALSE),0)</f>
        <v>0</v>
      </c>
      <c r="E61" s="18" t="str">
        <f t="shared" si="1"/>
        <v>前八週無拉料</v>
      </c>
      <c r="F61" s="16" t="str">
        <f>IFERROR(VLOOKUP(B61,#REF!,6,FALSE),"")</f>
        <v/>
      </c>
      <c r="G61" s="17">
        <v>147500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147500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0"/>
        <v>None</v>
      </c>
      <c r="B62" s="14" t="s">
        <v>81</v>
      </c>
      <c r="C62" s="15" t="s">
        <v>34</v>
      </c>
      <c r="D62" s="16">
        <f>IFERROR(VLOOKUP(B62,#REF!,3,FALSE),0)</f>
        <v>0</v>
      </c>
      <c r="E62" s="18" t="str">
        <f t="shared" si="1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35</v>
      </c>
      <c r="T62" s="21" t="s">
        <v>35</v>
      </c>
      <c r="U62" s="19">
        <v>0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82</v>
      </c>
      <c r="C63" s="15" t="s">
        <v>34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370000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370000</v>
      </c>
      <c r="S63" s="20" t="s">
        <v>35</v>
      </c>
      <c r="T63" s="21" t="s">
        <v>35</v>
      </c>
      <c r="U63" s="19">
        <v>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ZeroZero</v>
      </c>
      <c r="B64" s="14" t="s">
        <v>83</v>
      </c>
      <c r="C64" s="15" t="s">
        <v>34</v>
      </c>
      <c r="D64" s="16">
        <f>IFERROR(VLOOKUP(B64,#REF!,3,FALSE),0)</f>
        <v>0</v>
      </c>
      <c r="E64" s="18" t="str">
        <f t="shared" si="1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2500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2500</v>
      </c>
      <c r="Q64" s="17">
        <v>0</v>
      </c>
      <c r="R64" s="19">
        <v>2500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ref="A65:A128" si="3">IF(OR(U65=0,LEN(U65)=0)*OR(V65=0,LEN(V65)=0),IF(R65&gt;0,"ZeroZero","None"),IF(IF(LEN(S65)=0,0,S65)&gt;24,"OverStock",IF(U65=0,"FCST","Normal")))</f>
        <v>ZeroZero</v>
      </c>
      <c r="B65" s="14" t="s">
        <v>61</v>
      </c>
      <c r="C65" s="15" t="s">
        <v>34</v>
      </c>
      <c r="D65" s="16">
        <f>IFERROR(VLOOKUP(B65,#REF!,3,FALSE),0)</f>
        <v>0</v>
      </c>
      <c r="E65" s="18" t="str">
        <f t="shared" ref="E65:E128" si="4">IF(U65=0,"前八週無拉料",ROUND(J65/U65,1))</f>
        <v>前八週無拉料</v>
      </c>
      <c r="F65" s="16" t="str">
        <f>IFERROR(VLOOKUP(B65,#REF!,6,FALSE),"")</f>
        <v/>
      </c>
      <c r="G65" s="17">
        <v>40000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40000</v>
      </c>
      <c r="S65" s="20" t="s">
        <v>35</v>
      </c>
      <c r="T65" s="21" t="s">
        <v>35</v>
      </c>
      <c r="U65" s="19">
        <v>0</v>
      </c>
      <c r="V65" s="17" t="s">
        <v>35</v>
      </c>
      <c r="W65" s="22" t="s">
        <v>36</v>
      </c>
      <c r="X65" s="23" t="str">
        <f t="shared" ref="X65:X128" si="5">IF($W65="E","E",IF($W65="F","F",IF($W65&lt;0.5,50,IF($W65&lt;2,100,150))))</f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3"/>
        <v>ZeroZero</v>
      </c>
      <c r="B66" s="14" t="s">
        <v>84</v>
      </c>
      <c r="C66" s="15" t="s">
        <v>85</v>
      </c>
      <c r="D66" s="16">
        <f>IFERROR(VLOOKUP(B66,#REF!,3,FALSE),0)</f>
        <v>0</v>
      </c>
      <c r="E66" s="18" t="str">
        <f t="shared" si="4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12000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12000</v>
      </c>
      <c r="Q66" s="17">
        <v>0</v>
      </c>
      <c r="R66" s="19">
        <v>12000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36</v>
      </c>
      <c r="X66" s="23" t="str">
        <f t="shared" si="5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3"/>
        <v>ZeroZero</v>
      </c>
      <c r="B67" s="14" t="s">
        <v>86</v>
      </c>
      <c r="C67" s="15" t="s">
        <v>85</v>
      </c>
      <c r="D67" s="16">
        <f>IFERROR(VLOOKUP(B67,#REF!,3,FALSE),0)</f>
        <v>0</v>
      </c>
      <c r="E67" s="18" t="str">
        <f t="shared" si="4"/>
        <v>前八週無拉料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12000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12000</v>
      </c>
      <c r="Q67" s="17">
        <v>0</v>
      </c>
      <c r="R67" s="19">
        <v>12000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36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si="3"/>
        <v>ZeroZero</v>
      </c>
      <c r="B68" s="14" t="s">
        <v>87</v>
      </c>
      <c r="C68" s="15" t="s">
        <v>85</v>
      </c>
      <c r="D68" s="16">
        <f>IFERROR(VLOOKUP(B68,#REF!,3,FALSE),0)</f>
        <v>0</v>
      </c>
      <c r="E68" s="18" t="str">
        <f t="shared" si="4"/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2000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2000</v>
      </c>
      <c r="Q68" s="17">
        <v>0</v>
      </c>
      <c r="R68" s="19">
        <v>2000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36</v>
      </c>
      <c r="X68" s="23" t="str">
        <f t="shared" si="5"/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 hidden="1">
      <c r="A69" s="13" t="str">
        <f t="shared" si="3"/>
        <v>Normal</v>
      </c>
      <c r="B69" s="14" t="s">
        <v>88</v>
      </c>
      <c r="C69" s="15" t="s">
        <v>89</v>
      </c>
      <c r="D69" s="16">
        <f>IFERROR(VLOOKUP(B69,#REF!,3,FALSE),0)</f>
        <v>0</v>
      </c>
      <c r="E69" s="18">
        <f t="shared" si="4"/>
        <v>0</v>
      </c>
      <c r="F69" s="16" t="str">
        <f>IFERROR(VLOOKUP(B69,#REF!,6,FALSE),"")</f>
        <v/>
      </c>
      <c r="G69" s="17">
        <v>12000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12000</v>
      </c>
      <c r="S69" s="20">
        <v>10.7</v>
      </c>
      <c r="T69" s="21">
        <v>21.4</v>
      </c>
      <c r="U69" s="19">
        <v>1125</v>
      </c>
      <c r="V69" s="17">
        <v>561</v>
      </c>
      <c r="W69" s="22">
        <v>0.5</v>
      </c>
      <c r="X69" s="23">
        <f t="shared" si="5"/>
        <v>100</v>
      </c>
      <c r="Y69" s="17">
        <v>0</v>
      </c>
      <c r="Z69" s="17">
        <v>0</v>
      </c>
      <c r="AA69" s="17">
        <v>5048</v>
      </c>
      <c r="AB69" s="17">
        <v>0</v>
      </c>
      <c r="AC69" s="15" t="s">
        <v>37</v>
      </c>
    </row>
    <row r="70" spans="1:29" hidden="1">
      <c r="A70" s="13" t="str">
        <f t="shared" si="3"/>
        <v>Normal</v>
      </c>
      <c r="B70" s="14" t="s">
        <v>90</v>
      </c>
      <c r="C70" s="15" t="s">
        <v>89</v>
      </c>
      <c r="D70" s="16">
        <f>IFERROR(VLOOKUP(B70,#REF!,3,FALSE),0)</f>
        <v>0</v>
      </c>
      <c r="E70" s="18">
        <f t="shared" si="4"/>
        <v>11.2</v>
      </c>
      <c r="F70" s="16" t="str">
        <f>IFERROR(VLOOKUP(B70,#REF!,6,FALSE),"")</f>
        <v/>
      </c>
      <c r="G70" s="17">
        <v>16000</v>
      </c>
      <c r="H70" s="17">
        <v>16000</v>
      </c>
      <c r="I70" s="17" t="str">
        <f>IFERROR(VLOOKUP(B70,#REF!,9,FALSE),"")</f>
        <v/>
      </c>
      <c r="J70" s="17">
        <v>28000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28000</v>
      </c>
      <c r="Q70" s="17">
        <v>0</v>
      </c>
      <c r="R70" s="19">
        <v>44000</v>
      </c>
      <c r="S70" s="20">
        <v>17.600000000000001</v>
      </c>
      <c r="T70" s="21">
        <v>8.1</v>
      </c>
      <c r="U70" s="19">
        <v>2500</v>
      </c>
      <c r="V70" s="17">
        <v>5451</v>
      </c>
      <c r="W70" s="22">
        <v>2.2000000000000002</v>
      </c>
      <c r="X70" s="23">
        <f t="shared" si="5"/>
        <v>150</v>
      </c>
      <c r="Y70" s="17">
        <v>27202</v>
      </c>
      <c r="Z70" s="17">
        <v>17450</v>
      </c>
      <c r="AA70" s="17">
        <v>8400</v>
      </c>
      <c r="AB70" s="17">
        <v>8400</v>
      </c>
      <c r="AC70" s="15" t="s">
        <v>37</v>
      </c>
    </row>
    <row r="71" spans="1:29" hidden="1">
      <c r="A71" s="13" t="str">
        <f t="shared" si="3"/>
        <v>Normal</v>
      </c>
      <c r="B71" s="14" t="s">
        <v>91</v>
      </c>
      <c r="C71" s="15" t="s">
        <v>89</v>
      </c>
      <c r="D71" s="16">
        <f>IFERROR(VLOOKUP(B71,#REF!,3,FALSE),0)</f>
        <v>0</v>
      </c>
      <c r="E71" s="18">
        <f t="shared" si="4"/>
        <v>24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12000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12000</v>
      </c>
      <c r="Q71" s="17">
        <v>0</v>
      </c>
      <c r="R71" s="19">
        <v>12000</v>
      </c>
      <c r="S71" s="20">
        <v>24</v>
      </c>
      <c r="T71" s="21" t="s">
        <v>35</v>
      </c>
      <c r="U71" s="19">
        <v>500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OverStock</v>
      </c>
      <c r="B72" s="14" t="s">
        <v>92</v>
      </c>
      <c r="C72" s="15" t="s">
        <v>89</v>
      </c>
      <c r="D72" s="16">
        <f>IFERROR(VLOOKUP(B72,#REF!,3,FALSE),0)</f>
        <v>0</v>
      </c>
      <c r="E72" s="18">
        <f t="shared" si="4"/>
        <v>0</v>
      </c>
      <c r="F72" s="16" t="str">
        <f>IFERROR(VLOOKUP(B72,#REF!,6,FALSE),"")</f>
        <v/>
      </c>
      <c r="G72" s="17">
        <v>40000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40000</v>
      </c>
      <c r="S72" s="20">
        <v>32</v>
      </c>
      <c r="T72" s="21" t="s">
        <v>35</v>
      </c>
      <c r="U72" s="19">
        <v>1250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3"/>
        <v>FCST</v>
      </c>
      <c r="B73" s="14" t="s">
        <v>93</v>
      </c>
      <c r="C73" s="15" t="s">
        <v>94</v>
      </c>
      <c r="D73" s="16">
        <f>IFERROR(VLOOKUP(B73,#REF!,3,FALSE),0)</f>
        <v>0</v>
      </c>
      <c r="E73" s="18" t="str">
        <f t="shared" si="4"/>
        <v>前八週無拉料</v>
      </c>
      <c r="F73" s="16" t="str">
        <f>IFERROR(VLOOKUP(B73,#REF!,6,FALSE),"")</f>
        <v/>
      </c>
      <c r="G73" s="17">
        <v>10992300</v>
      </c>
      <c r="H73" s="17">
        <v>5949900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10992300</v>
      </c>
      <c r="S73" s="20" t="s">
        <v>35</v>
      </c>
      <c r="T73" s="21">
        <v>33.799999999999997</v>
      </c>
      <c r="U73" s="19">
        <v>0</v>
      </c>
      <c r="V73" s="17">
        <v>324815</v>
      </c>
      <c r="W73" s="22" t="s">
        <v>46</v>
      </c>
      <c r="X73" s="23" t="str">
        <f t="shared" si="5"/>
        <v>F</v>
      </c>
      <c r="Y73" s="17">
        <v>0</v>
      </c>
      <c r="Z73" s="17">
        <v>1942208</v>
      </c>
      <c r="AA73" s="17">
        <v>1904563</v>
      </c>
      <c r="AB73" s="17">
        <v>678080</v>
      </c>
      <c r="AC73" s="15" t="s">
        <v>37</v>
      </c>
    </row>
    <row r="74" spans="1:29" hidden="1">
      <c r="A74" s="13" t="str">
        <f t="shared" si="3"/>
        <v>None</v>
      </c>
      <c r="B74" s="14" t="s">
        <v>95</v>
      </c>
      <c r="C74" s="15" t="s">
        <v>94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36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 hidden="1">
      <c r="A75" s="13" t="str">
        <f t="shared" si="3"/>
        <v>FCST</v>
      </c>
      <c r="B75" s="14" t="s">
        <v>96</v>
      </c>
      <c r="C75" s="15" t="s">
        <v>89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42000</v>
      </c>
      <c r="H75" s="17">
        <v>0</v>
      </c>
      <c r="I75" s="17" t="str">
        <f>IFERROR(VLOOKUP(B75,#REF!,9,FALSE),"")</f>
        <v/>
      </c>
      <c r="J75" s="17">
        <v>21000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21000</v>
      </c>
      <c r="Q75" s="17">
        <v>0</v>
      </c>
      <c r="R75" s="19">
        <v>63000</v>
      </c>
      <c r="S75" s="20" t="s">
        <v>35</v>
      </c>
      <c r="T75" s="21">
        <v>11.8</v>
      </c>
      <c r="U75" s="19">
        <v>0</v>
      </c>
      <c r="V75" s="17">
        <v>5333</v>
      </c>
      <c r="W75" s="22" t="s">
        <v>46</v>
      </c>
      <c r="X75" s="23" t="str">
        <f t="shared" si="5"/>
        <v>F</v>
      </c>
      <c r="Y75" s="17">
        <v>0</v>
      </c>
      <c r="Z75" s="17">
        <v>27000</v>
      </c>
      <c r="AA75" s="17">
        <v>21000</v>
      </c>
      <c r="AB75" s="17">
        <v>0</v>
      </c>
      <c r="AC75" s="15" t="s">
        <v>37</v>
      </c>
    </row>
    <row r="76" spans="1:29" hidden="1">
      <c r="A76" s="13" t="str">
        <f t="shared" si="3"/>
        <v>Normal</v>
      </c>
      <c r="B76" s="14" t="s">
        <v>97</v>
      </c>
      <c r="C76" s="15" t="s">
        <v>89</v>
      </c>
      <c r="D76" s="16">
        <f>IFERROR(VLOOKUP(B76,#REF!,3,FALSE),0)</f>
        <v>0</v>
      </c>
      <c r="E76" s="18">
        <f t="shared" si="4"/>
        <v>0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>
        <v>0</v>
      </c>
      <c r="T76" s="21">
        <v>0</v>
      </c>
      <c r="U76" s="19">
        <v>1000</v>
      </c>
      <c r="V76" s="17">
        <v>212</v>
      </c>
      <c r="W76" s="22">
        <v>0.2</v>
      </c>
      <c r="X76" s="23">
        <f t="shared" si="5"/>
        <v>50</v>
      </c>
      <c r="Y76" s="17">
        <v>1294</v>
      </c>
      <c r="Z76" s="17">
        <v>612</v>
      </c>
      <c r="AA76" s="17">
        <v>204</v>
      </c>
      <c r="AB76" s="17">
        <v>0</v>
      </c>
      <c r="AC76" s="15" t="s">
        <v>37</v>
      </c>
    </row>
    <row r="77" spans="1:29">
      <c r="A77" s="13" t="str">
        <f t="shared" si="3"/>
        <v>OverStock</v>
      </c>
      <c r="B77" s="14" t="s">
        <v>98</v>
      </c>
      <c r="C77" s="15" t="s">
        <v>89</v>
      </c>
      <c r="D77" s="16">
        <f>IFERROR(VLOOKUP(B77,#REF!,3,FALSE),0)</f>
        <v>0</v>
      </c>
      <c r="E77" s="18">
        <f t="shared" si="4"/>
        <v>0</v>
      </c>
      <c r="F77" s="16" t="str">
        <f>IFERROR(VLOOKUP(B77,#REF!,6,FALSE),"")</f>
        <v/>
      </c>
      <c r="G77" s="17">
        <v>32000</v>
      </c>
      <c r="H77" s="17">
        <v>24000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32000</v>
      </c>
      <c r="S77" s="20">
        <v>32</v>
      </c>
      <c r="T77" s="21">
        <v>28.4</v>
      </c>
      <c r="U77" s="19">
        <v>1000</v>
      </c>
      <c r="V77" s="17">
        <v>1127</v>
      </c>
      <c r="W77" s="22">
        <v>1.1000000000000001</v>
      </c>
      <c r="X77" s="23">
        <f t="shared" si="5"/>
        <v>100</v>
      </c>
      <c r="Y77" s="17">
        <v>0</v>
      </c>
      <c r="Z77" s="17">
        <v>6753</v>
      </c>
      <c r="AA77" s="17">
        <v>5304</v>
      </c>
      <c r="AB77" s="17">
        <v>7470</v>
      </c>
      <c r="AC77" s="15" t="s">
        <v>37</v>
      </c>
    </row>
    <row r="78" spans="1:29" hidden="1">
      <c r="A78" s="13" t="str">
        <f t="shared" si="3"/>
        <v>FCST</v>
      </c>
      <c r="B78" s="14" t="s">
        <v>99</v>
      </c>
      <c r="C78" s="15" t="s">
        <v>89</v>
      </c>
      <c r="D78" s="16">
        <f>IFERROR(VLOOKUP(B78,#REF!,3,FALSE),0)</f>
        <v>0</v>
      </c>
      <c r="E78" s="18" t="str">
        <f t="shared" si="4"/>
        <v>前八週無拉料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0</v>
      </c>
      <c r="S78" s="20" t="s">
        <v>35</v>
      </c>
      <c r="T78" s="21">
        <v>0</v>
      </c>
      <c r="U78" s="19">
        <v>0</v>
      </c>
      <c r="V78" s="17">
        <v>484</v>
      </c>
      <c r="W78" s="22" t="s">
        <v>46</v>
      </c>
      <c r="X78" s="23" t="str">
        <f t="shared" si="5"/>
        <v>F</v>
      </c>
      <c r="Y78" s="17">
        <v>630</v>
      </c>
      <c r="Z78" s="17">
        <v>3323</v>
      </c>
      <c r="AA78" s="17">
        <v>800</v>
      </c>
      <c r="AB78" s="17">
        <v>1040</v>
      </c>
      <c r="AC78" s="15" t="s">
        <v>37</v>
      </c>
    </row>
    <row r="79" spans="1:29">
      <c r="A79" s="13" t="str">
        <f t="shared" si="3"/>
        <v>ZeroZero</v>
      </c>
      <c r="B79" s="14" t="s">
        <v>100</v>
      </c>
      <c r="C79" s="15" t="s">
        <v>89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15000</v>
      </c>
      <c r="H79" s="17">
        <v>0</v>
      </c>
      <c r="I79" s="17" t="str">
        <f>IFERROR(VLOOKUP(B79,#REF!,9,FALSE),"")</f>
        <v/>
      </c>
      <c r="J79" s="17">
        <v>202500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202500</v>
      </c>
      <c r="Q79" s="17">
        <v>0</v>
      </c>
      <c r="R79" s="19">
        <v>217500</v>
      </c>
      <c r="S79" s="20" t="s">
        <v>35</v>
      </c>
      <c r="T79" s="21" t="s">
        <v>35</v>
      </c>
      <c r="U79" s="19">
        <v>0</v>
      </c>
      <c r="V79" s="17" t="s">
        <v>35</v>
      </c>
      <c r="W79" s="22" t="s">
        <v>36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 hidden="1">
      <c r="A80" s="13" t="str">
        <f t="shared" si="3"/>
        <v>Normal</v>
      </c>
      <c r="B80" s="14" t="s">
        <v>101</v>
      </c>
      <c r="C80" s="15" t="s">
        <v>89</v>
      </c>
      <c r="D80" s="16">
        <f>IFERROR(VLOOKUP(B80,#REF!,3,FALSE),0)</f>
        <v>0</v>
      </c>
      <c r="E80" s="18">
        <f t="shared" si="4"/>
        <v>8</v>
      </c>
      <c r="F80" s="16" t="str">
        <f>IFERROR(VLOOKUP(B80,#REF!,6,FALSE),"")</f>
        <v/>
      </c>
      <c r="G80" s="17">
        <v>37500</v>
      </c>
      <c r="H80" s="17">
        <v>37500</v>
      </c>
      <c r="I80" s="17" t="str">
        <f>IFERROR(VLOOKUP(B80,#REF!,9,FALSE),"")</f>
        <v/>
      </c>
      <c r="J80" s="17">
        <v>32500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32500</v>
      </c>
      <c r="Q80" s="17">
        <v>0</v>
      </c>
      <c r="R80" s="19">
        <v>70000</v>
      </c>
      <c r="S80" s="20">
        <v>17.2</v>
      </c>
      <c r="T80" s="21">
        <v>18.2</v>
      </c>
      <c r="U80" s="19">
        <v>4063</v>
      </c>
      <c r="V80" s="17">
        <v>3839</v>
      </c>
      <c r="W80" s="22">
        <v>0.9</v>
      </c>
      <c r="X80" s="23">
        <f t="shared" si="5"/>
        <v>100</v>
      </c>
      <c r="Y80" s="17">
        <v>7463</v>
      </c>
      <c r="Z80" s="17">
        <v>24041</v>
      </c>
      <c r="AA80" s="17">
        <v>6400</v>
      </c>
      <c r="AB80" s="17">
        <v>7225</v>
      </c>
      <c r="AC80" s="15" t="s">
        <v>37</v>
      </c>
    </row>
    <row r="81" spans="1:29">
      <c r="A81" s="13" t="str">
        <f t="shared" si="3"/>
        <v>ZeroZero</v>
      </c>
      <c r="B81" s="14" t="s">
        <v>102</v>
      </c>
      <c r="C81" s="15" t="s">
        <v>89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7500</v>
      </c>
      <c r="H81" s="17">
        <v>7500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7500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36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OverStock</v>
      </c>
      <c r="B82" s="14" t="s">
        <v>103</v>
      </c>
      <c r="C82" s="15" t="s">
        <v>89</v>
      </c>
      <c r="D82" s="16">
        <f>IFERROR(VLOOKUP(B82,#REF!,3,FALSE),0)</f>
        <v>0</v>
      </c>
      <c r="E82" s="18">
        <f t="shared" si="4"/>
        <v>24</v>
      </c>
      <c r="F82" s="16" t="str">
        <f>IFERROR(VLOOKUP(B82,#REF!,6,FALSE),"")</f>
        <v/>
      </c>
      <c r="G82" s="17">
        <v>12500</v>
      </c>
      <c r="H82" s="17">
        <v>2500</v>
      </c>
      <c r="I82" s="17" t="str">
        <f>IFERROR(VLOOKUP(B82,#REF!,9,FALSE),"")</f>
        <v/>
      </c>
      <c r="J82" s="17">
        <v>7500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7500</v>
      </c>
      <c r="Q82" s="17">
        <v>0</v>
      </c>
      <c r="R82" s="19">
        <v>20000</v>
      </c>
      <c r="S82" s="20">
        <v>63.9</v>
      </c>
      <c r="T82" s="21">
        <v>93.5</v>
      </c>
      <c r="U82" s="19">
        <v>313</v>
      </c>
      <c r="V82" s="17">
        <v>214</v>
      </c>
      <c r="W82" s="22">
        <v>0.7</v>
      </c>
      <c r="X82" s="23">
        <f t="shared" si="5"/>
        <v>100</v>
      </c>
      <c r="Y82" s="17">
        <v>0</v>
      </c>
      <c r="Z82" s="17">
        <v>1687</v>
      </c>
      <c r="AA82" s="17">
        <v>520</v>
      </c>
      <c r="AB82" s="17">
        <v>529</v>
      </c>
      <c r="AC82" s="15" t="s">
        <v>37</v>
      </c>
    </row>
    <row r="83" spans="1:29" hidden="1">
      <c r="A83" s="13" t="str">
        <f t="shared" si="3"/>
        <v>Normal</v>
      </c>
      <c r="B83" s="14" t="s">
        <v>104</v>
      </c>
      <c r="C83" s="15" t="s">
        <v>89</v>
      </c>
      <c r="D83" s="16">
        <f>IFERROR(VLOOKUP(B83,#REF!,3,FALSE),0)</f>
        <v>0</v>
      </c>
      <c r="E83" s="18">
        <f t="shared" si="4"/>
        <v>16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10000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10000</v>
      </c>
      <c r="Q83" s="17">
        <v>0</v>
      </c>
      <c r="R83" s="19">
        <v>10000</v>
      </c>
      <c r="S83" s="20">
        <v>16</v>
      </c>
      <c r="T83" s="21">
        <v>27.7</v>
      </c>
      <c r="U83" s="19">
        <v>625</v>
      </c>
      <c r="V83" s="17">
        <v>361</v>
      </c>
      <c r="W83" s="22">
        <v>0.6</v>
      </c>
      <c r="X83" s="23">
        <f t="shared" si="5"/>
        <v>100</v>
      </c>
      <c r="Y83" s="17">
        <v>456</v>
      </c>
      <c r="Z83" s="17">
        <v>2491</v>
      </c>
      <c r="AA83" s="17">
        <v>600</v>
      </c>
      <c r="AB83" s="17">
        <v>780</v>
      </c>
      <c r="AC83" s="15" t="s">
        <v>37</v>
      </c>
    </row>
    <row r="84" spans="1:29">
      <c r="A84" s="13" t="str">
        <f t="shared" si="3"/>
        <v>OverStock</v>
      </c>
      <c r="B84" s="14" t="s">
        <v>105</v>
      </c>
      <c r="C84" s="15" t="s">
        <v>89</v>
      </c>
      <c r="D84" s="16">
        <f>IFERROR(VLOOKUP(B84,#REF!,3,FALSE),0)</f>
        <v>0</v>
      </c>
      <c r="E84" s="18">
        <f t="shared" si="4"/>
        <v>5.3</v>
      </c>
      <c r="F84" s="16" t="str">
        <f>IFERROR(VLOOKUP(B84,#REF!,6,FALSE),"")</f>
        <v/>
      </c>
      <c r="G84" s="17">
        <v>62500</v>
      </c>
      <c r="H84" s="17">
        <v>62500</v>
      </c>
      <c r="I84" s="17" t="str">
        <f>IFERROR(VLOOKUP(B84,#REF!,9,FALSE),"")</f>
        <v/>
      </c>
      <c r="J84" s="17">
        <v>10000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10000</v>
      </c>
      <c r="Q84" s="17">
        <v>0</v>
      </c>
      <c r="R84" s="19">
        <v>72500</v>
      </c>
      <c r="S84" s="20">
        <v>38.700000000000003</v>
      </c>
      <c r="T84" s="21">
        <v>23.3</v>
      </c>
      <c r="U84" s="19">
        <v>1875</v>
      </c>
      <c r="V84" s="17">
        <v>3115</v>
      </c>
      <c r="W84" s="22">
        <v>1.7</v>
      </c>
      <c r="X84" s="23">
        <f t="shared" si="5"/>
        <v>100</v>
      </c>
      <c r="Y84" s="17">
        <v>4861</v>
      </c>
      <c r="Z84" s="17">
        <v>20618</v>
      </c>
      <c r="AA84" s="17">
        <v>5280</v>
      </c>
      <c r="AB84" s="17">
        <v>6280</v>
      </c>
      <c r="AC84" s="15" t="s">
        <v>37</v>
      </c>
    </row>
    <row r="85" spans="1:29">
      <c r="A85" s="13" t="str">
        <f t="shared" si="3"/>
        <v>ZeroZero</v>
      </c>
      <c r="B85" s="14" t="s">
        <v>106</v>
      </c>
      <c r="C85" s="15" t="s">
        <v>89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10000</v>
      </c>
      <c r="H85" s="17">
        <v>10000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10000</v>
      </c>
      <c r="S85" s="20" t="s">
        <v>35</v>
      </c>
      <c r="T85" s="21" t="s">
        <v>35</v>
      </c>
      <c r="U85" s="19">
        <v>0</v>
      </c>
      <c r="V85" s="17" t="s">
        <v>35</v>
      </c>
      <c r="W85" s="22" t="s">
        <v>36</v>
      </c>
      <c r="X85" s="23" t="str">
        <f t="shared" si="5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37</v>
      </c>
    </row>
    <row r="86" spans="1:29" hidden="1">
      <c r="A86" s="13" t="str">
        <f t="shared" si="3"/>
        <v>None</v>
      </c>
      <c r="B86" s="14" t="s">
        <v>107</v>
      </c>
      <c r="C86" s="15" t="s">
        <v>89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36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None</v>
      </c>
      <c r="B87" s="14" t="s">
        <v>108</v>
      </c>
      <c r="C87" s="15" t="s">
        <v>109</v>
      </c>
      <c r="D87" s="16">
        <f>IFERROR(VLOOKUP(B87,#REF!,3,FALSE),0)</f>
        <v>0</v>
      </c>
      <c r="E87" s="18" t="str">
        <f t="shared" si="4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0</v>
      </c>
      <c r="Q87" s="17">
        <v>0</v>
      </c>
      <c r="R87" s="19">
        <v>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5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 hidden="1">
      <c r="A88" s="13" t="str">
        <f t="shared" si="3"/>
        <v>FCST</v>
      </c>
      <c r="B88" s="14" t="s">
        <v>110</v>
      </c>
      <c r="C88" s="15" t="s">
        <v>109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75000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3000</v>
      </c>
      <c r="Q88" s="17">
        <v>3000</v>
      </c>
      <c r="R88" s="19">
        <v>81000</v>
      </c>
      <c r="S88" s="20" t="s">
        <v>35</v>
      </c>
      <c r="T88" s="21">
        <v>112.2</v>
      </c>
      <c r="U88" s="19">
        <v>0</v>
      </c>
      <c r="V88" s="17">
        <v>722</v>
      </c>
      <c r="W88" s="22" t="s">
        <v>46</v>
      </c>
      <c r="X88" s="23" t="str">
        <f t="shared" si="5"/>
        <v>F</v>
      </c>
      <c r="Y88" s="17">
        <v>6000</v>
      </c>
      <c r="Z88" s="17">
        <v>492</v>
      </c>
      <c r="AA88" s="17">
        <v>2136</v>
      </c>
      <c r="AB88" s="17">
        <v>1010</v>
      </c>
      <c r="AC88" s="15" t="s">
        <v>37</v>
      </c>
    </row>
    <row r="89" spans="1:29">
      <c r="A89" s="13" t="str">
        <f t="shared" si="3"/>
        <v>OverStock</v>
      </c>
      <c r="B89" s="14" t="s">
        <v>111</v>
      </c>
      <c r="C89" s="15" t="s">
        <v>109</v>
      </c>
      <c r="D89" s="16">
        <f>IFERROR(VLOOKUP(B89,#REF!,3,FALSE),0)</f>
        <v>0</v>
      </c>
      <c r="E89" s="18">
        <f t="shared" si="4"/>
        <v>5.3</v>
      </c>
      <c r="F89" s="16" t="str">
        <f>IFERROR(VLOOKUP(B89,#REF!,6,FALSE),"")</f>
        <v/>
      </c>
      <c r="G89" s="17">
        <v>150000</v>
      </c>
      <c r="H89" s="17">
        <v>90000</v>
      </c>
      <c r="I89" s="17" t="str">
        <f>IFERROR(VLOOKUP(B89,#REF!,9,FALSE),"")</f>
        <v/>
      </c>
      <c r="J89" s="17">
        <v>18000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9000</v>
      </c>
      <c r="Q89" s="17">
        <v>9000</v>
      </c>
      <c r="R89" s="19">
        <v>168000</v>
      </c>
      <c r="S89" s="20">
        <v>49.8</v>
      </c>
      <c r="T89" s="21">
        <v>244.9</v>
      </c>
      <c r="U89" s="19">
        <v>3375</v>
      </c>
      <c r="V89" s="17">
        <v>686</v>
      </c>
      <c r="W89" s="22">
        <v>0.2</v>
      </c>
      <c r="X89" s="23">
        <f t="shared" si="5"/>
        <v>50</v>
      </c>
      <c r="Y89" s="17">
        <v>0</v>
      </c>
      <c r="Z89" s="17">
        <v>4347</v>
      </c>
      <c r="AA89" s="17">
        <v>3950</v>
      </c>
      <c r="AB89" s="17">
        <v>1910</v>
      </c>
      <c r="AC89" s="15" t="s">
        <v>37</v>
      </c>
    </row>
    <row r="90" spans="1:29" hidden="1">
      <c r="A90" s="13" t="str">
        <f t="shared" si="3"/>
        <v>None</v>
      </c>
      <c r="B90" s="14" t="s">
        <v>112</v>
      </c>
      <c r="C90" s="15" t="s">
        <v>109</v>
      </c>
      <c r="D90" s="16">
        <f>IFERROR(VLOOKUP(B90,#REF!,3,FALSE),0)</f>
        <v>0</v>
      </c>
      <c r="E90" s="18" t="str">
        <f t="shared" si="4"/>
        <v>前八週無拉料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36</v>
      </c>
      <c r="X90" s="23" t="str">
        <f t="shared" si="5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 hidden="1">
      <c r="A91" s="13" t="str">
        <f t="shared" si="3"/>
        <v>FCST</v>
      </c>
      <c r="B91" s="14" t="s">
        <v>113</v>
      </c>
      <c r="C91" s="15" t="s">
        <v>109</v>
      </c>
      <c r="D91" s="16">
        <f>IFERROR(VLOOKUP(B91,#REF!,3,FALSE),0)</f>
        <v>0</v>
      </c>
      <c r="E91" s="18" t="str">
        <f t="shared" si="4"/>
        <v>前八週無拉料</v>
      </c>
      <c r="F91" s="16" t="str">
        <f>IFERROR(VLOOKUP(B91,#REF!,6,FALSE),"")</f>
        <v/>
      </c>
      <c r="G91" s="17">
        <v>300000</v>
      </c>
      <c r="H91" s="17">
        <v>90000</v>
      </c>
      <c r="I91" s="17" t="str">
        <f>IFERROR(VLOOKUP(B91,#REF!,9,FALSE),"")</f>
        <v/>
      </c>
      <c r="J91" s="17">
        <v>102000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102000</v>
      </c>
      <c r="Q91" s="17">
        <v>0</v>
      </c>
      <c r="R91" s="19">
        <v>402000</v>
      </c>
      <c r="S91" s="20" t="s">
        <v>35</v>
      </c>
      <c r="T91" s="21">
        <v>671.1</v>
      </c>
      <c r="U91" s="19">
        <v>0</v>
      </c>
      <c r="V91" s="17">
        <v>599</v>
      </c>
      <c r="W91" s="22" t="s">
        <v>46</v>
      </c>
      <c r="X91" s="23" t="str">
        <f t="shared" si="5"/>
        <v>F</v>
      </c>
      <c r="Y91" s="17">
        <v>0</v>
      </c>
      <c r="Z91" s="17">
        <v>3349</v>
      </c>
      <c r="AA91" s="17">
        <v>4420</v>
      </c>
      <c r="AB91" s="17">
        <v>6230</v>
      </c>
      <c r="AC91" s="15" t="s">
        <v>37</v>
      </c>
    </row>
    <row r="92" spans="1:29">
      <c r="A92" s="13" t="str">
        <f t="shared" si="3"/>
        <v>OverStock</v>
      </c>
      <c r="B92" s="14" t="s">
        <v>114</v>
      </c>
      <c r="C92" s="15" t="s">
        <v>109</v>
      </c>
      <c r="D92" s="16">
        <f>IFERROR(VLOOKUP(B92,#REF!,3,FALSE),0)</f>
        <v>0</v>
      </c>
      <c r="E92" s="18">
        <f t="shared" si="4"/>
        <v>7.8</v>
      </c>
      <c r="F92" s="16" t="str">
        <f>IFERROR(VLOOKUP(B92,#REF!,6,FALSE),"")</f>
        <v/>
      </c>
      <c r="G92" s="17">
        <v>861000</v>
      </c>
      <c r="H92" s="17">
        <v>387000</v>
      </c>
      <c r="I92" s="17" t="str">
        <f>IFERROR(VLOOKUP(B92,#REF!,9,FALSE),"")</f>
        <v/>
      </c>
      <c r="J92" s="17">
        <v>387000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255000</v>
      </c>
      <c r="Q92" s="17">
        <v>132000</v>
      </c>
      <c r="R92" s="19">
        <v>1248000</v>
      </c>
      <c r="S92" s="20">
        <v>25.2</v>
      </c>
      <c r="T92" s="21">
        <v>21.5</v>
      </c>
      <c r="U92" s="19">
        <v>49500</v>
      </c>
      <c r="V92" s="17">
        <v>58000</v>
      </c>
      <c r="W92" s="22">
        <v>1.2</v>
      </c>
      <c r="X92" s="23">
        <f t="shared" si="5"/>
        <v>100</v>
      </c>
      <c r="Y92" s="17">
        <v>69000</v>
      </c>
      <c r="Z92" s="17">
        <v>453000</v>
      </c>
      <c r="AA92" s="17">
        <v>0</v>
      </c>
      <c r="AB92" s="17">
        <v>15000</v>
      </c>
      <c r="AC92" s="15" t="s">
        <v>37</v>
      </c>
    </row>
    <row r="93" spans="1:29">
      <c r="A93" s="13" t="str">
        <f t="shared" si="3"/>
        <v>ZeroZero</v>
      </c>
      <c r="B93" s="14" t="s">
        <v>115</v>
      </c>
      <c r="C93" s="15" t="s">
        <v>109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222000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222000</v>
      </c>
      <c r="Q93" s="17">
        <v>0</v>
      </c>
      <c r="R93" s="19">
        <v>222000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Normal</v>
      </c>
      <c r="B94" s="14" t="s">
        <v>116</v>
      </c>
      <c r="C94" s="15" t="s">
        <v>109</v>
      </c>
      <c r="D94" s="16">
        <f>IFERROR(VLOOKUP(B94,#REF!,3,FALSE),0)</f>
        <v>0</v>
      </c>
      <c r="E94" s="18">
        <f t="shared" si="4"/>
        <v>8.9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87000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78000</v>
      </c>
      <c r="Q94" s="17">
        <v>9000</v>
      </c>
      <c r="R94" s="19">
        <v>87000</v>
      </c>
      <c r="S94" s="20">
        <v>8.9</v>
      </c>
      <c r="T94" s="21">
        <v>9.1</v>
      </c>
      <c r="U94" s="19">
        <v>9750</v>
      </c>
      <c r="V94" s="17">
        <v>9567</v>
      </c>
      <c r="W94" s="22">
        <v>1</v>
      </c>
      <c r="X94" s="23">
        <f t="shared" si="5"/>
        <v>100</v>
      </c>
      <c r="Y94" s="17">
        <v>6525</v>
      </c>
      <c r="Z94" s="17">
        <v>56447</v>
      </c>
      <c r="AA94" s="17">
        <v>48498</v>
      </c>
      <c r="AB94" s="17">
        <v>27036</v>
      </c>
      <c r="AC94" s="15" t="s">
        <v>37</v>
      </c>
    </row>
    <row r="95" spans="1:29" hidden="1">
      <c r="A95" s="13" t="str">
        <f t="shared" si="3"/>
        <v>None</v>
      </c>
      <c r="B95" s="14" t="s">
        <v>117</v>
      </c>
      <c r="C95" s="15" t="s">
        <v>109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0</v>
      </c>
      <c r="Q95" s="17">
        <v>0</v>
      </c>
      <c r="R95" s="19">
        <v>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36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118</v>
      </c>
      <c r="C96" s="15" t="s">
        <v>109</v>
      </c>
      <c r="D96" s="16">
        <f>IFERROR(VLOOKUP(B96,#REF!,3,FALSE),0)</f>
        <v>0</v>
      </c>
      <c r="E96" s="18">
        <f t="shared" si="4"/>
        <v>21.3</v>
      </c>
      <c r="F96" s="16" t="str">
        <f>IFERROR(VLOOKUP(B96,#REF!,6,FALSE),"")</f>
        <v/>
      </c>
      <c r="G96" s="17">
        <v>60000</v>
      </c>
      <c r="H96" s="17">
        <v>60000</v>
      </c>
      <c r="I96" s="17" t="str">
        <f>IFERROR(VLOOKUP(B96,#REF!,9,FALSE),"")</f>
        <v/>
      </c>
      <c r="J96" s="17">
        <v>48000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48000</v>
      </c>
      <c r="Q96" s="17">
        <v>0</v>
      </c>
      <c r="R96" s="19">
        <v>108000</v>
      </c>
      <c r="S96" s="20">
        <v>48</v>
      </c>
      <c r="T96" s="21">
        <v>14.7</v>
      </c>
      <c r="U96" s="19">
        <v>2250</v>
      </c>
      <c r="V96" s="17">
        <v>7334</v>
      </c>
      <c r="W96" s="22">
        <v>3.3</v>
      </c>
      <c r="X96" s="23">
        <f t="shared" si="5"/>
        <v>150</v>
      </c>
      <c r="Y96" s="17">
        <v>42000</v>
      </c>
      <c r="Z96" s="17">
        <v>6000</v>
      </c>
      <c r="AA96" s="17">
        <v>30000</v>
      </c>
      <c r="AB96" s="17">
        <v>18000</v>
      </c>
      <c r="AC96" s="15" t="s">
        <v>37</v>
      </c>
    </row>
    <row r="97" spans="1:29" hidden="1">
      <c r="A97" s="13" t="str">
        <f t="shared" si="3"/>
        <v>Normal</v>
      </c>
      <c r="B97" s="14" t="s">
        <v>119</v>
      </c>
      <c r="C97" s="15" t="s">
        <v>109</v>
      </c>
      <c r="D97" s="16">
        <f>IFERROR(VLOOKUP(B97,#REF!,3,FALSE),0)</f>
        <v>0</v>
      </c>
      <c r="E97" s="18">
        <f t="shared" si="4"/>
        <v>8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27000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21000</v>
      </c>
      <c r="Q97" s="17">
        <v>6000</v>
      </c>
      <c r="R97" s="19">
        <v>27000</v>
      </c>
      <c r="S97" s="20">
        <v>8</v>
      </c>
      <c r="T97" s="21">
        <v>15.6</v>
      </c>
      <c r="U97" s="19">
        <v>3375</v>
      </c>
      <c r="V97" s="17">
        <v>1731</v>
      </c>
      <c r="W97" s="22">
        <v>0.5</v>
      </c>
      <c r="X97" s="23">
        <f t="shared" si="5"/>
        <v>100</v>
      </c>
      <c r="Y97" s="17">
        <v>2675</v>
      </c>
      <c r="Z97" s="17">
        <v>12900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3"/>
        <v>OverStock</v>
      </c>
      <c r="B98" s="14" t="s">
        <v>120</v>
      </c>
      <c r="C98" s="15" t="s">
        <v>109</v>
      </c>
      <c r="D98" s="16">
        <f>IFERROR(VLOOKUP(B98,#REF!,3,FALSE),0)</f>
        <v>0</v>
      </c>
      <c r="E98" s="18">
        <f t="shared" si="4"/>
        <v>66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99000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87000</v>
      </c>
      <c r="Q98" s="17">
        <v>12000</v>
      </c>
      <c r="R98" s="19">
        <v>99000</v>
      </c>
      <c r="S98" s="20">
        <v>66</v>
      </c>
      <c r="T98" s="21">
        <v>92.4</v>
      </c>
      <c r="U98" s="19">
        <v>1500</v>
      </c>
      <c r="V98" s="17">
        <v>1071</v>
      </c>
      <c r="W98" s="22">
        <v>0.7</v>
      </c>
      <c r="X98" s="23">
        <f t="shared" si="5"/>
        <v>100</v>
      </c>
      <c r="Y98" s="17">
        <v>1236</v>
      </c>
      <c r="Z98" s="17">
        <v>5219</v>
      </c>
      <c r="AA98" s="17">
        <v>4446</v>
      </c>
      <c r="AB98" s="17">
        <v>4734</v>
      </c>
      <c r="AC98" s="15" t="s">
        <v>37</v>
      </c>
    </row>
    <row r="99" spans="1:29" hidden="1">
      <c r="A99" s="13" t="str">
        <f t="shared" si="3"/>
        <v>Normal</v>
      </c>
      <c r="B99" s="14" t="s">
        <v>121</v>
      </c>
      <c r="C99" s="15" t="s">
        <v>109</v>
      </c>
      <c r="D99" s="16">
        <f>IFERROR(VLOOKUP(B99,#REF!,3,FALSE),0)</f>
        <v>0</v>
      </c>
      <c r="E99" s="18">
        <f t="shared" si="4"/>
        <v>2.5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312000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312000</v>
      </c>
      <c r="R99" s="19">
        <v>312000</v>
      </c>
      <c r="S99" s="20">
        <v>2.5</v>
      </c>
      <c r="T99" s="21" t="s">
        <v>35</v>
      </c>
      <c r="U99" s="19">
        <v>126375</v>
      </c>
      <c r="V99" s="17" t="s">
        <v>35</v>
      </c>
      <c r="W99" s="22" t="s">
        <v>36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3"/>
        <v>FCST</v>
      </c>
      <c r="B100" s="14" t="s">
        <v>122</v>
      </c>
      <c r="C100" s="15" t="s">
        <v>109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210000</v>
      </c>
      <c r="H100" s="17">
        <v>51000</v>
      </c>
      <c r="I100" s="17" t="str">
        <f>IFERROR(VLOOKUP(B100,#REF!,9,FALSE),"")</f>
        <v/>
      </c>
      <c r="J100" s="17">
        <v>237000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237000</v>
      </c>
      <c r="Q100" s="17">
        <v>0</v>
      </c>
      <c r="R100" s="19">
        <v>447000</v>
      </c>
      <c r="S100" s="20" t="s">
        <v>35</v>
      </c>
      <c r="T100" s="21">
        <v>47</v>
      </c>
      <c r="U100" s="19">
        <v>0</v>
      </c>
      <c r="V100" s="17">
        <v>9517</v>
      </c>
      <c r="W100" s="22" t="s">
        <v>46</v>
      </c>
      <c r="X100" s="23" t="str">
        <f t="shared" si="5"/>
        <v>F</v>
      </c>
      <c r="Y100" s="17">
        <v>4080</v>
      </c>
      <c r="Z100" s="17">
        <v>54977</v>
      </c>
      <c r="AA100" s="17">
        <v>56680</v>
      </c>
      <c r="AB100" s="17">
        <v>8980</v>
      </c>
      <c r="AC100" s="15" t="s">
        <v>37</v>
      </c>
    </row>
    <row r="101" spans="1:29" hidden="1">
      <c r="A101" s="13" t="str">
        <f t="shared" si="3"/>
        <v>Normal</v>
      </c>
      <c r="B101" s="14" t="s">
        <v>123</v>
      </c>
      <c r="C101" s="15" t="s">
        <v>109</v>
      </c>
      <c r="D101" s="16">
        <f>IFERROR(VLOOKUP(B101,#REF!,3,FALSE),0)</f>
        <v>0</v>
      </c>
      <c r="E101" s="18">
        <f t="shared" si="4"/>
        <v>0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>
        <v>0</v>
      </c>
      <c r="T101" s="21">
        <v>0</v>
      </c>
      <c r="U101" s="19">
        <v>375</v>
      </c>
      <c r="V101" s="17">
        <v>333</v>
      </c>
      <c r="W101" s="22">
        <v>0.9</v>
      </c>
      <c r="X101" s="23">
        <f t="shared" si="5"/>
        <v>100</v>
      </c>
      <c r="Y101" s="17">
        <v>3000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>
      <c r="A102" s="13" t="str">
        <f t="shared" si="3"/>
        <v>ZeroZero</v>
      </c>
      <c r="B102" s="14" t="s">
        <v>514</v>
      </c>
      <c r="C102" s="15" t="s">
        <v>109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177000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177000</v>
      </c>
      <c r="Q102" s="17">
        <v>0</v>
      </c>
      <c r="R102" s="19">
        <v>177000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OverStock</v>
      </c>
      <c r="B103" s="14" t="s">
        <v>124</v>
      </c>
      <c r="C103" s="15" t="s">
        <v>109</v>
      </c>
      <c r="D103" s="16">
        <f>IFERROR(VLOOKUP(B103,#REF!,3,FALSE),0)</f>
        <v>0</v>
      </c>
      <c r="E103" s="18">
        <f t="shared" si="4"/>
        <v>326.7</v>
      </c>
      <c r="F103" s="16" t="str">
        <f>IFERROR(VLOOKUP(B103,#REF!,6,FALSE),"")</f>
        <v/>
      </c>
      <c r="G103" s="17">
        <v>5658000</v>
      </c>
      <c r="H103" s="17">
        <v>795000</v>
      </c>
      <c r="I103" s="17" t="str">
        <f>IFERROR(VLOOKUP(B103,#REF!,9,FALSE),"")</f>
        <v/>
      </c>
      <c r="J103" s="17">
        <v>735000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735000</v>
      </c>
      <c r="Q103" s="17">
        <v>0</v>
      </c>
      <c r="R103" s="19">
        <v>6393000</v>
      </c>
      <c r="S103" s="20">
        <v>2841.3</v>
      </c>
      <c r="T103" s="21">
        <v>155.9</v>
      </c>
      <c r="U103" s="19">
        <v>2250</v>
      </c>
      <c r="V103" s="17">
        <v>41000</v>
      </c>
      <c r="W103" s="22">
        <v>18.2</v>
      </c>
      <c r="X103" s="23">
        <f t="shared" si="5"/>
        <v>150</v>
      </c>
      <c r="Y103" s="17">
        <v>18000</v>
      </c>
      <c r="Z103" s="17">
        <v>288000</v>
      </c>
      <c r="AA103" s="17">
        <v>156252</v>
      </c>
      <c r="AB103" s="17">
        <v>42000</v>
      </c>
      <c r="AC103" s="15" t="s">
        <v>37</v>
      </c>
    </row>
    <row r="104" spans="1:29" hidden="1">
      <c r="A104" s="13" t="str">
        <f t="shared" si="3"/>
        <v>Normal</v>
      </c>
      <c r="B104" s="14" t="s">
        <v>125</v>
      </c>
      <c r="C104" s="15" t="s">
        <v>109</v>
      </c>
      <c r="D104" s="16">
        <f>IFERROR(VLOOKUP(B104,#REF!,3,FALSE),0)</f>
        <v>0</v>
      </c>
      <c r="E104" s="18">
        <f t="shared" si="4"/>
        <v>2.7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804000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0</v>
      </c>
      <c r="Q104" s="17">
        <v>804000</v>
      </c>
      <c r="R104" s="19">
        <v>804000</v>
      </c>
      <c r="S104" s="20">
        <v>2.7</v>
      </c>
      <c r="T104" s="21" t="s">
        <v>35</v>
      </c>
      <c r="U104" s="19">
        <v>292500</v>
      </c>
      <c r="V104" s="17" t="s">
        <v>35</v>
      </c>
      <c r="W104" s="22" t="s">
        <v>36</v>
      </c>
      <c r="X104" s="23" t="str">
        <f t="shared" si="5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37</v>
      </c>
    </row>
    <row r="105" spans="1:29" hidden="1">
      <c r="A105" s="13" t="str">
        <f t="shared" si="3"/>
        <v>FCST</v>
      </c>
      <c r="B105" s="14" t="s">
        <v>126</v>
      </c>
      <c r="C105" s="15" t="s">
        <v>109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5550000</v>
      </c>
      <c r="H105" s="17">
        <v>1377000</v>
      </c>
      <c r="I105" s="17" t="str">
        <f>IFERROR(VLOOKUP(B105,#REF!,9,FALSE),"")</f>
        <v/>
      </c>
      <c r="J105" s="17">
        <v>858000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858000</v>
      </c>
      <c r="Q105" s="17">
        <v>0</v>
      </c>
      <c r="R105" s="19">
        <v>6408000</v>
      </c>
      <c r="S105" s="20" t="s">
        <v>35</v>
      </c>
      <c r="T105" s="21">
        <v>39.299999999999997</v>
      </c>
      <c r="U105" s="19">
        <v>0</v>
      </c>
      <c r="V105" s="17">
        <v>163056</v>
      </c>
      <c r="W105" s="22" t="s">
        <v>46</v>
      </c>
      <c r="X105" s="23" t="str">
        <f t="shared" si="5"/>
        <v>F</v>
      </c>
      <c r="Y105" s="17">
        <v>307093</v>
      </c>
      <c r="Z105" s="17">
        <v>813222</v>
      </c>
      <c r="AA105" s="17">
        <v>622220</v>
      </c>
      <c r="AB105" s="17">
        <v>55250</v>
      </c>
      <c r="AC105" s="15" t="s">
        <v>37</v>
      </c>
    </row>
    <row r="106" spans="1:29" hidden="1">
      <c r="A106" s="13" t="str">
        <f t="shared" si="3"/>
        <v>FCST</v>
      </c>
      <c r="B106" s="14" t="s">
        <v>127</v>
      </c>
      <c r="C106" s="15" t="s">
        <v>109</v>
      </c>
      <c r="D106" s="16">
        <f>IFERROR(VLOOKUP(B106,#REF!,3,FALSE),0)</f>
        <v>0</v>
      </c>
      <c r="E106" s="18" t="str">
        <f t="shared" si="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 t="s">
        <v>35</v>
      </c>
      <c r="T106" s="21">
        <v>0</v>
      </c>
      <c r="U106" s="19">
        <v>0</v>
      </c>
      <c r="V106" s="17">
        <v>285</v>
      </c>
      <c r="W106" s="22" t="s">
        <v>46</v>
      </c>
      <c r="X106" s="23" t="str">
        <f t="shared" si="5"/>
        <v>F</v>
      </c>
      <c r="Y106" s="17">
        <v>0</v>
      </c>
      <c r="Z106" s="17">
        <v>2568</v>
      </c>
      <c r="AA106" s="17">
        <v>0</v>
      </c>
      <c r="AB106" s="17">
        <v>0</v>
      </c>
      <c r="AC106" s="15" t="s">
        <v>37</v>
      </c>
    </row>
    <row r="107" spans="1:29" hidden="1">
      <c r="A107" s="13" t="str">
        <f t="shared" si="3"/>
        <v>Normal</v>
      </c>
      <c r="B107" s="14" t="s">
        <v>128</v>
      </c>
      <c r="C107" s="15" t="s">
        <v>109</v>
      </c>
      <c r="D107" s="16">
        <f>IFERROR(VLOOKUP(B107,#REF!,3,FALSE),0)</f>
        <v>0</v>
      </c>
      <c r="E107" s="18">
        <f t="shared" si="4"/>
        <v>8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3000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3000</v>
      </c>
      <c r="Q107" s="17">
        <v>0</v>
      </c>
      <c r="R107" s="19">
        <v>3000</v>
      </c>
      <c r="S107" s="20">
        <v>8</v>
      </c>
      <c r="T107" s="21" t="s">
        <v>35</v>
      </c>
      <c r="U107" s="19">
        <v>375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 hidden="1">
      <c r="A108" s="13" t="str">
        <f t="shared" si="3"/>
        <v>Normal</v>
      </c>
      <c r="B108" s="14" t="s">
        <v>129</v>
      </c>
      <c r="C108" s="15" t="s">
        <v>109</v>
      </c>
      <c r="D108" s="16">
        <f>IFERROR(VLOOKUP(B108,#REF!,3,FALSE),0)</f>
        <v>0</v>
      </c>
      <c r="E108" s="18">
        <f t="shared" si="4"/>
        <v>3.2</v>
      </c>
      <c r="F108" s="16" t="str">
        <f>IFERROR(VLOOKUP(B108,#REF!,6,FALSE),"")</f>
        <v/>
      </c>
      <c r="G108" s="17">
        <v>24000</v>
      </c>
      <c r="H108" s="17">
        <v>24000</v>
      </c>
      <c r="I108" s="17" t="str">
        <f>IFERROR(VLOOKUP(B108,#REF!,9,FALSE),"")</f>
        <v/>
      </c>
      <c r="J108" s="17">
        <v>6000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3000</v>
      </c>
      <c r="Q108" s="17">
        <v>3000</v>
      </c>
      <c r="R108" s="19">
        <v>30000</v>
      </c>
      <c r="S108" s="20">
        <v>16</v>
      </c>
      <c r="T108" s="21">
        <v>62.5</v>
      </c>
      <c r="U108" s="19">
        <v>1875</v>
      </c>
      <c r="V108" s="17">
        <v>480</v>
      </c>
      <c r="W108" s="22">
        <v>0.3</v>
      </c>
      <c r="X108" s="23">
        <f t="shared" si="5"/>
        <v>50</v>
      </c>
      <c r="Y108" s="17">
        <v>0</v>
      </c>
      <c r="Z108" s="17">
        <v>2524</v>
      </c>
      <c r="AA108" s="17">
        <v>3100</v>
      </c>
      <c r="AB108" s="17">
        <v>2600</v>
      </c>
      <c r="AC108" s="15" t="s">
        <v>37</v>
      </c>
    </row>
    <row r="109" spans="1:29" hidden="1">
      <c r="A109" s="13" t="str">
        <f t="shared" si="3"/>
        <v>Normal</v>
      </c>
      <c r="B109" s="14" t="s">
        <v>130</v>
      </c>
      <c r="C109" s="15" t="s">
        <v>109</v>
      </c>
      <c r="D109" s="16">
        <f>IFERROR(VLOOKUP(B109,#REF!,3,FALSE),0)</f>
        <v>0</v>
      </c>
      <c r="E109" s="18">
        <f t="shared" si="4"/>
        <v>18.7</v>
      </c>
      <c r="F109" s="16" t="str">
        <f>IFERROR(VLOOKUP(B109,#REF!,6,FALSE),"")</f>
        <v/>
      </c>
      <c r="G109" s="17">
        <v>3000</v>
      </c>
      <c r="H109" s="17">
        <v>3000</v>
      </c>
      <c r="I109" s="17" t="str">
        <f>IFERROR(VLOOKUP(B109,#REF!,9,FALSE),"")</f>
        <v/>
      </c>
      <c r="J109" s="17">
        <v>21000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21000</v>
      </c>
      <c r="Q109" s="17">
        <v>0</v>
      </c>
      <c r="R109" s="19">
        <v>24000</v>
      </c>
      <c r="S109" s="20">
        <v>21.3</v>
      </c>
      <c r="T109" s="21">
        <v>11.5</v>
      </c>
      <c r="U109" s="19">
        <v>1125</v>
      </c>
      <c r="V109" s="17">
        <v>2078</v>
      </c>
      <c r="W109" s="22">
        <v>1.8</v>
      </c>
      <c r="X109" s="23">
        <f t="shared" si="5"/>
        <v>100</v>
      </c>
      <c r="Y109" s="17">
        <v>35</v>
      </c>
      <c r="Z109" s="17">
        <v>13567</v>
      </c>
      <c r="AA109" s="17">
        <v>11120</v>
      </c>
      <c r="AB109" s="17">
        <v>6150</v>
      </c>
      <c r="AC109" s="15" t="s">
        <v>37</v>
      </c>
    </row>
    <row r="110" spans="1:29" hidden="1">
      <c r="A110" s="13" t="str">
        <f t="shared" si="3"/>
        <v>Normal</v>
      </c>
      <c r="B110" s="14" t="s">
        <v>131</v>
      </c>
      <c r="C110" s="15" t="s">
        <v>109</v>
      </c>
      <c r="D110" s="16">
        <f>IFERROR(VLOOKUP(B110,#REF!,3,FALSE),0)</f>
        <v>0</v>
      </c>
      <c r="E110" s="18">
        <f t="shared" si="4"/>
        <v>16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126000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69000</v>
      </c>
      <c r="Q110" s="17">
        <v>57000</v>
      </c>
      <c r="R110" s="19">
        <v>126000</v>
      </c>
      <c r="S110" s="20">
        <v>16</v>
      </c>
      <c r="T110" s="21">
        <v>17.399999999999999</v>
      </c>
      <c r="U110" s="19">
        <v>7875</v>
      </c>
      <c r="V110" s="17">
        <v>7231</v>
      </c>
      <c r="W110" s="22">
        <v>0.9</v>
      </c>
      <c r="X110" s="23">
        <f t="shared" si="5"/>
        <v>100</v>
      </c>
      <c r="Y110" s="17">
        <v>32000</v>
      </c>
      <c r="Z110" s="17">
        <v>25078</v>
      </c>
      <c r="AA110" s="17">
        <v>16000</v>
      </c>
      <c r="AB110" s="17">
        <v>12000</v>
      </c>
      <c r="AC110" s="15" t="s">
        <v>37</v>
      </c>
    </row>
    <row r="111" spans="1:29">
      <c r="A111" s="13" t="str">
        <f t="shared" si="3"/>
        <v>OverStock</v>
      </c>
      <c r="B111" s="14" t="s">
        <v>132</v>
      </c>
      <c r="C111" s="15" t="s">
        <v>109</v>
      </c>
      <c r="D111" s="16">
        <f>IFERROR(VLOOKUP(B111,#REF!,3,FALSE),0)</f>
        <v>0</v>
      </c>
      <c r="E111" s="18">
        <f t="shared" si="4"/>
        <v>20.100000000000001</v>
      </c>
      <c r="F111" s="16" t="str">
        <f>IFERROR(VLOOKUP(B111,#REF!,6,FALSE),"")</f>
        <v/>
      </c>
      <c r="G111" s="17">
        <v>1410000</v>
      </c>
      <c r="H111" s="17">
        <v>642000</v>
      </c>
      <c r="I111" s="17" t="str">
        <f>IFERROR(VLOOKUP(B111,#REF!,9,FALSE),"")</f>
        <v/>
      </c>
      <c r="J111" s="17">
        <v>981000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786000</v>
      </c>
      <c r="Q111" s="17">
        <v>195000</v>
      </c>
      <c r="R111" s="19">
        <v>2391000</v>
      </c>
      <c r="S111" s="20">
        <v>49</v>
      </c>
      <c r="T111" s="21">
        <v>44.1</v>
      </c>
      <c r="U111" s="19">
        <v>48750</v>
      </c>
      <c r="V111" s="17">
        <v>54222</v>
      </c>
      <c r="W111" s="22">
        <v>1.1000000000000001</v>
      </c>
      <c r="X111" s="23">
        <f t="shared" si="5"/>
        <v>100</v>
      </c>
      <c r="Y111" s="17">
        <v>40000</v>
      </c>
      <c r="Z111" s="17">
        <v>336000</v>
      </c>
      <c r="AA111" s="17">
        <v>228000</v>
      </c>
      <c r="AB111" s="17">
        <v>168000</v>
      </c>
      <c r="AC111" s="15" t="s">
        <v>37</v>
      </c>
    </row>
    <row r="112" spans="1:29" hidden="1">
      <c r="A112" s="13" t="str">
        <f t="shared" si="3"/>
        <v>FCST</v>
      </c>
      <c r="B112" s="14" t="s">
        <v>133</v>
      </c>
      <c r="C112" s="15" t="s">
        <v>109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35</v>
      </c>
      <c r="T112" s="21">
        <v>0</v>
      </c>
      <c r="U112" s="19">
        <v>0</v>
      </c>
      <c r="V112" s="17">
        <v>54222</v>
      </c>
      <c r="W112" s="22" t="s">
        <v>46</v>
      </c>
      <c r="X112" s="23" t="str">
        <f t="shared" si="5"/>
        <v>F</v>
      </c>
      <c r="Y112" s="17">
        <v>40000</v>
      </c>
      <c r="Z112" s="17">
        <v>336000</v>
      </c>
      <c r="AA112" s="17">
        <v>228000</v>
      </c>
      <c r="AB112" s="17">
        <v>168000</v>
      </c>
      <c r="AC112" s="15" t="s">
        <v>37</v>
      </c>
    </row>
    <row r="113" spans="1:29">
      <c r="A113" s="13" t="str">
        <f t="shared" si="3"/>
        <v>OverStock</v>
      </c>
      <c r="B113" s="14" t="s">
        <v>134</v>
      </c>
      <c r="C113" s="15" t="s">
        <v>109</v>
      </c>
      <c r="D113" s="16">
        <f>IFERROR(VLOOKUP(B113,#REF!,3,FALSE),0)</f>
        <v>0</v>
      </c>
      <c r="E113" s="18">
        <f t="shared" si="4"/>
        <v>38.5</v>
      </c>
      <c r="F113" s="16" t="str">
        <f>IFERROR(VLOOKUP(B113,#REF!,6,FALSE),"")</f>
        <v/>
      </c>
      <c r="G113" s="17">
        <v>120000</v>
      </c>
      <c r="H113" s="17">
        <v>60000</v>
      </c>
      <c r="I113" s="17" t="str">
        <f>IFERROR(VLOOKUP(B113,#REF!,9,FALSE),"")</f>
        <v/>
      </c>
      <c r="J113" s="17">
        <v>231000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231000</v>
      </c>
      <c r="Q113" s="17">
        <v>0</v>
      </c>
      <c r="R113" s="19">
        <v>351000</v>
      </c>
      <c r="S113" s="20">
        <v>58.5</v>
      </c>
      <c r="T113" s="21">
        <v>46.8</v>
      </c>
      <c r="U113" s="19">
        <v>6000</v>
      </c>
      <c r="V113" s="17">
        <v>7500</v>
      </c>
      <c r="W113" s="22">
        <v>1.3</v>
      </c>
      <c r="X113" s="23">
        <f t="shared" si="5"/>
        <v>100</v>
      </c>
      <c r="Y113" s="17">
        <v>15000</v>
      </c>
      <c r="Z113" s="17">
        <v>37500</v>
      </c>
      <c r="AA113" s="17">
        <v>32500</v>
      </c>
      <c r="AB113" s="17">
        <v>22500</v>
      </c>
      <c r="AC113" s="15" t="s">
        <v>37</v>
      </c>
    </row>
    <row r="114" spans="1:29" hidden="1">
      <c r="A114" s="13" t="str">
        <f t="shared" si="3"/>
        <v>FCST</v>
      </c>
      <c r="B114" s="14" t="s">
        <v>135</v>
      </c>
      <c r="C114" s="15" t="s">
        <v>109</v>
      </c>
      <c r="D114" s="16">
        <f>IFERROR(VLOOKUP(B114,#REF!,3,FALSE),0)</f>
        <v>0</v>
      </c>
      <c r="E114" s="18" t="str">
        <f t="shared" si="4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 t="s">
        <v>35</v>
      </c>
      <c r="T114" s="21">
        <v>0</v>
      </c>
      <c r="U114" s="19">
        <v>0</v>
      </c>
      <c r="V114" s="17">
        <v>54</v>
      </c>
      <c r="W114" s="22" t="s">
        <v>46</v>
      </c>
      <c r="X114" s="23" t="str">
        <f t="shared" si="5"/>
        <v>F</v>
      </c>
      <c r="Y114" s="17">
        <v>0</v>
      </c>
      <c r="Z114" s="17">
        <v>450</v>
      </c>
      <c r="AA114" s="17">
        <v>34</v>
      </c>
      <c r="AB114" s="17">
        <v>0</v>
      </c>
      <c r="AC114" s="15" t="s">
        <v>37</v>
      </c>
    </row>
    <row r="115" spans="1:29">
      <c r="A115" s="13" t="str">
        <f t="shared" si="3"/>
        <v>OverStock</v>
      </c>
      <c r="B115" s="14" t="s">
        <v>136</v>
      </c>
      <c r="C115" s="15" t="s">
        <v>109</v>
      </c>
      <c r="D115" s="16">
        <f>IFERROR(VLOOKUP(B115,#REF!,3,FALSE),0)</f>
        <v>0</v>
      </c>
      <c r="E115" s="18">
        <f t="shared" si="4"/>
        <v>19</v>
      </c>
      <c r="F115" s="16" t="str">
        <f>IFERROR(VLOOKUP(B115,#REF!,6,FALSE),"")</f>
        <v/>
      </c>
      <c r="G115" s="17">
        <v>57000</v>
      </c>
      <c r="H115" s="17">
        <v>57000</v>
      </c>
      <c r="I115" s="17" t="str">
        <f>IFERROR(VLOOKUP(B115,#REF!,9,FALSE),"")</f>
        <v/>
      </c>
      <c r="J115" s="17">
        <v>114000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66000</v>
      </c>
      <c r="Q115" s="17">
        <v>48000</v>
      </c>
      <c r="R115" s="19">
        <v>171000</v>
      </c>
      <c r="S115" s="20">
        <v>28.5</v>
      </c>
      <c r="T115" s="21" t="s">
        <v>35</v>
      </c>
      <c r="U115" s="19">
        <v>6000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OverStock</v>
      </c>
      <c r="B116" s="14" t="s">
        <v>137</v>
      </c>
      <c r="C116" s="15" t="s">
        <v>109</v>
      </c>
      <c r="D116" s="16">
        <f>IFERROR(VLOOKUP(B116,#REF!,3,FALSE),0)</f>
        <v>0</v>
      </c>
      <c r="E116" s="18">
        <f t="shared" si="4"/>
        <v>32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12000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12000</v>
      </c>
      <c r="Q116" s="17">
        <v>0</v>
      </c>
      <c r="R116" s="19">
        <v>12000</v>
      </c>
      <c r="S116" s="20">
        <v>32</v>
      </c>
      <c r="T116" s="21" t="s">
        <v>35</v>
      </c>
      <c r="U116" s="19">
        <v>375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3"/>
        <v>Normal</v>
      </c>
      <c r="B117" s="14" t="s">
        <v>138</v>
      </c>
      <c r="C117" s="15" t="s">
        <v>109</v>
      </c>
      <c r="D117" s="16">
        <f>IFERROR(VLOOKUP(B117,#REF!,3,FALSE),0)</f>
        <v>0</v>
      </c>
      <c r="E117" s="18">
        <f t="shared" si="4"/>
        <v>10.4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90000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78000</v>
      </c>
      <c r="Q117" s="17">
        <v>12000</v>
      </c>
      <c r="R117" s="19">
        <v>90000</v>
      </c>
      <c r="S117" s="20">
        <v>10.4</v>
      </c>
      <c r="T117" s="21">
        <v>30.5</v>
      </c>
      <c r="U117" s="19">
        <v>8625</v>
      </c>
      <c r="V117" s="17">
        <v>2953</v>
      </c>
      <c r="W117" s="22">
        <v>0.3</v>
      </c>
      <c r="X117" s="23">
        <f t="shared" si="5"/>
        <v>50</v>
      </c>
      <c r="Y117" s="17">
        <v>3514</v>
      </c>
      <c r="Z117" s="17">
        <v>14965</v>
      </c>
      <c r="AA117" s="17">
        <v>16290</v>
      </c>
      <c r="AB117" s="17">
        <v>9630</v>
      </c>
      <c r="AC117" s="15" t="s">
        <v>37</v>
      </c>
    </row>
    <row r="118" spans="1:29" hidden="1">
      <c r="A118" s="13" t="str">
        <f t="shared" si="3"/>
        <v>None</v>
      </c>
      <c r="B118" s="14" t="s">
        <v>139</v>
      </c>
      <c r="C118" s="15" t="s">
        <v>109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3"/>
        <v>FCST</v>
      </c>
      <c r="B119" s="14" t="s">
        <v>140</v>
      </c>
      <c r="C119" s="15" t="s">
        <v>109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111000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111000</v>
      </c>
      <c r="Q119" s="17">
        <v>0</v>
      </c>
      <c r="R119" s="19">
        <v>111000</v>
      </c>
      <c r="S119" s="20" t="s">
        <v>35</v>
      </c>
      <c r="T119" s="21">
        <v>18.899999999999999</v>
      </c>
      <c r="U119" s="19">
        <v>0</v>
      </c>
      <c r="V119" s="17">
        <v>5858</v>
      </c>
      <c r="W119" s="22" t="s">
        <v>46</v>
      </c>
      <c r="X119" s="23" t="str">
        <f t="shared" si="5"/>
        <v>F</v>
      </c>
      <c r="Y119" s="17">
        <v>12513</v>
      </c>
      <c r="Z119" s="17">
        <v>28700</v>
      </c>
      <c r="AA119" s="17">
        <v>21913</v>
      </c>
      <c r="AB119" s="17">
        <v>8506</v>
      </c>
      <c r="AC119" s="15" t="s">
        <v>37</v>
      </c>
    </row>
    <row r="120" spans="1:29">
      <c r="A120" s="13" t="str">
        <f t="shared" si="3"/>
        <v>OverStock</v>
      </c>
      <c r="B120" s="14" t="s">
        <v>141</v>
      </c>
      <c r="C120" s="15" t="s">
        <v>109</v>
      </c>
      <c r="D120" s="16">
        <f>IFERROR(VLOOKUP(B120,#REF!,3,FALSE),0)</f>
        <v>0</v>
      </c>
      <c r="E120" s="18">
        <f t="shared" si="4"/>
        <v>16.2</v>
      </c>
      <c r="F120" s="16" t="str">
        <f>IFERROR(VLOOKUP(B120,#REF!,6,FALSE),"")</f>
        <v/>
      </c>
      <c r="G120" s="17">
        <v>510000</v>
      </c>
      <c r="H120" s="17">
        <v>42000</v>
      </c>
      <c r="I120" s="17" t="str">
        <f>IFERROR(VLOOKUP(B120,#REF!,9,FALSE),"")</f>
        <v/>
      </c>
      <c r="J120" s="17">
        <v>261000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93000</v>
      </c>
      <c r="Q120" s="17">
        <v>168000</v>
      </c>
      <c r="R120" s="19">
        <v>771000</v>
      </c>
      <c r="S120" s="20">
        <v>47.8</v>
      </c>
      <c r="T120" s="21">
        <v>30.4</v>
      </c>
      <c r="U120" s="19">
        <v>16125</v>
      </c>
      <c r="V120" s="17">
        <v>25333</v>
      </c>
      <c r="W120" s="22">
        <v>1.6</v>
      </c>
      <c r="X120" s="23">
        <f t="shared" si="5"/>
        <v>100</v>
      </c>
      <c r="Y120" s="17">
        <v>72000</v>
      </c>
      <c r="Z120" s="17">
        <v>120000</v>
      </c>
      <c r="AA120" s="17">
        <v>45000</v>
      </c>
      <c r="AB120" s="17">
        <v>0</v>
      </c>
      <c r="AC120" s="15" t="s">
        <v>37</v>
      </c>
    </row>
    <row r="121" spans="1:29" hidden="1">
      <c r="A121" s="13" t="str">
        <f t="shared" si="3"/>
        <v>FCST</v>
      </c>
      <c r="B121" s="14" t="s">
        <v>142</v>
      </c>
      <c r="C121" s="15" t="s">
        <v>109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81000</v>
      </c>
      <c r="H121" s="17">
        <v>0</v>
      </c>
      <c r="I121" s="17" t="str">
        <f>IFERROR(VLOOKUP(B121,#REF!,9,FALSE),"")</f>
        <v/>
      </c>
      <c r="J121" s="17">
        <v>78000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45000</v>
      </c>
      <c r="Q121" s="17">
        <v>33000</v>
      </c>
      <c r="R121" s="19">
        <v>159000</v>
      </c>
      <c r="S121" s="20" t="s">
        <v>35</v>
      </c>
      <c r="T121" s="21">
        <v>119.3</v>
      </c>
      <c r="U121" s="19">
        <v>0</v>
      </c>
      <c r="V121" s="17">
        <v>1333</v>
      </c>
      <c r="W121" s="22" t="s">
        <v>46</v>
      </c>
      <c r="X121" s="23" t="str">
        <f t="shared" si="5"/>
        <v>F</v>
      </c>
      <c r="Y121" s="17">
        <v>0</v>
      </c>
      <c r="Z121" s="17">
        <v>3000</v>
      </c>
      <c r="AA121" s="17">
        <v>24000</v>
      </c>
      <c r="AB121" s="17">
        <v>27000</v>
      </c>
      <c r="AC121" s="15" t="s">
        <v>37</v>
      </c>
    </row>
    <row r="122" spans="1:29">
      <c r="A122" s="13" t="str">
        <f t="shared" si="3"/>
        <v>OverStock</v>
      </c>
      <c r="B122" s="14" t="s">
        <v>143</v>
      </c>
      <c r="C122" s="15" t="s">
        <v>109</v>
      </c>
      <c r="D122" s="16">
        <f>IFERROR(VLOOKUP(B122,#REF!,3,FALSE),0)</f>
        <v>0</v>
      </c>
      <c r="E122" s="18">
        <f t="shared" si="4"/>
        <v>0</v>
      </c>
      <c r="F122" s="16" t="str">
        <f>IFERROR(VLOOKUP(B122,#REF!,6,FALSE),"")</f>
        <v/>
      </c>
      <c r="G122" s="17">
        <v>4452000</v>
      </c>
      <c r="H122" s="17">
        <v>492000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4452000</v>
      </c>
      <c r="S122" s="20">
        <v>34.1</v>
      </c>
      <c r="T122" s="21">
        <v>24.7</v>
      </c>
      <c r="U122" s="19">
        <v>130500</v>
      </c>
      <c r="V122" s="17">
        <v>180333</v>
      </c>
      <c r="W122" s="22">
        <v>1.4</v>
      </c>
      <c r="X122" s="23">
        <f t="shared" si="5"/>
        <v>100</v>
      </c>
      <c r="Y122" s="17">
        <v>303000</v>
      </c>
      <c r="Z122" s="17">
        <v>1020000</v>
      </c>
      <c r="AA122" s="17">
        <v>603000</v>
      </c>
      <c r="AB122" s="17">
        <v>303000</v>
      </c>
      <c r="AC122" s="15" t="s">
        <v>37</v>
      </c>
    </row>
    <row r="123" spans="1:29" hidden="1">
      <c r="A123" s="13" t="str">
        <f t="shared" si="3"/>
        <v>Normal</v>
      </c>
      <c r="B123" s="14" t="s">
        <v>144</v>
      </c>
      <c r="C123" s="15" t="s">
        <v>109</v>
      </c>
      <c r="D123" s="16">
        <f>IFERROR(VLOOKUP(B123,#REF!,3,FALSE),0)</f>
        <v>0</v>
      </c>
      <c r="E123" s="18">
        <f t="shared" si="4"/>
        <v>1.8</v>
      </c>
      <c r="F123" s="16" t="str">
        <f>IFERROR(VLOOKUP(B123,#REF!,6,FALSE),"")</f>
        <v/>
      </c>
      <c r="G123" s="17">
        <v>1164000</v>
      </c>
      <c r="H123" s="17">
        <v>321000</v>
      </c>
      <c r="I123" s="17" t="str">
        <f>IFERROR(VLOOKUP(B123,#REF!,9,FALSE),"")</f>
        <v/>
      </c>
      <c r="J123" s="17">
        <v>111000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21000</v>
      </c>
      <c r="Q123" s="17">
        <v>90000</v>
      </c>
      <c r="R123" s="19">
        <v>1275000</v>
      </c>
      <c r="S123" s="20">
        <v>20.100000000000001</v>
      </c>
      <c r="T123" s="21">
        <v>13.3</v>
      </c>
      <c r="U123" s="19">
        <v>63375</v>
      </c>
      <c r="V123" s="17">
        <v>95809</v>
      </c>
      <c r="W123" s="22">
        <v>1.5</v>
      </c>
      <c r="X123" s="23">
        <f t="shared" si="5"/>
        <v>100</v>
      </c>
      <c r="Y123" s="17">
        <v>221350</v>
      </c>
      <c r="Z123" s="17">
        <v>537137</v>
      </c>
      <c r="AA123" s="17">
        <v>153222</v>
      </c>
      <c r="AB123" s="17">
        <v>41660</v>
      </c>
      <c r="AC123" s="15" t="s">
        <v>37</v>
      </c>
    </row>
    <row r="124" spans="1:29" hidden="1">
      <c r="A124" s="13" t="str">
        <f t="shared" si="3"/>
        <v>Normal</v>
      </c>
      <c r="B124" s="14" t="s">
        <v>145</v>
      </c>
      <c r="C124" s="15" t="s">
        <v>109</v>
      </c>
      <c r="D124" s="16">
        <f>IFERROR(VLOOKUP(B124,#REF!,3,FALSE),0)</f>
        <v>0</v>
      </c>
      <c r="E124" s="18">
        <f t="shared" si="4"/>
        <v>14.3</v>
      </c>
      <c r="F124" s="16" t="str">
        <f>IFERROR(VLOOKUP(B124,#REF!,6,FALSE),"")</f>
        <v/>
      </c>
      <c r="G124" s="17">
        <v>1500000</v>
      </c>
      <c r="H124" s="17">
        <v>1500000</v>
      </c>
      <c r="I124" s="17" t="str">
        <f>IFERROR(VLOOKUP(B124,#REF!,9,FALSE),"")</f>
        <v/>
      </c>
      <c r="J124" s="17">
        <v>2199000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1710000</v>
      </c>
      <c r="Q124" s="17">
        <v>489000</v>
      </c>
      <c r="R124" s="19">
        <v>3699000</v>
      </c>
      <c r="S124" s="20">
        <v>24</v>
      </c>
      <c r="T124" s="21">
        <v>146</v>
      </c>
      <c r="U124" s="19">
        <v>154125</v>
      </c>
      <c r="V124" s="17">
        <v>25333</v>
      </c>
      <c r="W124" s="22">
        <v>0.2</v>
      </c>
      <c r="X124" s="23">
        <f t="shared" si="5"/>
        <v>50</v>
      </c>
      <c r="Y124" s="17">
        <v>63000</v>
      </c>
      <c r="Z124" s="17">
        <v>114000</v>
      </c>
      <c r="AA124" s="17">
        <v>111000</v>
      </c>
      <c r="AB124" s="17">
        <v>75000</v>
      </c>
      <c r="AC124" s="15" t="s">
        <v>37</v>
      </c>
    </row>
    <row r="125" spans="1:29">
      <c r="A125" s="13" t="str">
        <f t="shared" si="3"/>
        <v>ZeroZero</v>
      </c>
      <c r="B125" s="14" t="s">
        <v>146</v>
      </c>
      <c r="C125" s="15" t="s">
        <v>109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3000</v>
      </c>
      <c r="Q125" s="17">
        <v>0</v>
      </c>
      <c r="R125" s="19">
        <v>3000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 hidden="1">
      <c r="A126" s="13" t="str">
        <f t="shared" si="3"/>
        <v>Normal</v>
      </c>
      <c r="B126" s="14" t="s">
        <v>147</v>
      </c>
      <c r="C126" s="15" t="s">
        <v>109</v>
      </c>
      <c r="D126" s="16">
        <f>IFERROR(VLOOKUP(B126,#REF!,3,FALSE),0)</f>
        <v>0</v>
      </c>
      <c r="E126" s="18">
        <f t="shared" si="4"/>
        <v>3.9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108000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6000</v>
      </c>
      <c r="Q126" s="17">
        <v>102000</v>
      </c>
      <c r="R126" s="19">
        <v>108000</v>
      </c>
      <c r="S126" s="20">
        <v>3.9</v>
      </c>
      <c r="T126" s="21">
        <v>36</v>
      </c>
      <c r="U126" s="19">
        <v>27750</v>
      </c>
      <c r="V126" s="17">
        <v>3000</v>
      </c>
      <c r="W126" s="22">
        <v>0.1</v>
      </c>
      <c r="X126" s="23">
        <f t="shared" si="5"/>
        <v>50</v>
      </c>
      <c r="Y126" s="17">
        <v>15000</v>
      </c>
      <c r="Z126" s="17">
        <v>0</v>
      </c>
      <c r="AA126" s="17">
        <v>15000</v>
      </c>
      <c r="AB126" s="17">
        <v>6000</v>
      </c>
      <c r="AC126" s="15" t="s">
        <v>37</v>
      </c>
    </row>
    <row r="127" spans="1:29">
      <c r="A127" s="13" t="str">
        <f t="shared" si="3"/>
        <v>ZeroZero</v>
      </c>
      <c r="B127" s="14" t="s">
        <v>148</v>
      </c>
      <c r="C127" s="15" t="s">
        <v>109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3000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3000</v>
      </c>
      <c r="Q127" s="17">
        <v>0</v>
      </c>
      <c r="R127" s="19">
        <v>3000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5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>
      <c r="A128" s="13" t="str">
        <f t="shared" si="3"/>
        <v>ZeroZero</v>
      </c>
      <c r="B128" s="14" t="s">
        <v>149</v>
      </c>
      <c r="C128" s="15" t="s">
        <v>109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6000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</v>
      </c>
      <c r="Q128" s="17">
        <v>0</v>
      </c>
      <c r="R128" s="19">
        <v>6000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36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 hidden="1">
      <c r="A129" s="13" t="str">
        <f t="shared" ref="A129:A192" si="6">IF(OR(U129=0,LEN(U129)=0)*OR(V129=0,LEN(V129)=0),IF(R129&gt;0,"ZeroZero","None"),IF(IF(LEN(S129)=0,0,S129)&gt;24,"OverStock",IF(U129=0,"FCST","Normal")))</f>
        <v>FCST</v>
      </c>
      <c r="B129" s="14" t="s">
        <v>150</v>
      </c>
      <c r="C129" s="15" t="s">
        <v>109</v>
      </c>
      <c r="D129" s="16">
        <f>IFERROR(VLOOKUP(B129,#REF!,3,FALSE),0)</f>
        <v>0</v>
      </c>
      <c r="E129" s="18" t="str">
        <f t="shared" ref="E129:E192" si="7">IF(U129=0,"前八週無拉料",ROUND(J129/U129,1))</f>
        <v>前八週無拉料</v>
      </c>
      <c r="F129" s="16" t="str">
        <f>IFERROR(VLOOKUP(B129,#REF!,6,FALSE),"")</f>
        <v/>
      </c>
      <c r="G129" s="17">
        <v>27000</v>
      </c>
      <c r="H129" s="17">
        <v>9000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27000</v>
      </c>
      <c r="S129" s="20" t="s">
        <v>35</v>
      </c>
      <c r="T129" s="21">
        <v>81.099999999999994</v>
      </c>
      <c r="U129" s="19">
        <v>0</v>
      </c>
      <c r="V129" s="17">
        <v>333</v>
      </c>
      <c r="W129" s="22" t="s">
        <v>46</v>
      </c>
      <c r="X129" s="23" t="str">
        <f t="shared" ref="X129:X192" si="8">IF($W129="E","E",IF($W129="F","F",IF($W129&lt;0.5,50,IF($W129&lt;2,100,150))))</f>
        <v>F</v>
      </c>
      <c r="Y129" s="17">
        <v>150000000</v>
      </c>
      <c r="Z129" s="17">
        <v>3000</v>
      </c>
      <c r="AA129" s="17">
        <v>0</v>
      </c>
      <c r="AB129" s="17">
        <v>0</v>
      </c>
      <c r="AC129" s="15" t="s">
        <v>37</v>
      </c>
    </row>
    <row r="130" spans="1:29" hidden="1">
      <c r="A130" s="13" t="str">
        <f t="shared" si="6"/>
        <v>FCST</v>
      </c>
      <c r="B130" s="14" t="s">
        <v>151</v>
      </c>
      <c r="C130" s="15" t="s">
        <v>109</v>
      </c>
      <c r="D130" s="16">
        <f>IFERROR(VLOOKUP(B130,#REF!,3,FALSE),0)</f>
        <v>0</v>
      </c>
      <c r="E130" s="18" t="str">
        <f t="shared" si="7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0</v>
      </c>
      <c r="Q130" s="17">
        <v>0</v>
      </c>
      <c r="R130" s="19">
        <v>0</v>
      </c>
      <c r="S130" s="20" t="s">
        <v>35</v>
      </c>
      <c r="T130" s="21">
        <v>0</v>
      </c>
      <c r="U130" s="19">
        <v>0</v>
      </c>
      <c r="V130" s="17">
        <v>13</v>
      </c>
      <c r="W130" s="22" t="s">
        <v>46</v>
      </c>
      <c r="X130" s="23" t="str">
        <f t="shared" si="8"/>
        <v>F</v>
      </c>
      <c r="Y130" s="17">
        <v>0</v>
      </c>
      <c r="Z130" s="17">
        <v>120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6"/>
        <v>Normal</v>
      </c>
      <c r="B131" s="14" t="s">
        <v>152</v>
      </c>
      <c r="C131" s="15" t="s">
        <v>109</v>
      </c>
      <c r="D131" s="16">
        <f>IFERROR(VLOOKUP(B131,#REF!,3,FALSE),0)</f>
        <v>0</v>
      </c>
      <c r="E131" s="18">
        <f t="shared" si="7"/>
        <v>13.2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37150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9650</v>
      </c>
      <c r="Q131" s="17">
        <v>27500</v>
      </c>
      <c r="R131" s="19">
        <v>37150</v>
      </c>
      <c r="S131" s="20">
        <v>13.2</v>
      </c>
      <c r="T131" s="21">
        <v>24.3</v>
      </c>
      <c r="U131" s="19">
        <v>2813</v>
      </c>
      <c r="V131" s="17">
        <v>1529</v>
      </c>
      <c r="W131" s="22">
        <v>0.5</v>
      </c>
      <c r="X131" s="23">
        <f t="shared" si="8"/>
        <v>100</v>
      </c>
      <c r="Y131" s="17">
        <v>6571</v>
      </c>
      <c r="Z131" s="17">
        <v>7189</v>
      </c>
      <c r="AA131" s="17">
        <v>0</v>
      </c>
      <c r="AB131" s="17">
        <v>0</v>
      </c>
      <c r="AC131" s="15" t="s">
        <v>37</v>
      </c>
    </row>
    <row r="132" spans="1:29" hidden="1">
      <c r="A132" s="13" t="str">
        <f t="shared" si="6"/>
        <v>Normal</v>
      </c>
      <c r="B132" s="14" t="s">
        <v>153</v>
      </c>
      <c r="C132" s="15" t="s">
        <v>109</v>
      </c>
      <c r="D132" s="16">
        <f>IFERROR(VLOOKUP(B132,#REF!,3,FALSE),0)</f>
        <v>0</v>
      </c>
      <c r="E132" s="18">
        <f t="shared" si="7"/>
        <v>23.9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29850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24850</v>
      </c>
      <c r="Q132" s="17">
        <v>5000</v>
      </c>
      <c r="R132" s="19">
        <v>29850</v>
      </c>
      <c r="S132" s="20">
        <v>23.9</v>
      </c>
      <c r="T132" s="21">
        <v>13.5</v>
      </c>
      <c r="U132" s="19">
        <v>1250</v>
      </c>
      <c r="V132" s="17">
        <v>2214</v>
      </c>
      <c r="W132" s="22">
        <v>1.8</v>
      </c>
      <c r="X132" s="23">
        <f t="shared" si="8"/>
        <v>100</v>
      </c>
      <c r="Y132" s="17">
        <v>1359</v>
      </c>
      <c r="Z132" s="17">
        <v>18565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FCST</v>
      </c>
      <c r="B133" s="14" t="s">
        <v>154</v>
      </c>
      <c r="C133" s="15" t="s">
        <v>109</v>
      </c>
      <c r="D133" s="16">
        <f>IFERROR(VLOOKUP(B133,#REF!,3,FALSE),0)</f>
        <v>0</v>
      </c>
      <c r="E133" s="18" t="str">
        <f t="shared" si="7"/>
        <v>前八週無拉料</v>
      </c>
      <c r="F133" s="16" t="str">
        <f>IFERROR(VLOOKUP(B133,#REF!,6,FALSE),"")</f>
        <v/>
      </c>
      <c r="G133" s="17">
        <v>510000</v>
      </c>
      <c r="H133" s="17">
        <v>0</v>
      </c>
      <c r="I133" s="17" t="str">
        <f>IFERROR(VLOOKUP(B133,#REF!,9,FALSE),"")</f>
        <v/>
      </c>
      <c r="J133" s="17">
        <v>30000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30000</v>
      </c>
      <c r="R133" s="19">
        <v>540000</v>
      </c>
      <c r="S133" s="20" t="s">
        <v>35</v>
      </c>
      <c r="T133" s="21">
        <v>24.2</v>
      </c>
      <c r="U133" s="19">
        <v>0</v>
      </c>
      <c r="V133" s="17">
        <v>22294</v>
      </c>
      <c r="W133" s="22" t="s">
        <v>46</v>
      </c>
      <c r="X133" s="23" t="str">
        <f t="shared" si="8"/>
        <v>F</v>
      </c>
      <c r="Y133" s="17">
        <v>26930</v>
      </c>
      <c r="Z133" s="17">
        <v>121909</v>
      </c>
      <c r="AA133" s="17">
        <v>109260</v>
      </c>
      <c r="AB133" s="17">
        <v>55140</v>
      </c>
      <c r="AC133" s="15" t="s">
        <v>37</v>
      </c>
    </row>
    <row r="134" spans="1:29">
      <c r="A134" s="13" t="str">
        <f t="shared" si="6"/>
        <v>OverStock</v>
      </c>
      <c r="B134" s="14" t="s">
        <v>155</v>
      </c>
      <c r="C134" s="15" t="s">
        <v>109</v>
      </c>
      <c r="D134" s="16">
        <f>IFERROR(VLOOKUP(B134,#REF!,3,FALSE),0)</f>
        <v>0</v>
      </c>
      <c r="E134" s="18">
        <f t="shared" si="7"/>
        <v>0</v>
      </c>
      <c r="F134" s="16" t="str">
        <f>IFERROR(VLOOKUP(B134,#REF!,6,FALSE),"")</f>
        <v/>
      </c>
      <c r="G134" s="17">
        <v>159000</v>
      </c>
      <c r="H134" s="17">
        <v>33000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159000</v>
      </c>
      <c r="S134" s="20">
        <v>424</v>
      </c>
      <c r="T134" s="21">
        <v>39.299999999999997</v>
      </c>
      <c r="U134" s="19">
        <v>375</v>
      </c>
      <c r="V134" s="17">
        <v>4041</v>
      </c>
      <c r="W134" s="22">
        <v>10.8</v>
      </c>
      <c r="X134" s="23">
        <f t="shared" si="8"/>
        <v>150</v>
      </c>
      <c r="Y134" s="17">
        <v>0</v>
      </c>
      <c r="Z134" s="17">
        <v>28808</v>
      </c>
      <c r="AA134" s="17">
        <v>18990</v>
      </c>
      <c r="AB134" s="17">
        <v>12300</v>
      </c>
      <c r="AC134" s="15" t="s">
        <v>37</v>
      </c>
    </row>
    <row r="135" spans="1:29">
      <c r="A135" s="13" t="str">
        <f t="shared" si="6"/>
        <v>ZeroZero</v>
      </c>
      <c r="B135" s="14" t="s">
        <v>156</v>
      </c>
      <c r="C135" s="15" t="s">
        <v>109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78000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78000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 hidden="1">
      <c r="A136" s="13" t="str">
        <f t="shared" si="6"/>
        <v>FCST</v>
      </c>
      <c r="B136" s="14" t="s">
        <v>157</v>
      </c>
      <c r="C136" s="15" t="s">
        <v>109</v>
      </c>
      <c r="D136" s="16">
        <f>IFERROR(VLOOKUP(B136,#REF!,3,FALSE),0)</f>
        <v>0</v>
      </c>
      <c r="E136" s="18" t="str">
        <f t="shared" si="7"/>
        <v>前八週無拉料</v>
      </c>
      <c r="F136" s="16" t="str">
        <f>IFERROR(VLOOKUP(B136,#REF!,6,FALSE),"")</f>
        <v/>
      </c>
      <c r="G136" s="17">
        <v>15000</v>
      </c>
      <c r="H136" s="17">
        <v>7500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15000</v>
      </c>
      <c r="S136" s="20" t="s">
        <v>35</v>
      </c>
      <c r="T136" s="21">
        <v>45</v>
      </c>
      <c r="U136" s="19">
        <v>0</v>
      </c>
      <c r="V136" s="17">
        <v>333</v>
      </c>
      <c r="W136" s="22" t="s">
        <v>46</v>
      </c>
      <c r="X136" s="23" t="str">
        <f t="shared" si="8"/>
        <v>F</v>
      </c>
      <c r="Y136" s="17">
        <v>3000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 hidden="1">
      <c r="A137" s="13" t="str">
        <f t="shared" si="6"/>
        <v>FCST</v>
      </c>
      <c r="B137" s="14" t="s">
        <v>158</v>
      </c>
      <c r="C137" s="15" t="s">
        <v>109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6000</v>
      </c>
      <c r="H137" s="17">
        <v>3000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6000</v>
      </c>
      <c r="S137" s="20" t="s">
        <v>35</v>
      </c>
      <c r="T137" s="21">
        <v>18</v>
      </c>
      <c r="U137" s="19">
        <v>0</v>
      </c>
      <c r="V137" s="17">
        <v>333</v>
      </c>
      <c r="W137" s="22" t="s">
        <v>46</v>
      </c>
      <c r="X137" s="23" t="str">
        <f t="shared" si="8"/>
        <v>F</v>
      </c>
      <c r="Y137" s="17">
        <v>150003000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159</v>
      </c>
      <c r="C138" s="15" t="s">
        <v>109</v>
      </c>
      <c r="D138" s="16">
        <f>IFERROR(VLOOKUP(B138,#REF!,3,FALSE),0)</f>
        <v>0</v>
      </c>
      <c r="E138" s="18">
        <f t="shared" si="7"/>
        <v>70</v>
      </c>
      <c r="F138" s="16" t="str">
        <f>IFERROR(VLOOKUP(B138,#REF!,6,FALSE),"")</f>
        <v/>
      </c>
      <c r="G138" s="17">
        <v>393000</v>
      </c>
      <c r="H138" s="17">
        <v>93000</v>
      </c>
      <c r="I138" s="17" t="str">
        <f>IFERROR(VLOOKUP(B138,#REF!,9,FALSE),"")</f>
        <v/>
      </c>
      <c r="J138" s="17">
        <v>210000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201000</v>
      </c>
      <c r="Q138" s="17">
        <v>9000</v>
      </c>
      <c r="R138" s="19">
        <v>603000</v>
      </c>
      <c r="S138" s="20">
        <v>201</v>
      </c>
      <c r="T138" s="21">
        <v>2481.5</v>
      </c>
      <c r="U138" s="19">
        <v>3000</v>
      </c>
      <c r="V138" s="17">
        <v>243</v>
      </c>
      <c r="W138" s="22">
        <v>0.1</v>
      </c>
      <c r="X138" s="23">
        <f t="shared" si="8"/>
        <v>50</v>
      </c>
      <c r="Y138" s="17">
        <v>0</v>
      </c>
      <c r="Z138" s="17">
        <v>0</v>
      </c>
      <c r="AA138" s="17">
        <v>2427</v>
      </c>
      <c r="AB138" s="17">
        <v>3432</v>
      </c>
      <c r="AC138" s="15" t="s">
        <v>37</v>
      </c>
    </row>
    <row r="139" spans="1:29" hidden="1">
      <c r="A139" s="13" t="str">
        <f t="shared" si="6"/>
        <v>FCST</v>
      </c>
      <c r="B139" s="14" t="s">
        <v>160</v>
      </c>
      <c r="C139" s="15" t="s">
        <v>109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27000</v>
      </c>
      <c r="H139" s="17">
        <v>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27000</v>
      </c>
      <c r="S139" s="20" t="s">
        <v>35</v>
      </c>
      <c r="T139" s="21">
        <v>81.099999999999994</v>
      </c>
      <c r="U139" s="19">
        <v>0</v>
      </c>
      <c r="V139" s="17">
        <v>333</v>
      </c>
      <c r="W139" s="22" t="s">
        <v>46</v>
      </c>
      <c r="X139" s="23" t="str">
        <f t="shared" si="8"/>
        <v>F</v>
      </c>
      <c r="Y139" s="17">
        <v>0</v>
      </c>
      <c r="Z139" s="17">
        <v>3000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OverStock</v>
      </c>
      <c r="B140" s="14" t="s">
        <v>161</v>
      </c>
      <c r="C140" s="15" t="s">
        <v>109</v>
      </c>
      <c r="D140" s="16">
        <f>IFERROR(VLOOKUP(B140,#REF!,3,FALSE),0)</f>
        <v>0</v>
      </c>
      <c r="E140" s="18">
        <f t="shared" si="7"/>
        <v>2.1</v>
      </c>
      <c r="F140" s="16" t="str">
        <f>IFERROR(VLOOKUP(B140,#REF!,6,FALSE),"")</f>
        <v/>
      </c>
      <c r="G140" s="17">
        <v>3000000</v>
      </c>
      <c r="H140" s="17">
        <v>336000</v>
      </c>
      <c r="I140" s="17" t="str">
        <f>IFERROR(VLOOKUP(B140,#REF!,9,FALSE),"")</f>
        <v/>
      </c>
      <c r="J140" s="17">
        <v>207000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3000</v>
      </c>
      <c r="Q140" s="17">
        <v>204000</v>
      </c>
      <c r="R140" s="19">
        <v>3207000</v>
      </c>
      <c r="S140" s="20">
        <v>32.299999999999997</v>
      </c>
      <c r="T140" s="21">
        <v>47.4</v>
      </c>
      <c r="U140" s="19">
        <v>99375</v>
      </c>
      <c r="V140" s="17">
        <v>67648</v>
      </c>
      <c r="W140" s="22">
        <v>0.7</v>
      </c>
      <c r="X140" s="23">
        <f t="shared" si="8"/>
        <v>100</v>
      </c>
      <c r="Y140" s="17">
        <v>15238</v>
      </c>
      <c r="Z140" s="17">
        <v>440216</v>
      </c>
      <c r="AA140" s="17">
        <v>322991</v>
      </c>
      <c r="AB140" s="17">
        <v>169000</v>
      </c>
      <c r="AC140" s="15" t="s">
        <v>37</v>
      </c>
    </row>
    <row r="141" spans="1:29">
      <c r="A141" s="13" t="str">
        <f t="shared" si="6"/>
        <v>OverStock</v>
      </c>
      <c r="B141" s="14" t="s">
        <v>162</v>
      </c>
      <c r="C141" s="15" t="s">
        <v>109</v>
      </c>
      <c r="D141" s="16">
        <f>IFERROR(VLOOKUP(B141,#REF!,3,FALSE),0)</f>
        <v>0</v>
      </c>
      <c r="E141" s="18">
        <f t="shared" si="7"/>
        <v>11.8</v>
      </c>
      <c r="F141" s="16" t="str">
        <f>IFERROR(VLOOKUP(B141,#REF!,6,FALSE),"")</f>
        <v/>
      </c>
      <c r="G141" s="17">
        <v>1170000</v>
      </c>
      <c r="H141" s="17">
        <v>480000</v>
      </c>
      <c r="I141" s="17" t="str">
        <f>IFERROR(VLOOKUP(B141,#REF!,9,FALSE),"")</f>
        <v/>
      </c>
      <c r="J141" s="17">
        <v>735000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438000</v>
      </c>
      <c r="Q141" s="17">
        <v>297000</v>
      </c>
      <c r="R141" s="19">
        <v>1905000</v>
      </c>
      <c r="S141" s="20">
        <v>30.6</v>
      </c>
      <c r="T141" s="21">
        <v>85.5</v>
      </c>
      <c r="U141" s="19">
        <v>62250</v>
      </c>
      <c r="V141" s="17">
        <v>22287</v>
      </c>
      <c r="W141" s="22">
        <v>0.4</v>
      </c>
      <c r="X141" s="23">
        <f t="shared" si="8"/>
        <v>50</v>
      </c>
      <c r="Y141" s="17">
        <v>9262</v>
      </c>
      <c r="Z141" s="17">
        <v>143385</v>
      </c>
      <c r="AA141" s="17">
        <v>93563</v>
      </c>
      <c r="AB141" s="17">
        <v>62840</v>
      </c>
      <c r="AC141" s="15" t="s">
        <v>37</v>
      </c>
    </row>
    <row r="142" spans="1:29" hidden="1">
      <c r="A142" s="13" t="str">
        <f t="shared" si="6"/>
        <v>Normal</v>
      </c>
      <c r="B142" s="14" t="s">
        <v>163</v>
      </c>
      <c r="C142" s="15" t="s">
        <v>109</v>
      </c>
      <c r="D142" s="16">
        <f>IFERROR(VLOOKUP(B142,#REF!,3,FALSE),0)</f>
        <v>0</v>
      </c>
      <c r="E142" s="18">
        <f t="shared" si="7"/>
        <v>0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0</v>
      </c>
      <c r="Q142" s="17">
        <v>0</v>
      </c>
      <c r="R142" s="19">
        <v>0</v>
      </c>
      <c r="S142" s="20">
        <v>0</v>
      </c>
      <c r="T142" s="21" t="s">
        <v>35</v>
      </c>
      <c r="U142" s="19">
        <v>375</v>
      </c>
      <c r="V142" s="17" t="s">
        <v>35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13" t="str">
        <f t="shared" si="6"/>
        <v>None</v>
      </c>
      <c r="B143" s="14" t="s">
        <v>164</v>
      </c>
      <c r="C143" s="15" t="s">
        <v>109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36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FCST</v>
      </c>
      <c r="B144" s="14" t="s">
        <v>165</v>
      </c>
      <c r="C144" s="15" t="s">
        <v>109</v>
      </c>
      <c r="D144" s="16">
        <f>IFERROR(VLOOKUP(B144,#REF!,3,FALSE),0)</f>
        <v>0</v>
      </c>
      <c r="E144" s="18" t="str">
        <f t="shared" si="7"/>
        <v>前八週無拉料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6000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6000</v>
      </c>
      <c r="Q144" s="17">
        <v>0</v>
      </c>
      <c r="R144" s="19">
        <v>6000</v>
      </c>
      <c r="S144" s="20" t="s">
        <v>35</v>
      </c>
      <c r="T144" s="21">
        <v>43.8</v>
      </c>
      <c r="U144" s="19">
        <v>0</v>
      </c>
      <c r="V144" s="17">
        <v>137</v>
      </c>
      <c r="W144" s="22" t="s">
        <v>46</v>
      </c>
      <c r="X144" s="23" t="str">
        <f t="shared" si="8"/>
        <v>F</v>
      </c>
      <c r="Y144" s="17">
        <v>0</v>
      </c>
      <c r="Z144" s="17">
        <v>1236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OverStock</v>
      </c>
      <c r="B145" s="14" t="s">
        <v>166</v>
      </c>
      <c r="C145" s="15" t="s">
        <v>109</v>
      </c>
      <c r="D145" s="16">
        <f>IFERROR(VLOOKUP(B145,#REF!,3,FALSE),0)</f>
        <v>0</v>
      </c>
      <c r="E145" s="18">
        <f t="shared" si="7"/>
        <v>116.8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219000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213000</v>
      </c>
      <c r="Q145" s="17">
        <v>6000</v>
      </c>
      <c r="R145" s="19">
        <v>219000</v>
      </c>
      <c r="S145" s="20">
        <v>116.8</v>
      </c>
      <c r="T145" s="21">
        <v>495.5</v>
      </c>
      <c r="U145" s="19">
        <v>1875</v>
      </c>
      <c r="V145" s="17">
        <v>442</v>
      </c>
      <c r="W145" s="22">
        <v>0.2</v>
      </c>
      <c r="X145" s="23">
        <f t="shared" si="8"/>
        <v>50</v>
      </c>
      <c r="Y145" s="17">
        <v>64</v>
      </c>
      <c r="Z145" s="17">
        <v>3702</v>
      </c>
      <c r="AA145" s="17">
        <v>372</v>
      </c>
      <c r="AB145" s="17">
        <v>324</v>
      </c>
      <c r="AC145" s="15" t="s">
        <v>37</v>
      </c>
    </row>
    <row r="146" spans="1:29">
      <c r="A146" s="13" t="str">
        <f t="shared" si="6"/>
        <v>OverStock</v>
      </c>
      <c r="B146" s="14" t="s">
        <v>167</v>
      </c>
      <c r="C146" s="15" t="s">
        <v>109</v>
      </c>
      <c r="D146" s="16">
        <f>IFERROR(VLOOKUP(B146,#REF!,3,FALSE),0)</f>
        <v>0</v>
      </c>
      <c r="E146" s="18">
        <f t="shared" si="7"/>
        <v>25.4</v>
      </c>
      <c r="F146" s="16" t="str">
        <f>IFERROR(VLOOKUP(B146,#REF!,6,FALSE),"")</f>
        <v/>
      </c>
      <c r="G146" s="17">
        <v>300000</v>
      </c>
      <c r="H146" s="17">
        <v>0</v>
      </c>
      <c r="I146" s="17" t="str">
        <f>IFERROR(VLOOKUP(B146,#REF!,9,FALSE),"")</f>
        <v/>
      </c>
      <c r="J146" s="17">
        <v>981000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801000</v>
      </c>
      <c r="Q146" s="17">
        <v>180000</v>
      </c>
      <c r="R146" s="19">
        <v>1281000</v>
      </c>
      <c r="S146" s="20">
        <v>33.200000000000003</v>
      </c>
      <c r="T146" s="21">
        <v>66.400000000000006</v>
      </c>
      <c r="U146" s="19">
        <v>38625</v>
      </c>
      <c r="V146" s="17">
        <v>19278</v>
      </c>
      <c r="W146" s="22">
        <v>0.5</v>
      </c>
      <c r="X146" s="23">
        <f t="shared" si="8"/>
        <v>100</v>
      </c>
      <c r="Y146" s="17">
        <v>14703</v>
      </c>
      <c r="Z146" s="17">
        <v>119235</v>
      </c>
      <c r="AA146" s="17">
        <v>78370</v>
      </c>
      <c r="AB146" s="17">
        <v>63492</v>
      </c>
      <c r="AC146" s="15" t="s">
        <v>37</v>
      </c>
    </row>
    <row r="147" spans="1:29">
      <c r="A147" s="13" t="str">
        <f t="shared" si="6"/>
        <v>OverStock</v>
      </c>
      <c r="B147" s="14" t="s">
        <v>168</v>
      </c>
      <c r="C147" s="15" t="s">
        <v>109</v>
      </c>
      <c r="D147" s="16">
        <f>IFERROR(VLOOKUP(B147,#REF!,3,FALSE),0)</f>
        <v>0</v>
      </c>
      <c r="E147" s="18">
        <f t="shared" si="7"/>
        <v>0</v>
      </c>
      <c r="F147" s="16" t="str">
        <f>IFERROR(VLOOKUP(B147,#REF!,6,FALSE),"")</f>
        <v/>
      </c>
      <c r="G147" s="17">
        <v>36000</v>
      </c>
      <c r="H147" s="17">
        <v>12000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36000</v>
      </c>
      <c r="S147" s="20">
        <v>48</v>
      </c>
      <c r="T147" s="21" t="s">
        <v>35</v>
      </c>
      <c r="U147" s="19">
        <v>750</v>
      </c>
      <c r="V147" s="17" t="s">
        <v>35</v>
      </c>
      <c r="W147" s="22" t="s">
        <v>36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6"/>
        <v>OverStock</v>
      </c>
      <c r="B148" s="14" t="s">
        <v>169</v>
      </c>
      <c r="C148" s="15" t="s">
        <v>109</v>
      </c>
      <c r="D148" s="16">
        <f>IFERROR(VLOOKUP(B148,#REF!,3,FALSE),0)</f>
        <v>0</v>
      </c>
      <c r="E148" s="18">
        <f t="shared" si="7"/>
        <v>7.4</v>
      </c>
      <c r="F148" s="16" t="str">
        <f>IFERROR(VLOOKUP(B148,#REF!,6,FALSE),"")</f>
        <v/>
      </c>
      <c r="G148" s="17">
        <v>2100000</v>
      </c>
      <c r="H148" s="17">
        <v>801000</v>
      </c>
      <c r="I148" s="17" t="str">
        <f>IFERROR(VLOOKUP(B148,#REF!,9,FALSE),"")</f>
        <v/>
      </c>
      <c r="J148" s="17">
        <v>252000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111000</v>
      </c>
      <c r="Q148" s="17">
        <v>141000</v>
      </c>
      <c r="R148" s="19">
        <v>2352000</v>
      </c>
      <c r="S148" s="20">
        <v>68.900000000000006</v>
      </c>
      <c r="T148" s="21">
        <v>70.2</v>
      </c>
      <c r="U148" s="19">
        <v>34125</v>
      </c>
      <c r="V148" s="17">
        <v>33486</v>
      </c>
      <c r="W148" s="22">
        <v>1</v>
      </c>
      <c r="X148" s="23">
        <f t="shared" si="8"/>
        <v>100</v>
      </c>
      <c r="Y148" s="17">
        <v>13810</v>
      </c>
      <c r="Z148" s="17">
        <v>212060</v>
      </c>
      <c r="AA148" s="17">
        <v>161000</v>
      </c>
      <c r="AB148" s="17">
        <v>81000</v>
      </c>
      <c r="AC148" s="15" t="s">
        <v>37</v>
      </c>
    </row>
    <row r="149" spans="1:29">
      <c r="A149" s="13" t="str">
        <f t="shared" si="6"/>
        <v>ZeroZero</v>
      </c>
      <c r="B149" s="14" t="s">
        <v>170</v>
      </c>
      <c r="C149" s="15" t="s">
        <v>109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6000</v>
      </c>
      <c r="H149" s="17">
        <v>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6000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36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>
      <c r="A150" s="13" t="str">
        <f t="shared" si="6"/>
        <v>OverStock</v>
      </c>
      <c r="B150" s="14" t="s">
        <v>171</v>
      </c>
      <c r="C150" s="15" t="s">
        <v>109</v>
      </c>
      <c r="D150" s="16">
        <f>IFERROR(VLOOKUP(B150,#REF!,3,FALSE),0)</f>
        <v>0</v>
      </c>
      <c r="E150" s="18">
        <f t="shared" si="7"/>
        <v>4.8</v>
      </c>
      <c r="F150" s="16" t="str">
        <f>IFERROR(VLOOKUP(B150,#REF!,6,FALSE),"")</f>
        <v/>
      </c>
      <c r="G150" s="17">
        <v>1236000</v>
      </c>
      <c r="H150" s="17">
        <v>183000</v>
      </c>
      <c r="I150" s="17" t="str">
        <f>IFERROR(VLOOKUP(B150,#REF!,9,FALSE),"")</f>
        <v/>
      </c>
      <c r="J150" s="17">
        <v>36000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36000</v>
      </c>
      <c r="Q150" s="17">
        <v>0</v>
      </c>
      <c r="R150" s="19">
        <v>1272000</v>
      </c>
      <c r="S150" s="20">
        <v>169.6</v>
      </c>
      <c r="T150" s="21">
        <v>93.2</v>
      </c>
      <c r="U150" s="19">
        <v>7500</v>
      </c>
      <c r="V150" s="17">
        <v>13649</v>
      </c>
      <c r="W150" s="22">
        <v>1.8</v>
      </c>
      <c r="X150" s="23">
        <f t="shared" si="8"/>
        <v>100</v>
      </c>
      <c r="Y150" s="17">
        <v>14941</v>
      </c>
      <c r="Z150" s="17">
        <v>75398</v>
      </c>
      <c r="AA150" s="17">
        <v>69050</v>
      </c>
      <c r="AB150" s="17">
        <v>37650</v>
      </c>
      <c r="AC150" s="15" t="s">
        <v>37</v>
      </c>
    </row>
    <row r="151" spans="1:29" hidden="1">
      <c r="A151" s="13" t="str">
        <f t="shared" si="6"/>
        <v>FCST</v>
      </c>
      <c r="B151" s="14" t="s">
        <v>172</v>
      </c>
      <c r="C151" s="15" t="s">
        <v>109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711000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561000</v>
      </c>
      <c r="Q151" s="17">
        <v>150000</v>
      </c>
      <c r="R151" s="19">
        <v>711000</v>
      </c>
      <c r="S151" s="20" t="s">
        <v>35</v>
      </c>
      <c r="T151" s="21">
        <v>53.4</v>
      </c>
      <c r="U151" s="19">
        <v>0</v>
      </c>
      <c r="V151" s="17">
        <v>13303</v>
      </c>
      <c r="W151" s="22" t="s">
        <v>46</v>
      </c>
      <c r="X151" s="23" t="str">
        <f t="shared" si="8"/>
        <v>F</v>
      </c>
      <c r="Y151" s="17">
        <v>30852</v>
      </c>
      <c r="Z151" s="17">
        <v>65733</v>
      </c>
      <c r="AA151" s="17">
        <v>45341</v>
      </c>
      <c r="AB151" s="17">
        <v>17002</v>
      </c>
      <c r="AC151" s="15" t="s">
        <v>37</v>
      </c>
    </row>
    <row r="152" spans="1:29">
      <c r="A152" s="13" t="str">
        <f t="shared" si="6"/>
        <v>OverStock</v>
      </c>
      <c r="B152" s="14" t="s">
        <v>173</v>
      </c>
      <c r="C152" s="15" t="s">
        <v>109</v>
      </c>
      <c r="D152" s="16">
        <f>IFERROR(VLOOKUP(B152,#REF!,3,FALSE),0)</f>
        <v>0</v>
      </c>
      <c r="E152" s="18">
        <f t="shared" si="7"/>
        <v>0</v>
      </c>
      <c r="F152" s="16" t="str">
        <f>IFERROR(VLOOKUP(B152,#REF!,6,FALSE),"")</f>
        <v/>
      </c>
      <c r="G152" s="17">
        <v>9087000</v>
      </c>
      <c r="H152" s="17">
        <v>1986000</v>
      </c>
      <c r="I152" s="17" t="str">
        <f>IFERROR(VLOOKUP(B152,#REF!,9,FALSE),"")</f>
        <v/>
      </c>
      <c r="J152" s="17">
        <v>3000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3000</v>
      </c>
      <c r="Q152" s="17">
        <v>0</v>
      </c>
      <c r="R152" s="19">
        <v>9090000</v>
      </c>
      <c r="S152" s="20">
        <v>96.2</v>
      </c>
      <c r="T152" s="21">
        <v>57.6</v>
      </c>
      <c r="U152" s="19">
        <v>94500</v>
      </c>
      <c r="V152" s="17">
        <v>157702</v>
      </c>
      <c r="W152" s="22">
        <v>1.7</v>
      </c>
      <c r="X152" s="23">
        <f t="shared" si="8"/>
        <v>100</v>
      </c>
      <c r="Y152" s="17">
        <v>351336</v>
      </c>
      <c r="Z152" s="17">
        <v>822227</v>
      </c>
      <c r="AA152" s="17">
        <v>436724</v>
      </c>
      <c r="AB152" s="17">
        <v>223915</v>
      </c>
      <c r="AC152" s="15" t="s">
        <v>37</v>
      </c>
    </row>
    <row r="153" spans="1:29" hidden="1">
      <c r="A153" s="13" t="str">
        <f t="shared" si="6"/>
        <v>Normal</v>
      </c>
      <c r="B153" s="14" t="s">
        <v>174</v>
      </c>
      <c r="C153" s="15" t="s">
        <v>109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625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OverStock</v>
      </c>
      <c r="B154" s="14" t="s">
        <v>175</v>
      </c>
      <c r="C154" s="15" t="s">
        <v>109</v>
      </c>
      <c r="D154" s="16">
        <f>IFERROR(VLOOKUP(B154,#REF!,3,FALSE),0)</f>
        <v>0</v>
      </c>
      <c r="E154" s="18">
        <f t="shared" si="7"/>
        <v>120</v>
      </c>
      <c r="F154" s="16" t="str">
        <f>IFERROR(VLOOKUP(B154,#REF!,6,FALSE),"")</f>
        <v/>
      </c>
      <c r="G154" s="17">
        <v>240000</v>
      </c>
      <c r="H154" s="17">
        <v>60000</v>
      </c>
      <c r="I154" s="17" t="str">
        <f>IFERROR(VLOOKUP(B154,#REF!,9,FALSE),"")</f>
        <v/>
      </c>
      <c r="J154" s="17">
        <v>75000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70000</v>
      </c>
      <c r="Q154" s="17">
        <v>5000</v>
      </c>
      <c r="R154" s="19">
        <v>315000</v>
      </c>
      <c r="S154" s="20">
        <v>504</v>
      </c>
      <c r="T154" s="21">
        <v>2582</v>
      </c>
      <c r="U154" s="19">
        <v>625</v>
      </c>
      <c r="V154" s="17">
        <v>122</v>
      </c>
      <c r="W154" s="22">
        <v>0.2</v>
      </c>
      <c r="X154" s="23">
        <f t="shared" si="8"/>
        <v>50</v>
      </c>
      <c r="Y154" s="17">
        <v>133</v>
      </c>
      <c r="Z154" s="17">
        <v>966</v>
      </c>
      <c r="AA154" s="17">
        <v>8088</v>
      </c>
      <c r="AB154" s="17">
        <v>4040</v>
      </c>
      <c r="AC154" s="15" t="s">
        <v>37</v>
      </c>
    </row>
    <row r="155" spans="1:29" hidden="1">
      <c r="A155" s="13" t="str">
        <f t="shared" si="6"/>
        <v>Normal</v>
      </c>
      <c r="B155" s="14" t="s">
        <v>176</v>
      </c>
      <c r="C155" s="15" t="s">
        <v>109</v>
      </c>
      <c r="D155" s="16">
        <f>IFERROR(VLOOKUP(B155,#REF!,3,FALSE),0)</f>
        <v>0</v>
      </c>
      <c r="E155" s="18">
        <f t="shared" si="7"/>
        <v>8.3000000000000007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140000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110000</v>
      </c>
      <c r="Q155" s="17">
        <v>30000</v>
      </c>
      <c r="R155" s="19">
        <v>140000</v>
      </c>
      <c r="S155" s="20">
        <v>8.3000000000000007</v>
      </c>
      <c r="T155" s="21">
        <v>13.8</v>
      </c>
      <c r="U155" s="19">
        <v>16875</v>
      </c>
      <c r="V155" s="17">
        <v>10113</v>
      </c>
      <c r="W155" s="22">
        <v>0.6</v>
      </c>
      <c r="X155" s="23">
        <f t="shared" si="8"/>
        <v>100</v>
      </c>
      <c r="Y155" s="17">
        <v>25508</v>
      </c>
      <c r="Z155" s="17">
        <v>45805</v>
      </c>
      <c r="AA155" s="17">
        <v>41500</v>
      </c>
      <c r="AB155" s="17">
        <v>20700</v>
      </c>
      <c r="AC155" s="15" t="s">
        <v>37</v>
      </c>
    </row>
    <row r="156" spans="1:29" hidden="1">
      <c r="A156" s="13" t="str">
        <f t="shared" si="6"/>
        <v>FCST</v>
      </c>
      <c r="B156" s="14" t="s">
        <v>177</v>
      </c>
      <c r="C156" s="15" t="s">
        <v>109</v>
      </c>
      <c r="D156" s="16">
        <f>IFERROR(VLOOKUP(B156,#REF!,3,FALSE),0)</f>
        <v>0</v>
      </c>
      <c r="E156" s="18" t="str">
        <f t="shared" si="7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85000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75000</v>
      </c>
      <c r="Q156" s="17">
        <v>10000</v>
      </c>
      <c r="R156" s="19">
        <v>85000</v>
      </c>
      <c r="S156" s="20" t="s">
        <v>35</v>
      </c>
      <c r="T156" s="21">
        <v>47.6</v>
      </c>
      <c r="U156" s="19">
        <v>0</v>
      </c>
      <c r="V156" s="17">
        <v>1786</v>
      </c>
      <c r="W156" s="22" t="s">
        <v>46</v>
      </c>
      <c r="X156" s="23" t="str">
        <f t="shared" si="8"/>
        <v>F</v>
      </c>
      <c r="Y156" s="17">
        <v>107</v>
      </c>
      <c r="Z156" s="17">
        <v>15962</v>
      </c>
      <c r="AA156" s="17">
        <v>2022</v>
      </c>
      <c r="AB156" s="17">
        <v>1010</v>
      </c>
      <c r="AC156" s="15" t="s">
        <v>37</v>
      </c>
    </row>
    <row r="157" spans="1:29">
      <c r="A157" s="13" t="str">
        <f t="shared" si="6"/>
        <v>ZeroZero</v>
      </c>
      <c r="B157" s="14" t="s">
        <v>178</v>
      </c>
      <c r="C157" s="15" t="s">
        <v>109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300000</v>
      </c>
      <c r="H157" s="17">
        <v>0</v>
      </c>
      <c r="I157" s="17" t="str">
        <f>IFERROR(VLOOKUP(B157,#REF!,9,FALSE),"")</f>
        <v/>
      </c>
      <c r="J157" s="17">
        <v>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0</v>
      </c>
      <c r="R157" s="19">
        <v>300000</v>
      </c>
      <c r="S157" s="20" t="s">
        <v>35</v>
      </c>
      <c r="T157" s="21" t="s">
        <v>35</v>
      </c>
      <c r="U157" s="19">
        <v>0</v>
      </c>
      <c r="V157" s="17" t="s">
        <v>35</v>
      </c>
      <c r="W157" s="22" t="s">
        <v>36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 hidden="1">
      <c r="A158" s="13" t="str">
        <f t="shared" si="6"/>
        <v>Normal</v>
      </c>
      <c r="B158" s="14" t="s">
        <v>179</v>
      </c>
      <c r="C158" s="15" t="s">
        <v>109</v>
      </c>
      <c r="D158" s="16">
        <f>IFERROR(VLOOKUP(B158,#REF!,3,FALSE),0)</f>
        <v>0</v>
      </c>
      <c r="E158" s="18">
        <f t="shared" si="7"/>
        <v>7.5</v>
      </c>
      <c r="F158" s="16" t="str">
        <f>IFERROR(VLOOKUP(B158,#REF!,6,FALSE),"")</f>
        <v/>
      </c>
      <c r="G158" s="17">
        <v>492000</v>
      </c>
      <c r="H158" s="17">
        <v>135000</v>
      </c>
      <c r="I158" s="17" t="str">
        <f>IFERROR(VLOOKUP(B158,#REF!,9,FALSE),"")</f>
        <v/>
      </c>
      <c r="J158" s="17">
        <v>819000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486000</v>
      </c>
      <c r="Q158" s="17">
        <v>333000</v>
      </c>
      <c r="R158" s="19">
        <v>1311000</v>
      </c>
      <c r="S158" s="20">
        <v>12.1</v>
      </c>
      <c r="T158" s="21">
        <v>16.2</v>
      </c>
      <c r="U158" s="19">
        <v>108750</v>
      </c>
      <c r="V158" s="17">
        <v>80704</v>
      </c>
      <c r="W158" s="22">
        <v>0.7</v>
      </c>
      <c r="X158" s="23">
        <f t="shared" si="8"/>
        <v>100</v>
      </c>
      <c r="Y158" s="17">
        <v>11011</v>
      </c>
      <c r="Z158" s="17">
        <v>539853</v>
      </c>
      <c r="AA158" s="17">
        <v>315486</v>
      </c>
      <c r="AB158" s="17">
        <v>301572</v>
      </c>
      <c r="AC158" s="15" t="s">
        <v>37</v>
      </c>
    </row>
    <row r="159" spans="1:29" hidden="1">
      <c r="A159" s="13" t="str">
        <f t="shared" si="6"/>
        <v>None</v>
      </c>
      <c r="B159" s="14" t="s">
        <v>180</v>
      </c>
      <c r="C159" s="15" t="s">
        <v>109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 t="s">
        <v>35</v>
      </c>
      <c r="T159" s="21" t="s">
        <v>35</v>
      </c>
      <c r="U159" s="19">
        <v>0</v>
      </c>
      <c r="V159" s="17" t="s">
        <v>35</v>
      </c>
      <c r="W159" s="22" t="s">
        <v>36</v>
      </c>
      <c r="X159" s="23" t="str">
        <f t="shared" si="8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6"/>
        <v>OverStock</v>
      </c>
      <c r="B160" s="14" t="s">
        <v>181</v>
      </c>
      <c r="C160" s="15" t="s">
        <v>109</v>
      </c>
      <c r="D160" s="16">
        <f>IFERROR(VLOOKUP(B160,#REF!,3,FALSE),0)</f>
        <v>0</v>
      </c>
      <c r="E160" s="18">
        <f t="shared" si="7"/>
        <v>16</v>
      </c>
      <c r="F160" s="16" t="str">
        <f>IFERROR(VLOOKUP(B160,#REF!,6,FALSE),"")</f>
        <v/>
      </c>
      <c r="G160" s="17">
        <v>1620000</v>
      </c>
      <c r="H160" s="17">
        <v>0</v>
      </c>
      <c r="I160" s="17" t="str">
        <f>IFERROR(VLOOKUP(B160,#REF!,9,FALSE),"")</f>
        <v/>
      </c>
      <c r="J160" s="17">
        <v>1995000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1765000</v>
      </c>
      <c r="Q160" s="17">
        <v>230000</v>
      </c>
      <c r="R160" s="19">
        <v>3615000</v>
      </c>
      <c r="S160" s="20">
        <v>29.1</v>
      </c>
      <c r="T160" s="21">
        <v>40</v>
      </c>
      <c r="U160" s="19">
        <v>124375</v>
      </c>
      <c r="V160" s="17">
        <v>90333</v>
      </c>
      <c r="W160" s="22">
        <v>0.7</v>
      </c>
      <c r="X160" s="23">
        <f t="shared" si="8"/>
        <v>100</v>
      </c>
      <c r="Y160" s="17">
        <v>36000</v>
      </c>
      <c r="Z160" s="17">
        <v>645000</v>
      </c>
      <c r="AA160" s="17">
        <v>408000</v>
      </c>
      <c r="AB160" s="17">
        <v>135000</v>
      </c>
      <c r="AC160" s="15" t="s">
        <v>37</v>
      </c>
    </row>
    <row r="161" spans="1:29">
      <c r="A161" s="13" t="str">
        <f t="shared" si="6"/>
        <v>ZeroZero</v>
      </c>
      <c r="B161" s="14" t="s">
        <v>182</v>
      </c>
      <c r="C161" s="15" t="s">
        <v>109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120000</v>
      </c>
      <c r="H161" s="17">
        <v>0</v>
      </c>
      <c r="I161" s="17" t="str">
        <f>IFERROR(VLOOKUP(B161,#REF!,9,FALSE),"")</f>
        <v/>
      </c>
      <c r="J161" s="17">
        <v>3000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3000</v>
      </c>
      <c r="Q161" s="17">
        <v>0</v>
      </c>
      <c r="R161" s="19">
        <v>123000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13" t="str">
        <f t="shared" si="6"/>
        <v>OverStock</v>
      </c>
      <c r="B162" s="14" t="s">
        <v>183</v>
      </c>
      <c r="C162" s="15" t="s">
        <v>109</v>
      </c>
      <c r="D162" s="16">
        <f>IFERROR(VLOOKUP(B162,#REF!,3,FALSE),0)</f>
        <v>0</v>
      </c>
      <c r="E162" s="18">
        <f t="shared" si="7"/>
        <v>68</v>
      </c>
      <c r="F162" s="16" t="str">
        <f>IFERROR(VLOOKUP(B162,#REF!,6,FALSE),"")</f>
        <v/>
      </c>
      <c r="G162" s="17">
        <v>132000</v>
      </c>
      <c r="H162" s="17">
        <v>9000</v>
      </c>
      <c r="I162" s="17" t="str">
        <f>IFERROR(VLOOKUP(B162,#REF!,9,FALSE),"")</f>
        <v/>
      </c>
      <c r="J162" s="17">
        <v>51000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45000</v>
      </c>
      <c r="Q162" s="17">
        <v>6000</v>
      </c>
      <c r="R162" s="19">
        <v>183000</v>
      </c>
      <c r="S162" s="20">
        <v>244</v>
      </c>
      <c r="T162" s="21">
        <v>62.7</v>
      </c>
      <c r="U162" s="19">
        <v>750</v>
      </c>
      <c r="V162" s="17">
        <v>2917</v>
      </c>
      <c r="W162" s="22">
        <v>3.9</v>
      </c>
      <c r="X162" s="23">
        <f t="shared" si="8"/>
        <v>150</v>
      </c>
      <c r="Y162" s="17">
        <v>0</v>
      </c>
      <c r="Z162" s="17">
        <v>18017</v>
      </c>
      <c r="AA162" s="17">
        <v>8233</v>
      </c>
      <c r="AB162" s="17">
        <v>0</v>
      </c>
      <c r="AC162" s="15" t="s">
        <v>37</v>
      </c>
    </row>
    <row r="163" spans="1:29" hidden="1">
      <c r="A163" s="13" t="str">
        <f t="shared" si="6"/>
        <v>Normal</v>
      </c>
      <c r="B163" s="14" t="s">
        <v>184</v>
      </c>
      <c r="C163" s="15" t="s">
        <v>109</v>
      </c>
      <c r="D163" s="16">
        <f>IFERROR(VLOOKUP(B163,#REF!,3,FALSE),0)</f>
        <v>0</v>
      </c>
      <c r="E163" s="18">
        <f t="shared" si="7"/>
        <v>2.2999999999999998</v>
      </c>
      <c r="F163" s="16" t="str">
        <f>IFERROR(VLOOKUP(B163,#REF!,6,FALSE),"")</f>
        <v/>
      </c>
      <c r="G163" s="17">
        <v>300000</v>
      </c>
      <c r="H163" s="17">
        <v>45000</v>
      </c>
      <c r="I163" s="17" t="str">
        <f>IFERROR(VLOOKUP(B163,#REF!,9,FALSE),"")</f>
        <v/>
      </c>
      <c r="J163" s="17">
        <v>70000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10000</v>
      </c>
      <c r="Q163" s="17">
        <v>60000</v>
      </c>
      <c r="R163" s="19">
        <v>370000</v>
      </c>
      <c r="S163" s="20">
        <v>12.3</v>
      </c>
      <c r="T163" s="21">
        <v>6.7</v>
      </c>
      <c r="U163" s="19">
        <v>30000</v>
      </c>
      <c r="V163" s="17">
        <v>55214</v>
      </c>
      <c r="W163" s="22">
        <v>1.8</v>
      </c>
      <c r="X163" s="23">
        <f t="shared" si="8"/>
        <v>100</v>
      </c>
      <c r="Y163" s="17">
        <v>136325</v>
      </c>
      <c r="Z163" s="17">
        <v>267879</v>
      </c>
      <c r="AA163" s="17">
        <v>169914</v>
      </c>
      <c r="AB163" s="17">
        <v>166771</v>
      </c>
      <c r="AC163" s="15" t="s">
        <v>37</v>
      </c>
    </row>
    <row r="164" spans="1:29">
      <c r="A164" s="13" t="str">
        <f t="shared" si="6"/>
        <v>OverStock</v>
      </c>
      <c r="B164" s="14" t="s">
        <v>185</v>
      </c>
      <c r="C164" s="15" t="s">
        <v>109</v>
      </c>
      <c r="D164" s="16">
        <f>IFERROR(VLOOKUP(B164,#REF!,3,FALSE),0)</f>
        <v>0</v>
      </c>
      <c r="E164" s="18">
        <f t="shared" si="7"/>
        <v>32</v>
      </c>
      <c r="F164" s="16" t="str">
        <f>IFERROR(VLOOKUP(B164,#REF!,6,FALSE),"")</f>
        <v/>
      </c>
      <c r="G164" s="17">
        <v>30000</v>
      </c>
      <c r="H164" s="17">
        <v>30000</v>
      </c>
      <c r="I164" s="17" t="str">
        <f>IFERROR(VLOOKUP(B164,#REF!,9,FALSE),"")</f>
        <v/>
      </c>
      <c r="J164" s="17">
        <v>20000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20000</v>
      </c>
      <c r="Q164" s="17">
        <v>0</v>
      </c>
      <c r="R164" s="19">
        <v>50000</v>
      </c>
      <c r="S164" s="20">
        <v>80</v>
      </c>
      <c r="T164" s="21">
        <v>89.9</v>
      </c>
      <c r="U164" s="19">
        <v>625</v>
      </c>
      <c r="V164" s="17">
        <v>556</v>
      </c>
      <c r="W164" s="22">
        <v>0.9</v>
      </c>
      <c r="X164" s="23">
        <f t="shared" si="8"/>
        <v>100</v>
      </c>
      <c r="Y164" s="17">
        <v>0</v>
      </c>
      <c r="Z164" s="17">
        <v>5000</v>
      </c>
      <c r="AA164" s="17">
        <v>10000</v>
      </c>
      <c r="AB164" s="17">
        <v>0</v>
      </c>
      <c r="AC164" s="15" t="s">
        <v>37</v>
      </c>
    </row>
    <row r="165" spans="1:29" hidden="1">
      <c r="A165" s="13" t="str">
        <f t="shared" si="6"/>
        <v>Normal</v>
      </c>
      <c r="B165" s="14" t="s">
        <v>186</v>
      </c>
      <c r="C165" s="15" t="s">
        <v>109</v>
      </c>
      <c r="D165" s="16">
        <f>IFERROR(VLOOKUP(B165,#REF!,3,FALSE),0)</f>
        <v>0</v>
      </c>
      <c r="E165" s="18">
        <f t="shared" si="7"/>
        <v>4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5000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5000</v>
      </c>
      <c r="R165" s="19">
        <v>5000</v>
      </c>
      <c r="S165" s="20">
        <v>4</v>
      </c>
      <c r="T165" s="21">
        <v>22.6</v>
      </c>
      <c r="U165" s="19">
        <v>1250</v>
      </c>
      <c r="V165" s="17">
        <v>221</v>
      </c>
      <c r="W165" s="22">
        <v>0.2</v>
      </c>
      <c r="X165" s="23">
        <f t="shared" si="8"/>
        <v>50</v>
      </c>
      <c r="Y165" s="17">
        <v>1182</v>
      </c>
      <c r="Z165" s="17">
        <v>804</v>
      </c>
      <c r="AA165" s="17">
        <v>4044</v>
      </c>
      <c r="AB165" s="17">
        <v>2020</v>
      </c>
      <c r="AC165" s="15" t="s">
        <v>37</v>
      </c>
    </row>
    <row r="166" spans="1:29" hidden="1">
      <c r="A166" s="13" t="str">
        <f t="shared" si="6"/>
        <v>None</v>
      </c>
      <c r="B166" s="14" t="s">
        <v>187</v>
      </c>
      <c r="C166" s="15" t="s">
        <v>109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 hidden="1">
      <c r="A167" s="13" t="str">
        <f t="shared" si="6"/>
        <v>None</v>
      </c>
      <c r="B167" s="14" t="s">
        <v>188</v>
      </c>
      <c r="C167" s="15" t="s">
        <v>109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6"/>
        <v>Normal</v>
      </c>
      <c r="B168" s="14" t="s">
        <v>189</v>
      </c>
      <c r="C168" s="15" t="s">
        <v>109</v>
      </c>
      <c r="D168" s="16">
        <f>IFERROR(VLOOKUP(B168,#REF!,3,FALSE),0)</f>
        <v>0</v>
      </c>
      <c r="E168" s="18">
        <f t="shared" si="7"/>
        <v>4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5000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5000</v>
      </c>
      <c r="Q168" s="17">
        <v>0</v>
      </c>
      <c r="R168" s="19">
        <v>5000</v>
      </c>
      <c r="S168" s="20">
        <v>4</v>
      </c>
      <c r="T168" s="21">
        <v>0.3</v>
      </c>
      <c r="U168" s="19">
        <v>1250</v>
      </c>
      <c r="V168" s="17">
        <v>19404</v>
      </c>
      <c r="W168" s="22">
        <v>15.5</v>
      </c>
      <c r="X168" s="23">
        <f t="shared" si="8"/>
        <v>150</v>
      </c>
      <c r="Y168" s="17">
        <v>0</v>
      </c>
      <c r="Z168" s="17">
        <v>106960</v>
      </c>
      <c r="AA168" s="17">
        <v>143840</v>
      </c>
      <c r="AB168" s="17">
        <v>199360</v>
      </c>
      <c r="AC168" s="15" t="s">
        <v>37</v>
      </c>
    </row>
    <row r="169" spans="1:29">
      <c r="A169" s="13" t="str">
        <f t="shared" si="6"/>
        <v>ZeroZero</v>
      </c>
      <c r="B169" s="14" t="s">
        <v>190</v>
      </c>
      <c r="C169" s="15" t="s">
        <v>109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1640000</v>
      </c>
      <c r="H169" s="17">
        <v>140000</v>
      </c>
      <c r="I169" s="17" t="str">
        <f>IFERROR(VLOOKUP(B169,#REF!,9,FALSE),"")</f>
        <v/>
      </c>
      <c r="J169" s="17">
        <v>130000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130000</v>
      </c>
      <c r="Q169" s="17">
        <v>0</v>
      </c>
      <c r="R169" s="19">
        <v>1770000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36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 hidden="1">
      <c r="A170" s="13" t="str">
        <f t="shared" si="6"/>
        <v>FCST</v>
      </c>
      <c r="B170" s="14" t="s">
        <v>191</v>
      </c>
      <c r="C170" s="15" t="s">
        <v>109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186000</v>
      </c>
      <c r="H170" s="17">
        <v>106000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186000</v>
      </c>
      <c r="S170" s="20" t="s">
        <v>35</v>
      </c>
      <c r="T170" s="21">
        <v>104.6</v>
      </c>
      <c r="U170" s="19">
        <v>0</v>
      </c>
      <c r="V170" s="17">
        <v>1778</v>
      </c>
      <c r="W170" s="22" t="s">
        <v>46</v>
      </c>
      <c r="X170" s="23" t="str">
        <f t="shared" si="8"/>
        <v>F</v>
      </c>
      <c r="Y170" s="17">
        <v>0</v>
      </c>
      <c r="Z170" s="17">
        <v>3000</v>
      </c>
      <c r="AA170" s="17">
        <v>20000</v>
      </c>
      <c r="AB170" s="17">
        <v>23000</v>
      </c>
      <c r="AC170" s="15" t="s">
        <v>37</v>
      </c>
    </row>
    <row r="171" spans="1:29" hidden="1">
      <c r="A171" s="13" t="str">
        <f t="shared" si="6"/>
        <v>FCST</v>
      </c>
      <c r="B171" s="14" t="s">
        <v>192</v>
      </c>
      <c r="C171" s="15" t="s">
        <v>109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2000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2000</v>
      </c>
      <c r="Q171" s="17">
        <v>0</v>
      </c>
      <c r="R171" s="19">
        <v>2000</v>
      </c>
      <c r="S171" s="20" t="s">
        <v>35</v>
      </c>
      <c r="T171" s="21">
        <v>7.2</v>
      </c>
      <c r="U171" s="19">
        <v>0</v>
      </c>
      <c r="V171" s="17">
        <v>278</v>
      </c>
      <c r="W171" s="22" t="s">
        <v>46</v>
      </c>
      <c r="X171" s="23" t="str">
        <f t="shared" si="8"/>
        <v>F</v>
      </c>
      <c r="Y171" s="17">
        <v>2500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6"/>
        <v>Normal</v>
      </c>
      <c r="B172" s="14" t="s">
        <v>193</v>
      </c>
      <c r="C172" s="15" t="s">
        <v>109</v>
      </c>
      <c r="D172" s="16">
        <f>IFERROR(VLOOKUP(B172,#REF!,3,FALSE),0)</f>
        <v>0</v>
      </c>
      <c r="E172" s="18">
        <f t="shared" si="7"/>
        <v>8.1</v>
      </c>
      <c r="F172" s="16" t="str">
        <f>IFERROR(VLOOKUP(B172,#REF!,6,FALSE),"")</f>
        <v/>
      </c>
      <c r="G172" s="17">
        <v>768000</v>
      </c>
      <c r="H172" s="17">
        <v>768000</v>
      </c>
      <c r="I172" s="17" t="str">
        <f>IFERROR(VLOOKUP(B172,#REF!,9,FALSE),"")</f>
        <v/>
      </c>
      <c r="J172" s="17">
        <v>720000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606000</v>
      </c>
      <c r="Q172" s="17">
        <v>114000</v>
      </c>
      <c r="R172" s="19">
        <v>1488000</v>
      </c>
      <c r="S172" s="20">
        <v>16.7</v>
      </c>
      <c r="T172" s="21">
        <v>21.1</v>
      </c>
      <c r="U172" s="19">
        <v>89250</v>
      </c>
      <c r="V172" s="17">
        <v>70667</v>
      </c>
      <c r="W172" s="22">
        <v>0.8</v>
      </c>
      <c r="X172" s="23">
        <f t="shared" si="8"/>
        <v>100</v>
      </c>
      <c r="Y172" s="17">
        <v>45000</v>
      </c>
      <c r="Z172" s="17">
        <v>450000</v>
      </c>
      <c r="AA172" s="17">
        <v>360000</v>
      </c>
      <c r="AB172" s="17">
        <v>177000</v>
      </c>
      <c r="AC172" s="15" t="s">
        <v>37</v>
      </c>
    </row>
    <row r="173" spans="1:29" hidden="1">
      <c r="A173" s="13" t="str">
        <f t="shared" si="6"/>
        <v>Normal</v>
      </c>
      <c r="B173" s="14" t="s">
        <v>194</v>
      </c>
      <c r="C173" s="15" t="s">
        <v>109</v>
      </c>
      <c r="D173" s="16">
        <f>IFERROR(VLOOKUP(B173,#REF!,3,FALSE),0)</f>
        <v>0</v>
      </c>
      <c r="E173" s="18">
        <f t="shared" si="7"/>
        <v>14.3</v>
      </c>
      <c r="F173" s="16" t="str">
        <f>IFERROR(VLOOKUP(B173,#REF!,6,FALSE),"")</f>
        <v/>
      </c>
      <c r="G173" s="17">
        <v>60000</v>
      </c>
      <c r="H173" s="17">
        <v>0</v>
      </c>
      <c r="I173" s="17" t="str">
        <f>IFERROR(VLOOKUP(B173,#REF!,9,FALSE),"")</f>
        <v/>
      </c>
      <c r="J173" s="17">
        <v>285000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246000</v>
      </c>
      <c r="Q173" s="17">
        <v>39000</v>
      </c>
      <c r="R173" s="19">
        <v>345000</v>
      </c>
      <c r="S173" s="20">
        <v>17.399999999999999</v>
      </c>
      <c r="T173" s="21">
        <v>27.2</v>
      </c>
      <c r="U173" s="19">
        <v>19875</v>
      </c>
      <c r="V173" s="17">
        <v>12667</v>
      </c>
      <c r="W173" s="22">
        <v>0.6</v>
      </c>
      <c r="X173" s="23">
        <f t="shared" si="8"/>
        <v>100</v>
      </c>
      <c r="Y173" s="17">
        <v>18000</v>
      </c>
      <c r="Z173" s="17">
        <v>96000</v>
      </c>
      <c r="AA173" s="17">
        <v>45000</v>
      </c>
      <c r="AB173" s="17">
        <v>12000</v>
      </c>
      <c r="AC173" s="15" t="s">
        <v>37</v>
      </c>
    </row>
    <row r="174" spans="1:29" hidden="1">
      <c r="A174" s="13" t="str">
        <f t="shared" si="6"/>
        <v>Normal</v>
      </c>
      <c r="B174" s="14" t="s">
        <v>195</v>
      </c>
      <c r="C174" s="15" t="s">
        <v>109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375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OverStock</v>
      </c>
      <c r="B175" s="14" t="s">
        <v>196</v>
      </c>
      <c r="C175" s="15" t="s">
        <v>109</v>
      </c>
      <c r="D175" s="16">
        <f>IFERROR(VLOOKUP(B175,#REF!,3,FALSE),0)</f>
        <v>0</v>
      </c>
      <c r="E175" s="18">
        <f t="shared" si="7"/>
        <v>16</v>
      </c>
      <c r="F175" s="16" t="str">
        <f>IFERROR(VLOOKUP(B175,#REF!,6,FALSE),"")</f>
        <v/>
      </c>
      <c r="G175" s="17">
        <v>12000</v>
      </c>
      <c r="H175" s="17">
        <v>9000</v>
      </c>
      <c r="I175" s="17" t="str">
        <f>IFERROR(VLOOKUP(B175,#REF!,9,FALSE),"")</f>
        <v/>
      </c>
      <c r="J175" s="17">
        <v>6000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3000</v>
      </c>
      <c r="Q175" s="17">
        <v>3000</v>
      </c>
      <c r="R175" s="19">
        <v>18000</v>
      </c>
      <c r="S175" s="20">
        <v>48</v>
      </c>
      <c r="T175" s="21">
        <v>63.2</v>
      </c>
      <c r="U175" s="19">
        <v>375</v>
      </c>
      <c r="V175" s="17">
        <v>285</v>
      </c>
      <c r="W175" s="22">
        <v>0.8</v>
      </c>
      <c r="X175" s="23">
        <f t="shared" si="8"/>
        <v>100</v>
      </c>
      <c r="Y175" s="17">
        <v>1692</v>
      </c>
      <c r="Z175" s="17">
        <v>874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OverStock</v>
      </c>
      <c r="B176" s="14" t="s">
        <v>197</v>
      </c>
      <c r="C176" s="15" t="s">
        <v>109</v>
      </c>
      <c r="D176" s="16">
        <f>IFERROR(VLOOKUP(B176,#REF!,3,FALSE),0)</f>
        <v>0</v>
      </c>
      <c r="E176" s="18">
        <f t="shared" si="7"/>
        <v>16</v>
      </c>
      <c r="F176" s="16" t="str">
        <f>IFERROR(VLOOKUP(B176,#REF!,6,FALSE),"")</f>
        <v/>
      </c>
      <c r="G176" s="17">
        <v>6000</v>
      </c>
      <c r="H176" s="17">
        <v>6000</v>
      </c>
      <c r="I176" s="17" t="str">
        <f>IFERROR(VLOOKUP(B176,#REF!,9,FALSE),"")</f>
        <v/>
      </c>
      <c r="J176" s="17">
        <v>6000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6000</v>
      </c>
      <c r="Q176" s="17">
        <v>0</v>
      </c>
      <c r="R176" s="19">
        <v>12000</v>
      </c>
      <c r="S176" s="20">
        <v>32</v>
      </c>
      <c r="T176" s="21">
        <v>96</v>
      </c>
      <c r="U176" s="19">
        <v>375</v>
      </c>
      <c r="V176" s="17">
        <v>125</v>
      </c>
      <c r="W176" s="22">
        <v>0.3</v>
      </c>
      <c r="X176" s="23">
        <f t="shared" si="8"/>
        <v>50</v>
      </c>
      <c r="Y176" s="17">
        <v>0</v>
      </c>
      <c r="Z176" s="17">
        <v>1128</v>
      </c>
      <c r="AA176" s="17">
        <v>6066</v>
      </c>
      <c r="AB176" s="17">
        <v>3030</v>
      </c>
      <c r="AC176" s="15" t="s">
        <v>37</v>
      </c>
    </row>
    <row r="177" spans="1:29" hidden="1">
      <c r="A177" s="13" t="str">
        <f t="shared" si="6"/>
        <v>Normal</v>
      </c>
      <c r="B177" s="14" t="s">
        <v>198</v>
      </c>
      <c r="C177" s="15" t="s">
        <v>109</v>
      </c>
      <c r="D177" s="16">
        <f>IFERROR(VLOOKUP(B177,#REF!,3,FALSE),0)</f>
        <v>0</v>
      </c>
      <c r="E177" s="18">
        <f t="shared" si="7"/>
        <v>0</v>
      </c>
      <c r="F177" s="16" t="str">
        <f>IFERROR(VLOOKUP(B177,#REF!,6,FALSE),"")</f>
        <v/>
      </c>
      <c r="G177" s="17">
        <v>60000</v>
      </c>
      <c r="H177" s="17">
        <v>30000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60000</v>
      </c>
      <c r="S177" s="20">
        <v>16</v>
      </c>
      <c r="T177" s="21">
        <v>17.8</v>
      </c>
      <c r="U177" s="19">
        <v>3750</v>
      </c>
      <c r="V177" s="17">
        <v>3374</v>
      </c>
      <c r="W177" s="22">
        <v>0.9</v>
      </c>
      <c r="X177" s="23">
        <f t="shared" si="8"/>
        <v>100</v>
      </c>
      <c r="Y177" s="17">
        <v>0</v>
      </c>
      <c r="Z177" s="17">
        <v>20966</v>
      </c>
      <c r="AA177" s="17">
        <v>9400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199</v>
      </c>
      <c r="C178" s="15" t="s">
        <v>109</v>
      </c>
      <c r="D178" s="16">
        <f>IFERROR(VLOOKUP(B178,#REF!,3,FALSE),0)</f>
        <v>0</v>
      </c>
      <c r="E178" s="18">
        <f t="shared" si="7"/>
        <v>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>
        <v>0</v>
      </c>
      <c r="T178" s="21" t="s">
        <v>35</v>
      </c>
      <c r="U178" s="19">
        <v>1500</v>
      </c>
      <c r="V178" s="17" t="s">
        <v>35</v>
      </c>
      <c r="W178" s="22" t="s">
        <v>36</v>
      </c>
      <c r="X178" s="23" t="str">
        <f t="shared" si="8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6"/>
        <v>OverStock</v>
      </c>
      <c r="B179" s="14" t="s">
        <v>200</v>
      </c>
      <c r="C179" s="15" t="s">
        <v>109</v>
      </c>
      <c r="D179" s="16">
        <f>IFERROR(VLOOKUP(B179,#REF!,3,FALSE),0)</f>
        <v>0</v>
      </c>
      <c r="E179" s="18">
        <f t="shared" si="7"/>
        <v>10</v>
      </c>
      <c r="F179" s="16" t="str">
        <f>IFERROR(VLOOKUP(B179,#REF!,6,FALSE),"")</f>
        <v/>
      </c>
      <c r="G179" s="17">
        <v>156000</v>
      </c>
      <c r="H179" s="17">
        <v>96000</v>
      </c>
      <c r="I179" s="17" t="str">
        <f>IFERROR(VLOOKUP(B179,#REF!,9,FALSE),"")</f>
        <v/>
      </c>
      <c r="J179" s="17">
        <v>15000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15000</v>
      </c>
      <c r="Q179" s="17">
        <v>0</v>
      </c>
      <c r="R179" s="19">
        <v>171000</v>
      </c>
      <c r="S179" s="20">
        <v>114</v>
      </c>
      <c r="T179" s="21">
        <v>108.2</v>
      </c>
      <c r="U179" s="19">
        <v>1500</v>
      </c>
      <c r="V179" s="17">
        <v>1581</v>
      </c>
      <c r="W179" s="22">
        <v>1.1000000000000001</v>
      </c>
      <c r="X179" s="23">
        <f t="shared" si="8"/>
        <v>100</v>
      </c>
      <c r="Y179" s="17">
        <v>297</v>
      </c>
      <c r="Z179" s="17">
        <v>7932</v>
      </c>
      <c r="AA179" s="17">
        <v>16044</v>
      </c>
      <c r="AB179" s="17">
        <v>8020</v>
      </c>
      <c r="AC179" s="15" t="s">
        <v>37</v>
      </c>
    </row>
    <row r="180" spans="1:29">
      <c r="A180" s="13" t="str">
        <f t="shared" si="6"/>
        <v>OverStock</v>
      </c>
      <c r="B180" s="14" t="s">
        <v>201</v>
      </c>
      <c r="C180" s="15" t="s">
        <v>109</v>
      </c>
      <c r="D180" s="16">
        <f>IFERROR(VLOOKUP(B180,#REF!,3,FALSE),0)</f>
        <v>0</v>
      </c>
      <c r="E180" s="18">
        <f t="shared" si="7"/>
        <v>5.3</v>
      </c>
      <c r="F180" s="16" t="str">
        <f>IFERROR(VLOOKUP(B180,#REF!,6,FALSE),"")</f>
        <v/>
      </c>
      <c r="G180" s="17">
        <v>105000</v>
      </c>
      <c r="H180" s="17">
        <v>0</v>
      </c>
      <c r="I180" s="17" t="str">
        <f>IFERROR(VLOOKUP(B180,#REF!,9,FALSE),"")</f>
        <v/>
      </c>
      <c r="J180" s="17">
        <v>18000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18000</v>
      </c>
      <c r="Q180" s="17">
        <v>0</v>
      </c>
      <c r="R180" s="19">
        <v>123000</v>
      </c>
      <c r="S180" s="20">
        <v>36.4</v>
      </c>
      <c r="T180" s="21" t="s">
        <v>35</v>
      </c>
      <c r="U180" s="19">
        <v>3375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6"/>
        <v>FCST</v>
      </c>
      <c r="B181" s="14" t="s">
        <v>202</v>
      </c>
      <c r="C181" s="15" t="s">
        <v>109</v>
      </c>
      <c r="D181" s="16">
        <f>IFERROR(VLOOKUP(B181,#REF!,3,FALSE),0)</f>
        <v>0</v>
      </c>
      <c r="E181" s="18" t="str">
        <f t="shared" si="7"/>
        <v>前八週無拉料</v>
      </c>
      <c r="F181" s="16" t="str">
        <f>IFERROR(VLOOKUP(B181,#REF!,6,FALSE),"")</f>
        <v/>
      </c>
      <c r="G181" s="17">
        <v>20000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20000</v>
      </c>
      <c r="S181" s="20" t="s">
        <v>35</v>
      </c>
      <c r="T181" s="21">
        <v>160</v>
      </c>
      <c r="U181" s="19">
        <v>0</v>
      </c>
      <c r="V181" s="17">
        <v>125</v>
      </c>
      <c r="W181" s="22" t="s">
        <v>46</v>
      </c>
      <c r="X181" s="23" t="str">
        <f t="shared" si="8"/>
        <v>F</v>
      </c>
      <c r="Y181" s="17">
        <v>157</v>
      </c>
      <c r="Z181" s="17">
        <v>966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6"/>
        <v>FCST</v>
      </c>
      <c r="B182" s="14" t="s">
        <v>203</v>
      </c>
      <c r="C182" s="15" t="s">
        <v>109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21000</v>
      </c>
      <c r="H182" s="17">
        <v>12000</v>
      </c>
      <c r="I182" s="17" t="str">
        <f>IFERROR(VLOOKUP(B182,#REF!,9,FALSE),"")</f>
        <v/>
      </c>
      <c r="J182" s="17">
        <v>6000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3000</v>
      </c>
      <c r="Q182" s="17">
        <v>3000</v>
      </c>
      <c r="R182" s="19">
        <v>27000</v>
      </c>
      <c r="S182" s="20" t="s">
        <v>35</v>
      </c>
      <c r="T182" s="21">
        <v>32.9</v>
      </c>
      <c r="U182" s="19">
        <v>0</v>
      </c>
      <c r="V182" s="17">
        <v>821</v>
      </c>
      <c r="W182" s="22" t="s">
        <v>46</v>
      </c>
      <c r="X182" s="23" t="str">
        <f t="shared" si="8"/>
        <v>F</v>
      </c>
      <c r="Y182" s="17">
        <v>0</v>
      </c>
      <c r="Z182" s="17">
        <v>4986</v>
      </c>
      <c r="AA182" s="17">
        <v>4800</v>
      </c>
      <c r="AB182" s="17">
        <v>3420</v>
      </c>
      <c r="AC182" s="15" t="s">
        <v>37</v>
      </c>
    </row>
    <row r="183" spans="1:29">
      <c r="A183" s="13" t="str">
        <f t="shared" si="6"/>
        <v>OverStock</v>
      </c>
      <c r="B183" s="14" t="s">
        <v>204</v>
      </c>
      <c r="C183" s="15" t="s">
        <v>109</v>
      </c>
      <c r="D183" s="16">
        <f>IFERROR(VLOOKUP(B183,#REF!,3,FALSE),0)</f>
        <v>0</v>
      </c>
      <c r="E183" s="18">
        <f t="shared" si="7"/>
        <v>2</v>
      </c>
      <c r="F183" s="16" t="str">
        <f>IFERROR(VLOOKUP(B183,#REF!,6,FALSE),"")</f>
        <v/>
      </c>
      <c r="G183" s="17">
        <v>573000</v>
      </c>
      <c r="H183" s="17">
        <v>75000</v>
      </c>
      <c r="I183" s="17" t="str">
        <f>IFERROR(VLOOKUP(B183,#REF!,9,FALSE),"")</f>
        <v/>
      </c>
      <c r="J183" s="17">
        <v>42000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12000</v>
      </c>
      <c r="Q183" s="17">
        <v>30000</v>
      </c>
      <c r="R183" s="19">
        <v>615000</v>
      </c>
      <c r="S183" s="20">
        <v>28.8</v>
      </c>
      <c r="T183" s="21">
        <v>28.9</v>
      </c>
      <c r="U183" s="19">
        <v>21375</v>
      </c>
      <c r="V183" s="17">
        <v>21317</v>
      </c>
      <c r="W183" s="22">
        <v>1</v>
      </c>
      <c r="X183" s="23">
        <f t="shared" si="8"/>
        <v>100</v>
      </c>
      <c r="Y183" s="17">
        <v>26161</v>
      </c>
      <c r="Z183" s="17">
        <v>120045</v>
      </c>
      <c r="AA183" s="17">
        <v>96900</v>
      </c>
      <c r="AB183" s="17">
        <v>52500</v>
      </c>
      <c r="AC183" s="15" t="s">
        <v>37</v>
      </c>
    </row>
    <row r="184" spans="1:29">
      <c r="A184" s="13" t="str">
        <f t="shared" si="6"/>
        <v>OverStock</v>
      </c>
      <c r="B184" s="14" t="s">
        <v>205</v>
      </c>
      <c r="C184" s="15" t="s">
        <v>109</v>
      </c>
      <c r="D184" s="16">
        <f>IFERROR(VLOOKUP(B184,#REF!,3,FALSE),0)</f>
        <v>0</v>
      </c>
      <c r="E184" s="18">
        <f t="shared" si="7"/>
        <v>2.1</v>
      </c>
      <c r="F184" s="16" t="str">
        <f>IFERROR(VLOOKUP(B184,#REF!,6,FALSE),"")</f>
        <v/>
      </c>
      <c r="G184" s="17">
        <v>489000</v>
      </c>
      <c r="H184" s="17">
        <v>192000</v>
      </c>
      <c r="I184" s="17" t="str">
        <f>IFERROR(VLOOKUP(B184,#REF!,9,FALSE),"")</f>
        <v/>
      </c>
      <c r="J184" s="17">
        <v>30000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9000</v>
      </c>
      <c r="Q184" s="17">
        <v>21000</v>
      </c>
      <c r="R184" s="19">
        <v>519000</v>
      </c>
      <c r="S184" s="20">
        <v>36.4</v>
      </c>
      <c r="T184" s="21">
        <v>41.1</v>
      </c>
      <c r="U184" s="19">
        <v>14250</v>
      </c>
      <c r="V184" s="17">
        <v>12615</v>
      </c>
      <c r="W184" s="22">
        <v>0.9</v>
      </c>
      <c r="X184" s="23">
        <f t="shared" si="8"/>
        <v>100</v>
      </c>
      <c r="Y184" s="17">
        <v>17136</v>
      </c>
      <c r="Z184" s="17">
        <v>69145</v>
      </c>
      <c r="AA184" s="17">
        <v>57600</v>
      </c>
      <c r="AB184" s="17">
        <v>29800</v>
      </c>
      <c r="AC184" s="15" t="s">
        <v>37</v>
      </c>
    </row>
    <row r="185" spans="1:29">
      <c r="A185" s="13" t="str">
        <f t="shared" si="6"/>
        <v>OverStock</v>
      </c>
      <c r="B185" s="14" t="s">
        <v>206</v>
      </c>
      <c r="C185" s="15" t="s">
        <v>109</v>
      </c>
      <c r="D185" s="16">
        <f>IFERROR(VLOOKUP(B185,#REF!,3,FALSE),0)</f>
        <v>0</v>
      </c>
      <c r="E185" s="18">
        <f t="shared" si="7"/>
        <v>345.3</v>
      </c>
      <c r="F185" s="16" t="str">
        <f>IFERROR(VLOOKUP(B185,#REF!,6,FALSE),"")</f>
        <v/>
      </c>
      <c r="G185" s="17">
        <v>177000</v>
      </c>
      <c r="H185" s="17">
        <v>117000</v>
      </c>
      <c r="I185" s="17" t="str">
        <f>IFERROR(VLOOKUP(B185,#REF!,9,FALSE),"")</f>
        <v/>
      </c>
      <c r="J185" s="17">
        <v>259000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259000</v>
      </c>
      <c r="Q185" s="17">
        <v>0</v>
      </c>
      <c r="R185" s="19">
        <v>436000</v>
      </c>
      <c r="S185" s="20">
        <v>581.29999999999995</v>
      </c>
      <c r="T185" s="21" t="s">
        <v>35</v>
      </c>
      <c r="U185" s="19">
        <v>750</v>
      </c>
      <c r="V185" s="17">
        <v>0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1314</v>
      </c>
      <c r="AC185" s="15" t="s">
        <v>37</v>
      </c>
    </row>
    <row r="186" spans="1:29">
      <c r="A186" s="13" t="str">
        <f t="shared" si="6"/>
        <v>OverStock</v>
      </c>
      <c r="B186" s="14" t="s">
        <v>207</v>
      </c>
      <c r="C186" s="15" t="s">
        <v>109</v>
      </c>
      <c r="D186" s="16">
        <f>IFERROR(VLOOKUP(B186,#REF!,3,FALSE),0)</f>
        <v>0</v>
      </c>
      <c r="E186" s="18">
        <f t="shared" si="7"/>
        <v>17.600000000000001</v>
      </c>
      <c r="F186" s="16" t="str">
        <f>IFERROR(VLOOKUP(B186,#REF!,6,FALSE),"")</f>
        <v/>
      </c>
      <c r="G186" s="17">
        <v>162000</v>
      </c>
      <c r="H186" s="17">
        <v>162000</v>
      </c>
      <c r="I186" s="17" t="str">
        <f>IFERROR(VLOOKUP(B186,#REF!,9,FALSE),"")</f>
        <v/>
      </c>
      <c r="J186" s="17">
        <v>33000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3000</v>
      </c>
      <c r="Q186" s="17">
        <v>30000</v>
      </c>
      <c r="R186" s="19">
        <v>195000</v>
      </c>
      <c r="S186" s="20">
        <v>104</v>
      </c>
      <c r="T186" s="21" t="s">
        <v>35</v>
      </c>
      <c r="U186" s="19">
        <v>1875</v>
      </c>
      <c r="V186" s="17" t="s">
        <v>35</v>
      </c>
      <c r="W186" s="22" t="s">
        <v>36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FCST</v>
      </c>
      <c r="B187" s="14" t="s">
        <v>208</v>
      </c>
      <c r="C187" s="15" t="s">
        <v>109</v>
      </c>
      <c r="D187" s="16">
        <f>IFERROR(VLOOKUP(B187,#REF!,3,FALSE),0)</f>
        <v>0</v>
      </c>
      <c r="E187" s="18" t="str">
        <f t="shared" si="7"/>
        <v>前八週無拉料</v>
      </c>
      <c r="F187" s="16" t="str">
        <f>IFERROR(VLOOKUP(B187,#REF!,6,FALSE),"")</f>
        <v/>
      </c>
      <c r="G187" s="17">
        <v>390000</v>
      </c>
      <c r="H187" s="17">
        <v>333000</v>
      </c>
      <c r="I187" s="17" t="str">
        <f>IFERROR(VLOOKUP(B187,#REF!,9,FALSE),"")</f>
        <v/>
      </c>
      <c r="J187" s="17">
        <v>234000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234000</v>
      </c>
      <c r="Q187" s="17">
        <v>0</v>
      </c>
      <c r="R187" s="19">
        <v>624000</v>
      </c>
      <c r="S187" s="20" t="s">
        <v>35</v>
      </c>
      <c r="T187" s="21">
        <v>320.2</v>
      </c>
      <c r="U187" s="19">
        <v>0</v>
      </c>
      <c r="V187" s="17">
        <v>1949</v>
      </c>
      <c r="W187" s="22" t="s">
        <v>46</v>
      </c>
      <c r="X187" s="23" t="str">
        <f t="shared" si="8"/>
        <v>F</v>
      </c>
      <c r="Y187" s="17">
        <v>9351</v>
      </c>
      <c r="Z187" s="17">
        <v>7500</v>
      </c>
      <c r="AA187" s="17">
        <v>703</v>
      </c>
      <c r="AB187" s="17">
        <v>0</v>
      </c>
      <c r="AC187" s="15" t="s">
        <v>37</v>
      </c>
    </row>
    <row r="188" spans="1:29">
      <c r="A188" s="13" t="str">
        <f t="shared" si="6"/>
        <v>ZeroZero</v>
      </c>
      <c r="B188" s="14" t="s">
        <v>209</v>
      </c>
      <c r="C188" s="15" t="s">
        <v>109</v>
      </c>
      <c r="D188" s="16">
        <f>IFERROR(VLOOKUP(B188,#REF!,3,FALSE),0)</f>
        <v>0</v>
      </c>
      <c r="E188" s="18" t="str">
        <f t="shared" si="7"/>
        <v>前八週無拉料</v>
      </c>
      <c r="F188" s="16" t="str">
        <f>IFERROR(VLOOKUP(B188,#REF!,6,FALSE),"")</f>
        <v/>
      </c>
      <c r="G188" s="17">
        <v>240000</v>
      </c>
      <c r="H188" s="17">
        <v>0</v>
      </c>
      <c r="I188" s="17" t="str">
        <f>IFERROR(VLOOKUP(B188,#REF!,9,FALSE),"")</f>
        <v/>
      </c>
      <c r="J188" s="17">
        <v>32000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8000</v>
      </c>
      <c r="Q188" s="17">
        <v>24000</v>
      </c>
      <c r="R188" s="19">
        <v>272000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8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6"/>
        <v>OverStock</v>
      </c>
      <c r="B189" s="14" t="s">
        <v>210</v>
      </c>
      <c r="C189" s="15" t="s">
        <v>109</v>
      </c>
      <c r="D189" s="16">
        <f>IFERROR(VLOOKUP(B189,#REF!,3,FALSE),0)</f>
        <v>0</v>
      </c>
      <c r="E189" s="18">
        <f t="shared" si="7"/>
        <v>308.39999999999998</v>
      </c>
      <c r="F189" s="16" t="str">
        <f>IFERROR(VLOOKUP(B189,#REF!,6,FALSE),"")</f>
        <v/>
      </c>
      <c r="G189" s="17">
        <v>1053000</v>
      </c>
      <c r="H189" s="17">
        <v>255000</v>
      </c>
      <c r="I189" s="17" t="str">
        <f>IFERROR(VLOOKUP(B189,#REF!,9,FALSE),"")</f>
        <v/>
      </c>
      <c r="J189" s="17">
        <v>231300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231300</v>
      </c>
      <c r="Q189" s="17">
        <v>0</v>
      </c>
      <c r="R189" s="19">
        <v>1284300</v>
      </c>
      <c r="S189" s="20">
        <v>1712.4</v>
      </c>
      <c r="T189" s="21">
        <v>167.9</v>
      </c>
      <c r="U189" s="19">
        <v>750</v>
      </c>
      <c r="V189" s="17">
        <v>7651</v>
      </c>
      <c r="W189" s="22">
        <v>10.199999999999999</v>
      </c>
      <c r="X189" s="23">
        <f t="shared" si="8"/>
        <v>150</v>
      </c>
      <c r="Y189" s="17">
        <v>0</v>
      </c>
      <c r="Z189" s="17">
        <v>42145</v>
      </c>
      <c r="AA189" s="17">
        <v>57010</v>
      </c>
      <c r="AB189" s="17">
        <v>74100</v>
      </c>
      <c r="AC189" s="15" t="s">
        <v>37</v>
      </c>
    </row>
    <row r="190" spans="1:29">
      <c r="A190" s="13" t="str">
        <f t="shared" si="6"/>
        <v>OverStock</v>
      </c>
      <c r="B190" s="14" t="s">
        <v>211</v>
      </c>
      <c r="C190" s="15" t="s">
        <v>109</v>
      </c>
      <c r="D190" s="16">
        <f>IFERROR(VLOOKUP(B190,#REF!,3,FALSE),0)</f>
        <v>0</v>
      </c>
      <c r="E190" s="18">
        <f t="shared" si="7"/>
        <v>490.4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183911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147000</v>
      </c>
      <c r="Q190" s="17">
        <v>36911</v>
      </c>
      <c r="R190" s="19">
        <v>183911</v>
      </c>
      <c r="S190" s="20">
        <v>490.4</v>
      </c>
      <c r="T190" s="21" t="s">
        <v>35</v>
      </c>
      <c r="U190" s="19">
        <v>375</v>
      </c>
      <c r="V190" s="17" t="s">
        <v>35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6"/>
        <v>ZeroZero</v>
      </c>
      <c r="B191" s="14" t="s">
        <v>212</v>
      </c>
      <c r="C191" s="15" t="s">
        <v>109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21000</v>
      </c>
      <c r="H191" s="17">
        <v>0</v>
      </c>
      <c r="I191" s="17" t="str">
        <f>IFERROR(VLOOKUP(B191,#REF!,9,FALSE),"")</f>
        <v/>
      </c>
      <c r="J191" s="17">
        <v>3000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3000</v>
      </c>
      <c r="Q191" s="17">
        <v>0</v>
      </c>
      <c r="R191" s="19">
        <v>24000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8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>
      <c r="A192" s="13" t="str">
        <f t="shared" si="6"/>
        <v>OverStock</v>
      </c>
      <c r="B192" s="14" t="s">
        <v>213</v>
      </c>
      <c r="C192" s="15" t="s">
        <v>109</v>
      </c>
      <c r="D192" s="16">
        <f>IFERROR(VLOOKUP(B192,#REF!,3,FALSE),0)</f>
        <v>0</v>
      </c>
      <c r="E192" s="18">
        <f t="shared" si="7"/>
        <v>20.9</v>
      </c>
      <c r="F192" s="16" t="str">
        <f>IFERROR(VLOOKUP(B192,#REF!,6,FALSE),"")</f>
        <v/>
      </c>
      <c r="G192" s="17">
        <v>180000</v>
      </c>
      <c r="H192" s="17">
        <v>0</v>
      </c>
      <c r="I192" s="17" t="str">
        <f>IFERROR(VLOOKUP(B192,#REF!,9,FALSE),"")</f>
        <v/>
      </c>
      <c r="J192" s="17">
        <v>636000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507000</v>
      </c>
      <c r="Q192" s="17">
        <v>129000</v>
      </c>
      <c r="R192" s="19">
        <v>816000</v>
      </c>
      <c r="S192" s="20">
        <v>26.9</v>
      </c>
      <c r="T192" s="21">
        <v>47.4</v>
      </c>
      <c r="U192" s="19">
        <v>30375</v>
      </c>
      <c r="V192" s="17">
        <v>17222</v>
      </c>
      <c r="W192" s="22">
        <v>0.6</v>
      </c>
      <c r="X192" s="23">
        <f t="shared" si="8"/>
        <v>100</v>
      </c>
      <c r="Y192" s="17">
        <v>63000</v>
      </c>
      <c r="Z192" s="17">
        <v>74000</v>
      </c>
      <c r="AA192" s="17">
        <v>36000</v>
      </c>
      <c r="AB192" s="17">
        <v>11000</v>
      </c>
      <c r="AC192" s="15" t="s">
        <v>37</v>
      </c>
    </row>
    <row r="193" spans="1:29">
      <c r="A193" s="13" t="str">
        <f t="shared" ref="A193:A256" si="9">IF(OR(U193=0,LEN(U193)=0)*OR(V193=0,LEN(V193)=0),IF(R193&gt;0,"ZeroZero","None"),IF(IF(LEN(S193)=0,0,S193)&gt;24,"OverStock",IF(U193=0,"FCST","Normal")))</f>
        <v>ZeroZero</v>
      </c>
      <c r="B193" s="14" t="s">
        <v>214</v>
      </c>
      <c r="C193" s="15" t="s">
        <v>109</v>
      </c>
      <c r="D193" s="16">
        <f>IFERROR(VLOOKUP(B193,#REF!,3,FALSE),0)</f>
        <v>0</v>
      </c>
      <c r="E193" s="18" t="str">
        <f t="shared" ref="E193:E256" si="10">IF(U193=0,"前八週無拉料",ROUND(J193/U193,1))</f>
        <v>前八週無拉料</v>
      </c>
      <c r="F193" s="16" t="str">
        <f>IFERROR(VLOOKUP(B193,#REF!,6,FALSE),"")</f>
        <v/>
      </c>
      <c r="G193" s="17">
        <v>0</v>
      </c>
      <c r="H193" s="17">
        <v>0</v>
      </c>
      <c r="I193" s="17" t="str">
        <f>IFERROR(VLOOKUP(B193,#REF!,9,FALSE),"")</f>
        <v/>
      </c>
      <c r="J193" s="17">
        <v>72000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72000</v>
      </c>
      <c r="Q193" s="17">
        <v>0</v>
      </c>
      <c r="R193" s="19">
        <v>72000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ref="X193:X256" si="11">IF($W193="E","E",IF($W193="F","F",IF($W193&lt;0.5,50,IF($W193&lt;2,100,150))))</f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9"/>
        <v>Normal</v>
      </c>
      <c r="B194" s="14" t="s">
        <v>215</v>
      </c>
      <c r="C194" s="15" t="s">
        <v>109</v>
      </c>
      <c r="D194" s="16">
        <f>IFERROR(VLOOKUP(B194,#REF!,3,FALSE),0)</f>
        <v>0</v>
      </c>
      <c r="E194" s="18">
        <f t="shared" si="10"/>
        <v>10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222000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27000</v>
      </c>
      <c r="Q194" s="17">
        <v>195000</v>
      </c>
      <c r="R194" s="19">
        <v>222000</v>
      </c>
      <c r="S194" s="20">
        <v>10</v>
      </c>
      <c r="T194" s="21">
        <v>17.899999999999999</v>
      </c>
      <c r="U194" s="19">
        <v>22125</v>
      </c>
      <c r="V194" s="17">
        <v>12383</v>
      </c>
      <c r="W194" s="22">
        <v>0.6</v>
      </c>
      <c r="X194" s="23">
        <f t="shared" si="11"/>
        <v>100</v>
      </c>
      <c r="Y194" s="17">
        <v>69452</v>
      </c>
      <c r="Z194" s="17">
        <v>45106</v>
      </c>
      <c r="AA194" s="17">
        <v>7290</v>
      </c>
      <c r="AB194" s="17">
        <v>4465</v>
      </c>
      <c r="AC194" s="15" t="s">
        <v>37</v>
      </c>
    </row>
    <row r="195" spans="1:29" hidden="1">
      <c r="A195" s="13" t="str">
        <f t="shared" si="9"/>
        <v>Normal</v>
      </c>
      <c r="B195" s="14" t="s">
        <v>216</v>
      </c>
      <c r="C195" s="15" t="s">
        <v>217</v>
      </c>
      <c r="D195" s="16">
        <f>IFERROR(VLOOKUP(B195,#REF!,3,FALSE),0)</f>
        <v>0</v>
      </c>
      <c r="E195" s="18">
        <f t="shared" si="10"/>
        <v>4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2000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2000</v>
      </c>
      <c r="Q195" s="17">
        <v>0</v>
      </c>
      <c r="R195" s="19">
        <v>2000</v>
      </c>
      <c r="S195" s="20">
        <v>4</v>
      </c>
      <c r="T195" s="21">
        <v>333.3</v>
      </c>
      <c r="U195" s="19">
        <v>500</v>
      </c>
      <c r="V195" s="17">
        <v>6</v>
      </c>
      <c r="W195" s="22">
        <v>0</v>
      </c>
      <c r="X195" s="23">
        <f t="shared" si="11"/>
        <v>50</v>
      </c>
      <c r="Y195" s="17">
        <v>50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si="9"/>
        <v>Normal</v>
      </c>
      <c r="B196" s="14" t="s">
        <v>218</v>
      </c>
      <c r="C196" s="15" t="s">
        <v>217</v>
      </c>
      <c r="D196" s="16">
        <f>IFERROR(VLOOKUP(B196,#REF!,3,FALSE),0)</f>
        <v>0</v>
      </c>
      <c r="E196" s="18">
        <f t="shared" si="10"/>
        <v>0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>
        <v>0</v>
      </c>
      <c r="T196" s="21" t="s">
        <v>35</v>
      </c>
      <c r="U196" s="19">
        <v>125</v>
      </c>
      <c r="V196" s="17" t="s">
        <v>35</v>
      </c>
      <c r="W196" s="22" t="s">
        <v>36</v>
      </c>
      <c r="X196" s="23" t="str">
        <f t="shared" si="11"/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 hidden="1">
      <c r="A197" s="13" t="str">
        <f t="shared" si="9"/>
        <v>FCST</v>
      </c>
      <c r="B197" s="14" t="s">
        <v>219</v>
      </c>
      <c r="C197" s="15" t="s">
        <v>220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204300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201800</v>
      </c>
      <c r="Q197" s="17">
        <v>2500</v>
      </c>
      <c r="R197" s="19">
        <v>204300</v>
      </c>
      <c r="S197" s="20" t="s">
        <v>35</v>
      </c>
      <c r="T197" s="21">
        <v>734.9</v>
      </c>
      <c r="U197" s="19">
        <v>0</v>
      </c>
      <c r="V197" s="17">
        <v>278</v>
      </c>
      <c r="W197" s="22" t="s">
        <v>46</v>
      </c>
      <c r="X197" s="23" t="str">
        <f t="shared" si="11"/>
        <v>F</v>
      </c>
      <c r="Y197" s="17">
        <v>2500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None</v>
      </c>
      <c r="B198" s="14" t="s">
        <v>221</v>
      </c>
      <c r="C198" s="15" t="s">
        <v>220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ZeroZero</v>
      </c>
      <c r="B199" s="14" t="s">
        <v>222</v>
      </c>
      <c r="C199" s="15" t="s">
        <v>220</v>
      </c>
      <c r="D199" s="16">
        <f>IFERROR(VLOOKUP(B199,#REF!,3,FALSE),0)</f>
        <v>0</v>
      </c>
      <c r="E199" s="18" t="str">
        <f t="shared" si="10"/>
        <v>前八週無拉料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5000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5000</v>
      </c>
      <c r="Q199" s="17">
        <v>0</v>
      </c>
      <c r="R199" s="19">
        <v>5000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1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 hidden="1">
      <c r="A200" s="13" t="str">
        <f t="shared" si="9"/>
        <v>Normal</v>
      </c>
      <c r="B200" s="14" t="s">
        <v>223</v>
      </c>
      <c r="C200" s="15" t="s">
        <v>220</v>
      </c>
      <c r="D200" s="16">
        <f>IFERROR(VLOOKUP(B200,#REF!,3,FALSE),0)</f>
        <v>0</v>
      </c>
      <c r="E200" s="18">
        <f t="shared" si="10"/>
        <v>0</v>
      </c>
      <c r="F200" s="16" t="str">
        <f>IFERROR(VLOOKUP(B200,#REF!,6,FALSE),"")</f>
        <v/>
      </c>
      <c r="G200" s="17">
        <v>222500</v>
      </c>
      <c r="H200" s="17">
        <v>40000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222500</v>
      </c>
      <c r="S200" s="20">
        <v>15.5</v>
      </c>
      <c r="T200" s="21">
        <v>79.3</v>
      </c>
      <c r="U200" s="19">
        <v>14376</v>
      </c>
      <c r="V200" s="17">
        <v>2807</v>
      </c>
      <c r="W200" s="22">
        <v>0.2</v>
      </c>
      <c r="X200" s="23">
        <f t="shared" si="11"/>
        <v>50</v>
      </c>
      <c r="Y200" s="17">
        <v>0</v>
      </c>
      <c r="Z200" s="17">
        <v>11582</v>
      </c>
      <c r="AA200" s="17">
        <v>22619</v>
      </c>
      <c r="AB200" s="17">
        <v>2538</v>
      </c>
      <c r="AC200" s="15" t="s">
        <v>37</v>
      </c>
    </row>
    <row r="201" spans="1:29" hidden="1">
      <c r="A201" s="13" t="str">
        <f t="shared" si="9"/>
        <v>Normal</v>
      </c>
      <c r="B201" s="14" t="s">
        <v>224</v>
      </c>
      <c r="C201" s="15" t="s">
        <v>89</v>
      </c>
      <c r="D201" s="16">
        <f>IFERROR(VLOOKUP(B201,#REF!,3,FALSE),0)</f>
        <v>0</v>
      </c>
      <c r="E201" s="18">
        <f t="shared" si="10"/>
        <v>9.6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18000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18000</v>
      </c>
      <c r="Q201" s="17">
        <v>0</v>
      </c>
      <c r="R201" s="19">
        <v>18000</v>
      </c>
      <c r="S201" s="20">
        <v>9.6</v>
      </c>
      <c r="T201" s="21">
        <v>5.5</v>
      </c>
      <c r="U201" s="19">
        <v>1875</v>
      </c>
      <c r="V201" s="17">
        <v>3247</v>
      </c>
      <c r="W201" s="22">
        <v>1.7</v>
      </c>
      <c r="X201" s="23">
        <f t="shared" si="11"/>
        <v>100</v>
      </c>
      <c r="Y201" s="17">
        <v>0</v>
      </c>
      <c r="Z201" s="17">
        <v>16433</v>
      </c>
      <c r="AA201" s="17">
        <v>25464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225</v>
      </c>
      <c r="C202" s="15" t="s">
        <v>89</v>
      </c>
      <c r="D202" s="16">
        <f>IFERROR(VLOOKUP(B202,#REF!,3,FALSE),0)</f>
        <v>0</v>
      </c>
      <c r="E202" s="18">
        <f t="shared" si="10"/>
        <v>32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40000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40000</v>
      </c>
      <c r="Q202" s="17">
        <v>0</v>
      </c>
      <c r="R202" s="19">
        <v>40000</v>
      </c>
      <c r="S202" s="20">
        <v>32</v>
      </c>
      <c r="T202" s="21" t="s">
        <v>35</v>
      </c>
      <c r="U202" s="19">
        <v>1250</v>
      </c>
      <c r="V202" s="17" t="s">
        <v>35</v>
      </c>
      <c r="W202" s="22" t="s">
        <v>36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226</v>
      </c>
      <c r="C203" s="15" t="s">
        <v>89</v>
      </c>
      <c r="D203" s="16">
        <f>IFERROR(VLOOKUP(B203,#REF!,3,FALSE),0)</f>
        <v>0</v>
      </c>
      <c r="E203" s="18">
        <f t="shared" si="10"/>
        <v>40</v>
      </c>
      <c r="F203" s="16" t="str">
        <f>IFERROR(VLOOKUP(B203,#REF!,6,FALSE),"")</f>
        <v/>
      </c>
      <c r="G203" s="17">
        <v>20000</v>
      </c>
      <c r="H203" s="17">
        <v>20000</v>
      </c>
      <c r="I203" s="17" t="str">
        <f>IFERROR(VLOOKUP(B203,#REF!,9,FALSE),"")</f>
        <v/>
      </c>
      <c r="J203" s="17">
        <v>50000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50000</v>
      </c>
      <c r="Q203" s="17">
        <v>0</v>
      </c>
      <c r="R203" s="19">
        <v>70000</v>
      </c>
      <c r="S203" s="20">
        <v>56</v>
      </c>
      <c r="T203" s="21" t="s">
        <v>35</v>
      </c>
      <c r="U203" s="19">
        <v>1250</v>
      </c>
      <c r="V203" s="17">
        <v>0</v>
      </c>
      <c r="W203" s="22" t="s">
        <v>36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 hidden="1">
      <c r="A204" s="13" t="str">
        <f t="shared" si="9"/>
        <v>Normal</v>
      </c>
      <c r="B204" s="14" t="s">
        <v>227</v>
      </c>
      <c r="C204" s="15" t="s">
        <v>89</v>
      </c>
      <c r="D204" s="16">
        <f>IFERROR(VLOOKUP(B204,#REF!,3,FALSE),0)</f>
        <v>0</v>
      </c>
      <c r="E204" s="18">
        <f t="shared" si="10"/>
        <v>7.4</v>
      </c>
      <c r="F204" s="16" t="str">
        <f>IFERROR(VLOOKUP(B204,#REF!,6,FALSE),"")</f>
        <v/>
      </c>
      <c r="G204" s="17">
        <v>5600000</v>
      </c>
      <c r="H204" s="17">
        <v>3800000</v>
      </c>
      <c r="I204" s="17" t="str">
        <f>IFERROR(VLOOKUP(B204,#REF!,9,FALSE),"")</f>
        <v/>
      </c>
      <c r="J204" s="17">
        <v>5540000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5540000</v>
      </c>
      <c r="Q204" s="17">
        <v>0</v>
      </c>
      <c r="R204" s="19">
        <v>11140000</v>
      </c>
      <c r="S204" s="20">
        <v>14.9</v>
      </c>
      <c r="T204" s="21">
        <v>13.9</v>
      </c>
      <c r="U204" s="19">
        <v>750000</v>
      </c>
      <c r="V204" s="17">
        <v>799913</v>
      </c>
      <c r="W204" s="22">
        <v>1.1000000000000001</v>
      </c>
      <c r="X204" s="23">
        <f t="shared" si="11"/>
        <v>100</v>
      </c>
      <c r="Y204" s="17">
        <v>875285</v>
      </c>
      <c r="Z204" s="17">
        <v>4741297</v>
      </c>
      <c r="AA204" s="17">
        <v>2909347</v>
      </c>
      <c r="AB204" s="17">
        <v>2817140</v>
      </c>
      <c r="AC204" s="15" t="s">
        <v>37</v>
      </c>
    </row>
    <row r="205" spans="1:29" hidden="1">
      <c r="A205" s="13" t="str">
        <f t="shared" si="9"/>
        <v>Normal</v>
      </c>
      <c r="B205" s="14" t="s">
        <v>228</v>
      </c>
      <c r="C205" s="15" t="s">
        <v>229</v>
      </c>
      <c r="D205" s="16">
        <f>IFERROR(VLOOKUP(B205,#REF!,3,FALSE),0)</f>
        <v>0</v>
      </c>
      <c r="E205" s="18">
        <f t="shared" si="10"/>
        <v>8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3000</v>
      </c>
      <c r="R205" s="19">
        <v>3000</v>
      </c>
      <c r="S205" s="20">
        <v>8</v>
      </c>
      <c r="T205" s="21">
        <v>78.900000000000006</v>
      </c>
      <c r="U205" s="19">
        <v>375</v>
      </c>
      <c r="V205" s="17">
        <v>38</v>
      </c>
      <c r="W205" s="22">
        <v>0.1</v>
      </c>
      <c r="X205" s="23">
        <f t="shared" si="11"/>
        <v>50</v>
      </c>
      <c r="Y205" s="17">
        <v>0</v>
      </c>
      <c r="Z205" s="17">
        <v>0</v>
      </c>
      <c r="AA205" s="17">
        <v>798</v>
      </c>
      <c r="AB205" s="17">
        <v>694</v>
      </c>
      <c r="AC205" s="15" t="s">
        <v>37</v>
      </c>
    </row>
    <row r="206" spans="1:29" hidden="1">
      <c r="A206" s="13" t="str">
        <f t="shared" si="9"/>
        <v>Normal</v>
      </c>
      <c r="B206" s="14" t="s">
        <v>230</v>
      </c>
      <c r="C206" s="15" t="s">
        <v>229</v>
      </c>
      <c r="D206" s="16">
        <f>IFERROR(VLOOKUP(B206,#REF!,3,FALSE),0)</f>
        <v>0</v>
      </c>
      <c r="E206" s="18">
        <f t="shared" si="10"/>
        <v>8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0</v>
      </c>
      <c r="R206" s="19">
        <v>3000</v>
      </c>
      <c r="S206" s="20">
        <v>8</v>
      </c>
      <c r="T206" s="21">
        <v>52.6</v>
      </c>
      <c r="U206" s="19">
        <v>375</v>
      </c>
      <c r="V206" s="17">
        <v>57</v>
      </c>
      <c r="W206" s="22">
        <v>0.2</v>
      </c>
      <c r="X206" s="23">
        <f t="shared" si="11"/>
        <v>50</v>
      </c>
      <c r="Y206" s="17">
        <v>0</v>
      </c>
      <c r="Z206" s="17">
        <v>0</v>
      </c>
      <c r="AA206" s="17">
        <v>1056</v>
      </c>
      <c r="AB206" s="17">
        <v>410</v>
      </c>
      <c r="AC206" s="15" t="s">
        <v>37</v>
      </c>
    </row>
    <row r="207" spans="1:29">
      <c r="A207" s="13" t="str">
        <f t="shared" si="9"/>
        <v>ZeroZero</v>
      </c>
      <c r="B207" s="14" t="s">
        <v>231</v>
      </c>
      <c r="C207" s="15" t="s">
        <v>229</v>
      </c>
      <c r="D207" s="16">
        <f>IFERROR(VLOOKUP(B207,#REF!,3,FALSE),0)</f>
        <v>0</v>
      </c>
      <c r="E207" s="18" t="str">
        <f t="shared" si="10"/>
        <v>前八週無拉料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3000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3000</v>
      </c>
      <c r="R207" s="19">
        <v>3000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 hidden="1">
      <c r="A208" s="13" t="str">
        <f t="shared" si="9"/>
        <v>Normal</v>
      </c>
      <c r="B208" s="14" t="s">
        <v>232</v>
      </c>
      <c r="C208" s="15" t="s">
        <v>229</v>
      </c>
      <c r="D208" s="16">
        <f>IFERROR(VLOOKUP(B208,#REF!,3,FALSE),0)</f>
        <v>0</v>
      </c>
      <c r="E208" s="18">
        <f t="shared" si="10"/>
        <v>0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>
        <v>0</v>
      </c>
      <c r="T208" s="21" t="s">
        <v>35</v>
      </c>
      <c r="U208" s="19">
        <v>375</v>
      </c>
      <c r="V208" s="17" t="s">
        <v>35</v>
      </c>
      <c r="W208" s="22" t="s">
        <v>36</v>
      </c>
      <c r="X208" s="23" t="str">
        <f t="shared" si="11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 hidden="1">
      <c r="A209" s="13" t="str">
        <f t="shared" si="9"/>
        <v>Normal</v>
      </c>
      <c r="B209" s="14" t="s">
        <v>233</v>
      </c>
      <c r="C209" s="15" t="s">
        <v>229</v>
      </c>
      <c r="D209" s="16">
        <f>IFERROR(VLOOKUP(B209,#REF!,3,FALSE),0)</f>
        <v>0</v>
      </c>
      <c r="E209" s="18">
        <f t="shared" si="10"/>
        <v>8</v>
      </c>
      <c r="F209" s="16" t="str">
        <f>IFERROR(VLOOKUP(B209,#REF!,6,FALSE),"")</f>
        <v/>
      </c>
      <c r="G209" s="17">
        <v>6000</v>
      </c>
      <c r="H209" s="17">
        <v>6000</v>
      </c>
      <c r="I209" s="17" t="str">
        <f>IFERROR(VLOOKUP(B209,#REF!,9,FALSE),"")</f>
        <v/>
      </c>
      <c r="J209" s="17">
        <v>3000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3000</v>
      </c>
      <c r="Q209" s="17">
        <v>0</v>
      </c>
      <c r="R209" s="19">
        <v>9000</v>
      </c>
      <c r="S209" s="20">
        <v>24</v>
      </c>
      <c r="T209" s="21" t="s">
        <v>35</v>
      </c>
      <c r="U209" s="19">
        <v>375</v>
      </c>
      <c r="V209" s="17">
        <v>0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364</v>
      </c>
      <c r="AC209" s="15" t="s">
        <v>37</v>
      </c>
    </row>
    <row r="210" spans="1:29" hidden="1">
      <c r="A210" s="13" t="str">
        <f t="shared" si="9"/>
        <v>Normal</v>
      </c>
      <c r="B210" s="14" t="s">
        <v>234</v>
      </c>
      <c r="C210" s="15" t="s">
        <v>229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 t="s">
        <v>35</v>
      </c>
      <c r="U210" s="19">
        <v>375</v>
      </c>
      <c r="V210" s="17" t="s">
        <v>35</v>
      </c>
      <c r="W210" s="22" t="s">
        <v>36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13" t="str">
        <f t="shared" si="9"/>
        <v>Normal</v>
      </c>
      <c r="B211" s="14" t="s">
        <v>235</v>
      </c>
      <c r="C211" s="15" t="s">
        <v>229</v>
      </c>
      <c r="D211" s="16">
        <f>IFERROR(VLOOKUP(B211,#REF!,3,FALSE),0)</f>
        <v>0</v>
      </c>
      <c r="E211" s="18">
        <f t="shared" si="10"/>
        <v>15.2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91000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91000</v>
      </c>
      <c r="Q211" s="17">
        <v>0</v>
      </c>
      <c r="R211" s="19">
        <v>91000</v>
      </c>
      <c r="S211" s="20">
        <v>15.2</v>
      </c>
      <c r="T211" s="21">
        <v>11.9</v>
      </c>
      <c r="U211" s="19">
        <v>6000</v>
      </c>
      <c r="V211" s="17">
        <v>7667</v>
      </c>
      <c r="W211" s="22">
        <v>1.3</v>
      </c>
      <c r="X211" s="23">
        <f t="shared" si="11"/>
        <v>100</v>
      </c>
      <c r="Y211" s="17">
        <v>18000</v>
      </c>
      <c r="Z211" s="17">
        <v>36000</v>
      </c>
      <c r="AA211" s="17">
        <v>33000</v>
      </c>
      <c r="AB211" s="17">
        <v>24000</v>
      </c>
      <c r="AC211" s="15" t="s">
        <v>37</v>
      </c>
    </row>
    <row r="212" spans="1:29" hidden="1">
      <c r="A212" s="13" t="str">
        <f t="shared" si="9"/>
        <v>Normal</v>
      </c>
      <c r="B212" s="14" t="s">
        <v>236</v>
      </c>
      <c r="C212" s="15" t="s">
        <v>229</v>
      </c>
      <c r="D212" s="16">
        <f>IFERROR(VLOOKUP(B212,#REF!,3,FALSE),0)</f>
        <v>0</v>
      </c>
      <c r="E212" s="18">
        <f t="shared" si="10"/>
        <v>8.3000000000000007</v>
      </c>
      <c r="F212" s="16" t="str">
        <f>IFERROR(VLOOKUP(B212,#REF!,6,FALSE),"")</f>
        <v/>
      </c>
      <c r="G212" s="17">
        <v>18000</v>
      </c>
      <c r="H212" s="17">
        <v>0</v>
      </c>
      <c r="I212" s="17" t="str">
        <f>IFERROR(VLOOKUP(B212,#REF!,9,FALSE),"")</f>
        <v/>
      </c>
      <c r="J212" s="17">
        <v>18600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18600</v>
      </c>
      <c r="Q212" s="17">
        <v>0</v>
      </c>
      <c r="R212" s="19">
        <v>36600</v>
      </c>
      <c r="S212" s="20">
        <v>16.3</v>
      </c>
      <c r="T212" s="21">
        <v>27.5</v>
      </c>
      <c r="U212" s="19">
        <v>2250</v>
      </c>
      <c r="V212" s="17">
        <v>1333</v>
      </c>
      <c r="W212" s="22">
        <v>0.6</v>
      </c>
      <c r="X212" s="23">
        <f t="shared" si="11"/>
        <v>100</v>
      </c>
      <c r="Y212" s="17">
        <v>0</v>
      </c>
      <c r="Z212" s="17">
        <v>6000</v>
      </c>
      <c r="AA212" s="17">
        <v>12000</v>
      </c>
      <c r="AB212" s="17">
        <v>6000</v>
      </c>
      <c r="AC212" s="15" t="s">
        <v>37</v>
      </c>
    </row>
    <row r="213" spans="1:29" hidden="1">
      <c r="A213" s="13" t="str">
        <f t="shared" si="9"/>
        <v>Normal</v>
      </c>
      <c r="B213" s="14" t="s">
        <v>237</v>
      </c>
      <c r="C213" s="15" t="s">
        <v>229</v>
      </c>
      <c r="D213" s="16">
        <f>IFERROR(VLOOKUP(B213,#REF!,3,FALSE),0)</f>
        <v>0</v>
      </c>
      <c r="E213" s="18">
        <f t="shared" si="10"/>
        <v>12.8</v>
      </c>
      <c r="F213" s="16" t="str">
        <f>IFERROR(VLOOKUP(B213,#REF!,6,FALSE),"")</f>
        <v/>
      </c>
      <c r="G213" s="17">
        <v>18000</v>
      </c>
      <c r="H213" s="17">
        <v>0</v>
      </c>
      <c r="I213" s="17" t="str">
        <f>IFERROR(VLOOKUP(B213,#REF!,9,FALSE),"")</f>
        <v/>
      </c>
      <c r="J213" s="17">
        <v>24000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24000</v>
      </c>
      <c r="Q213" s="17">
        <v>0</v>
      </c>
      <c r="R213" s="19">
        <v>42000</v>
      </c>
      <c r="S213" s="20">
        <v>22.4</v>
      </c>
      <c r="T213" s="21">
        <v>31.5</v>
      </c>
      <c r="U213" s="19">
        <v>1875</v>
      </c>
      <c r="V213" s="17">
        <v>1333</v>
      </c>
      <c r="W213" s="22">
        <v>0.7</v>
      </c>
      <c r="X213" s="23">
        <f t="shared" si="11"/>
        <v>100</v>
      </c>
      <c r="Y213" s="17">
        <v>0</v>
      </c>
      <c r="Z213" s="17">
        <v>0</v>
      </c>
      <c r="AA213" s="17">
        <v>18000</v>
      </c>
      <c r="AB213" s="17">
        <v>6000</v>
      </c>
      <c r="AC213" s="15" t="s">
        <v>37</v>
      </c>
    </row>
    <row r="214" spans="1:29">
      <c r="A214" s="13" t="str">
        <f t="shared" si="9"/>
        <v>ZeroZero</v>
      </c>
      <c r="B214" s="14" t="s">
        <v>238</v>
      </c>
      <c r="C214" s="15" t="s">
        <v>229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</v>
      </c>
      <c r="Q214" s="17">
        <v>0</v>
      </c>
      <c r="R214" s="19">
        <v>3000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 hidden="1">
      <c r="A215" s="13" t="str">
        <f t="shared" si="9"/>
        <v>Normal</v>
      </c>
      <c r="B215" s="14" t="s">
        <v>239</v>
      </c>
      <c r="C215" s="15" t="s">
        <v>229</v>
      </c>
      <c r="D215" s="16">
        <f>IFERROR(VLOOKUP(B215,#REF!,3,FALSE),0)</f>
        <v>0</v>
      </c>
      <c r="E215" s="18">
        <f t="shared" si="10"/>
        <v>0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>
        <v>0</v>
      </c>
      <c r="T215" s="21" t="s">
        <v>35</v>
      </c>
      <c r="U215" s="19">
        <v>375</v>
      </c>
      <c r="V215" s="17" t="s">
        <v>35</v>
      </c>
      <c r="W215" s="22" t="s">
        <v>36</v>
      </c>
      <c r="X215" s="23" t="str">
        <f t="shared" si="11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 hidden="1">
      <c r="A216" s="13" t="str">
        <f t="shared" si="9"/>
        <v>None</v>
      </c>
      <c r="B216" s="14" t="s">
        <v>240</v>
      </c>
      <c r="C216" s="15" t="s">
        <v>229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36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 hidden="1">
      <c r="A217" s="13" t="str">
        <f t="shared" si="9"/>
        <v>Normal</v>
      </c>
      <c r="B217" s="14" t="s">
        <v>241</v>
      </c>
      <c r="C217" s="15" t="s">
        <v>89</v>
      </c>
      <c r="D217" s="16">
        <f>IFERROR(VLOOKUP(B217,#REF!,3,FALSE),0)</f>
        <v>0</v>
      </c>
      <c r="E217" s="18">
        <f t="shared" si="10"/>
        <v>8.9</v>
      </c>
      <c r="F217" s="16" t="str">
        <f>IFERROR(VLOOKUP(B217,#REF!,6,FALSE),"")</f>
        <v/>
      </c>
      <c r="G217" s="17">
        <v>180000</v>
      </c>
      <c r="H217" s="17">
        <v>180000</v>
      </c>
      <c r="I217" s="17" t="str">
        <f>IFERROR(VLOOKUP(B217,#REF!,9,FALSE),"")</f>
        <v/>
      </c>
      <c r="J217" s="17">
        <v>210000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210000</v>
      </c>
      <c r="Q217" s="17">
        <v>0</v>
      </c>
      <c r="R217" s="19">
        <v>390000</v>
      </c>
      <c r="S217" s="20">
        <v>16.5</v>
      </c>
      <c r="T217" s="21">
        <v>13.4</v>
      </c>
      <c r="U217" s="19">
        <v>23625</v>
      </c>
      <c r="V217" s="17">
        <v>29058</v>
      </c>
      <c r="W217" s="22">
        <v>1.2</v>
      </c>
      <c r="X217" s="23">
        <f t="shared" si="11"/>
        <v>100</v>
      </c>
      <c r="Y217" s="17">
        <v>78275</v>
      </c>
      <c r="Z217" s="17">
        <v>154781</v>
      </c>
      <c r="AA217" s="17">
        <v>68556</v>
      </c>
      <c r="AB217" s="17">
        <v>21504</v>
      </c>
      <c r="AC217" s="15" t="s">
        <v>37</v>
      </c>
    </row>
    <row r="218" spans="1:29">
      <c r="A218" s="13" t="str">
        <f t="shared" si="9"/>
        <v>ZeroZero</v>
      </c>
      <c r="B218" s="14" t="s">
        <v>242</v>
      </c>
      <c r="C218" s="15" t="s">
        <v>229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16000</v>
      </c>
      <c r="H218" s="17">
        <v>16000</v>
      </c>
      <c r="I218" s="17" t="str">
        <f>IFERROR(VLOOKUP(B218,#REF!,9,FALSE),"")</f>
        <v/>
      </c>
      <c r="J218" s="17">
        <v>2000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2000</v>
      </c>
      <c r="Q218" s="17">
        <v>0</v>
      </c>
      <c r="R218" s="19">
        <v>18000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9"/>
        <v>ZeroZero</v>
      </c>
      <c r="B219" s="14" t="s">
        <v>243</v>
      </c>
      <c r="C219" s="15" t="s">
        <v>89</v>
      </c>
      <c r="D219" s="16">
        <f>IFERROR(VLOOKUP(B219,#REF!,3,FALSE),0)</f>
        <v>0</v>
      </c>
      <c r="E219" s="18" t="str">
        <f t="shared" si="10"/>
        <v>前八週無拉料</v>
      </c>
      <c r="F219" s="16" t="str">
        <f>IFERROR(VLOOKUP(B219,#REF!,6,FALSE),"")</f>
        <v/>
      </c>
      <c r="G219" s="17">
        <v>125444</v>
      </c>
      <c r="H219" s="17">
        <v>125444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125444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36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 hidden="1">
      <c r="A220" s="13" t="str">
        <f t="shared" si="9"/>
        <v>FCST</v>
      </c>
      <c r="B220" s="14" t="s">
        <v>244</v>
      </c>
      <c r="C220" s="15" t="s">
        <v>229</v>
      </c>
      <c r="D220" s="16">
        <f>IFERROR(VLOOKUP(B220,#REF!,3,FALSE),0)</f>
        <v>0</v>
      </c>
      <c r="E220" s="18" t="str">
        <f t="shared" si="10"/>
        <v>前八週無拉料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3000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3000</v>
      </c>
      <c r="R220" s="19">
        <v>3000</v>
      </c>
      <c r="S220" s="20" t="s">
        <v>35</v>
      </c>
      <c r="T220" s="21">
        <v>33.700000000000003</v>
      </c>
      <c r="U220" s="19">
        <v>0</v>
      </c>
      <c r="V220" s="17">
        <v>89</v>
      </c>
      <c r="W220" s="22" t="s">
        <v>46</v>
      </c>
      <c r="X220" s="23" t="str">
        <f t="shared" si="11"/>
        <v>F</v>
      </c>
      <c r="Y220" s="17">
        <v>0</v>
      </c>
      <c r="Z220" s="17">
        <v>332</v>
      </c>
      <c r="AA220" s="17">
        <v>925</v>
      </c>
      <c r="AB220" s="17">
        <v>694</v>
      </c>
      <c r="AC220" s="15" t="s">
        <v>37</v>
      </c>
    </row>
    <row r="221" spans="1:29" hidden="1">
      <c r="A221" s="13" t="str">
        <f t="shared" si="9"/>
        <v>Normal</v>
      </c>
      <c r="B221" s="14" t="s">
        <v>245</v>
      </c>
      <c r="C221" s="15" t="s">
        <v>229</v>
      </c>
      <c r="D221" s="16">
        <f>IFERROR(VLOOKUP(B221,#REF!,3,FALSE),0)</f>
        <v>0</v>
      </c>
      <c r="E221" s="18">
        <f t="shared" si="10"/>
        <v>0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0</v>
      </c>
      <c r="S221" s="20">
        <v>0</v>
      </c>
      <c r="T221" s="21" t="s">
        <v>35</v>
      </c>
      <c r="U221" s="19">
        <v>500</v>
      </c>
      <c r="V221" s="17" t="s">
        <v>35</v>
      </c>
      <c r="W221" s="22" t="s">
        <v>36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 hidden="1">
      <c r="A222" s="13" t="str">
        <f t="shared" si="9"/>
        <v>Normal</v>
      </c>
      <c r="B222" s="14" t="s">
        <v>246</v>
      </c>
      <c r="C222" s="15" t="s">
        <v>247</v>
      </c>
      <c r="D222" s="16">
        <f>IFERROR(VLOOKUP(B222,#REF!,3,FALSE),0)</f>
        <v>0</v>
      </c>
      <c r="E222" s="18">
        <f t="shared" si="10"/>
        <v>2.1</v>
      </c>
      <c r="F222" s="16" t="str">
        <f>IFERROR(VLOOKUP(B222,#REF!,6,FALSE),"")</f>
        <v/>
      </c>
      <c r="G222" s="17">
        <v>2004000</v>
      </c>
      <c r="H222" s="17">
        <v>2004000</v>
      </c>
      <c r="I222" s="17" t="str">
        <f>IFERROR(VLOOKUP(B222,#REF!,9,FALSE),"")</f>
        <v/>
      </c>
      <c r="J222" s="17">
        <v>417000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0</v>
      </c>
      <c r="Q222" s="17">
        <v>417000</v>
      </c>
      <c r="R222" s="19">
        <v>2421000</v>
      </c>
      <c r="S222" s="20">
        <v>12.2</v>
      </c>
      <c r="T222" s="21">
        <v>11.5</v>
      </c>
      <c r="U222" s="19">
        <v>198000</v>
      </c>
      <c r="V222" s="17">
        <v>211334</v>
      </c>
      <c r="W222" s="22">
        <v>1.1000000000000001</v>
      </c>
      <c r="X222" s="23">
        <f t="shared" si="11"/>
        <v>100</v>
      </c>
      <c r="Y222" s="17">
        <v>192000</v>
      </c>
      <c r="Z222" s="17">
        <v>1254000</v>
      </c>
      <c r="AA222" s="17">
        <v>762000</v>
      </c>
      <c r="AB222" s="17">
        <v>135000</v>
      </c>
      <c r="AC222" s="15" t="s">
        <v>37</v>
      </c>
    </row>
    <row r="223" spans="1:29" hidden="1">
      <c r="A223" s="13" t="str">
        <f t="shared" si="9"/>
        <v>Normal</v>
      </c>
      <c r="B223" s="14" t="s">
        <v>248</v>
      </c>
      <c r="C223" s="15" t="s">
        <v>247</v>
      </c>
      <c r="D223" s="16">
        <f>IFERROR(VLOOKUP(B223,#REF!,3,FALSE),0)</f>
        <v>0</v>
      </c>
      <c r="E223" s="18">
        <f t="shared" si="10"/>
        <v>3.8</v>
      </c>
      <c r="F223" s="16" t="str">
        <f>IFERROR(VLOOKUP(B223,#REF!,6,FALSE),"")</f>
        <v/>
      </c>
      <c r="G223" s="17">
        <v>7008000</v>
      </c>
      <c r="H223" s="17">
        <v>7008000</v>
      </c>
      <c r="I223" s="17" t="str">
        <f>IFERROR(VLOOKUP(B223,#REF!,9,FALSE),"")</f>
        <v/>
      </c>
      <c r="J223" s="17">
        <v>3636000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1542000</v>
      </c>
      <c r="Q223" s="17">
        <v>2094000</v>
      </c>
      <c r="R223" s="19">
        <v>10644000</v>
      </c>
      <c r="S223" s="20">
        <v>11.1</v>
      </c>
      <c r="T223" s="21">
        <v>10.8</v>
      </c>
      <c r="U223" s="19">
        <v>959625</v>
      </c>
      <c r="V223" s="17">
        <v>989000</v>
      </c>
      <c r="W223" s="22">
        <v>1</v>
      </c>
      <c r="X223" s="23">
        <f t="shared" si="11"/>
        <v>100</v>
      </c>
      <c r="Y223" s="17">
        <v>870000</v>
      </c>
      <c r="Z223" s="17">
        <v>6075000</v>
      </c>
      <c r="AA223" s="17">
        <v>3621000</v>
      </c>
      <c r="AB223" s="17">
        <v>804000</v>
      </c>
      <c r="AC223" s="15" t="s">
        <v>37</v>
      </c>
    </row>
    <row r="224" spans="1:29" hidden="1">
      <c r="A224" s="13" t="str">
        <f t="shared" si="9"/>
        <v>FCST</v>
      </c>
      <c r="B224" s="14" t="s">
        <v>249</v>
      </c>
      <c r="C224" s="15" t="s">
        <v>247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0</v>
      </c>
      <c r="S224" s="20" t="s">
        <v>35</v>
      </c>
      <c r="T224" s="21">
        <v>0</v>
      </c>
      <c r="U224" s="19">
        <v>0</v>
      </c>
      <c r="V224" s="17">
        <v>193</v>
      </c>
      <c r="W224" s="22" t="s">
        <v>46</v>
      </c>
      <c r="X224" s="23" t="str">
        <f t="shared" si="11"/>
        <v>F</v>
      </c>
      <c r="Y224" s="17">
        <v>32</v>
      </c>
      <c r="Z224" s="17">
        <v>872</v>
      </c>
      <c r="AA224" s="17">
        <v>1186</v>
      </c>
      <c r="AB224" s="17">
        <v>313</v>
      </c>
      <c r="AC224" s="15" t="s">
        <v>37</v>
      </c>
    </row>
    <row r="225" spans="1:29" hidden="1">
      <c r="A225" s="13" t="str">
        <f t="shared" si="9"/>
        <v>Normal</v>
      </c>
      <c r="B225" s="14" t="s">
        <v>250</v>
      </c>
      <c r="C225" s="15" t="s">
        <v>247</v>
      </c>
      <c r="D225" s="16">
        <f>IFERROR(VLOOKUP(B225,#REF!,3,FALSE),0)</f>
        <v>0</v>
      </c>
      <c r="E225" s="18">
        <f t="shared" si="10"/>
        <v>1.9</v>
      </c>
      <c r="F225" s="16" t="str">
        <f>IFERROR(VLOOKUP(B225,#REF!,6,FALSE),"")</f>
        <v/>
      </c>
      <c r="G225" s="17">
        <v>240000</v>
      </c>
      <c r="H225" s="17">
        <v>90000</v>
      </c>
      <c r="I225" s="17" t="str">
        <f>IFERROR(VLOOKUP(B225,#REF!,9,FALSE),"")</f>
        <v/>
      </c>
      <c r="J225" s="17">
        <v>21000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21000</v>
      </c>
      <c r="Q225" s="17">
        <v>0</v>
      </c>
      <c r="R225" s="19">
        <v>261000</v>
      </c>
      <c r="S225" s="20">
        <v>23.2</v>
      </c>
      <c r="T225" s="21" t="s">
        <v>35</v>
      </c>
      <c r="U225" s="19">
        <v>11250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9"/>
        <v>Normal</v>
      </c>
      <c r="B226" s="14" t="s">
        <v>251</v>
      </c>
      <c r="C226" s="15" t="s">
        <v>247</v>
      </c>
      <c r="D226" s="16">
        <f>IFERROR(VLOOKUP(B226,#REF!,3,FALSE),0)</f>
        <v>0</v>
      </c>
      <c r="E226" s="18">
        <f t="shared" si="10"/>
        <v>7.8</v>
      </c>
      <c r="F226" s="16" t="str">
        <f>IFERROR(VLOOKUP(B226,#REF!,6,FALSE),"")</f>
        <v/>
      </c>
      <c r="G226" s="17">
        <v>270000</v>
      </c>
      <c r="H226" s="17">
        <v>270000</v>
      </c>
      <c r="I226" s="17" t="str">
        <f>IFERROR(VLOOKUP(B226,#REF!,9,FALSE),"")</f>
        <v/>
      </c>
      <c r="J226" s="17">
        <v>384000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138000</v>
      </c>
      <c r="Q226" s="17">
        <v>246000</v>
      </c>
      <c r="R226" s="19">
        <v>654000</v>
      </c>
      <c r="S226" s="20">
        <v>13.2</v>
      </c>
      <c r="T226" s="21">
        <v>12.1</v>
      </c>
      <c r="U226" s="19">
        <v>49500</v>
      </c>
      <c r="V226" s="17">
        <v>54195</v>
      </c>
      <c r="W226" s="22">
        <v>1.1000000000000001</v>
      </c>
      <c r="X226" s="23">
        <f t="shared" si="11"/>
        <v>100</v>
      </c>
      <c r="Y226" s="17">
        <v>71733</v>
      </c>
      <c r="Z226" s="17">
        <v>297099</v>
      </c>
      <c r="AA226" s="17">
        <v>206920</v>
      </c>
      <c r="AB226" s="17">
        <v>61254</v>
      </c>
      <c r="AC226" s="15" t="s">
        <v>37</v>
      </c>
    </row>
    <row r="227" spans="1:29" hidden="1">
      <c r="A227" s="13" t="str">
        <f t="shared" si="9"/>
        <v>Normal</v>
      </c>
      <c r="B227" s="14" t="s">
        <v>252</v>
      </c>
      <c r="C227" s="15" t="s">
        <v>247</v>
      </c>
      <c r="D227" s="16">
        <f>IFERROR(VLOOKUP(B227,#REF!,3,FALSE),0)</f>
        <v>0</v>
      </c>
      <c r="E227" s="18">
        <f t="shared" si="10"/>
        <v>12</v>
      </c>
      <c r="F227" s="16" t="str">
        <f>IFERROR(VLOOKUP(B227,#REF!,6,FALSE),"")</f>
        <v/>
      </c>
      <c r="G227" s="17">
        <v>15000</v>
      </c>
      <c r="H227" s="17">
        <v>15000</v>
      </c>
      <c r="I227" s="17" t="str">
        <f>IFERROR(VLOOKUP(B227,#REF!,9,FALSE),"")</f>
        <v/>
      </c>
      <c r="J227" s="17">
        <v>27000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27000</v>
      </c>
      <c r="Q227" s="17">
        <v>0</v>
      </c>
      <c r="R227" s="19">
        <v>42000</v>
      </c>
      <c r="S227" s="20">
        <v>18.7</v>
      </c>
      <c r="T227" s="21">
        <v>33.5</v>
      </c>
      <c r="U227" s="19">
        <v>2250</v>
      </c>
      <c r="V227" s="17">
        <v>1252</v>
      </c>
      <c r="W227" s="22">
        <v>0.6</v>
      </c>
      <c r="X227" s="23">
        <f t="shared" si="11"/>
        <v>100</v>
      </c>
      <c r="Y227" s="17">
        <v>0</v>
      </c>
      <c r="Z227" s="17">
        <v>7731</v>
      </c>
      <c r="AA227" s="17">
        <v>4940</v>
      </c>
      <c r="AB227" s="17">
        <v>5260</v>
      </c>
      <c r="AC227" s="15" t="s">
        <v>37</v>
      </c>
    </row>
    <row r="228" spans="1:29" hidden="1">
      <c r="A228" s="13" t="str">
        <f t="shared" si="9"/>
        <v>Normal</v>
      </c>
      <c r="B228" s="14" t="s">
        <v>253</v>
      </c>
      <c r="C228" s="15" t="s">
        <v>247</v>
      </c>
      <c r="D228" s="16">
        <f>IFERROR(VLOOKUP(B228,#REF!,3,FALSE),0)</f>
        <v>0</v>
      </c>
      <c r="E228" s="18">
        <f t="shared" si="10"/>
        <v>16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36000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36000</v>
      </c>
      <c r="Q228" s="17">
        <v>0</v>
      </c>
      <c r="R228" s="19">
        <v>36000</v>
      </c>
      <c r="S228" s="20">
        <v>16</v>
      </c>
      <c r="T228" s="21">
        <v>32.799999999999997</v>
      </c>
      <c r="U228" s="19">
        <v>2250</v>
      </c>
      <c r="V228" s="17">
        <v>1099</v>
      </c>
      <c r="W228" s="22">
        <v>0.5</v>
      </c>
      <c r="X228" s="23">
        <f t="shared" si="11"/>
        <v>100</v>
      </c>
      <c r="Y228" s="17">
        <v>0</v>
      </c>
      <c r="Z228" s="17">
        <v>6352</v>
      </c>
      <c r="AA228" s="17">
        <v>4940</v>
      </c>
      <c r="AB228" s="17">
        <v>5260</v>
      </c>
      <c r="AC228" s="15" t="s">
        <v>37</v>
      </c>
    </row>
    <row r="229" spans="1:29" hidden="1">
      <c r="A229" s="13" t="str">
        <f t="shared" si="9"/>
        <v>Normal</v>
      </c>
      <c r="B229" s="14" t="s">
        <v>254</v>
      </c>
      <c r="C229" s="15" t="s">
        <v>247</v>
      </c>
      <c r="D229" s="16">
        <f>IFERROR(VLOOKUP(B229,#REF!,3,FALSE),0)</f>
        <v>0</v>
      </c>
      <c r="E229" s="18">
        <f t="shared" si="10"/>
        <v>4.4000000000000004</v>
      </c>
      <c r="F229" s="16" t="str">
        <f>IFERROR(VLOOKUP(B229,#REF!,6,FALSE),"")</f>
        <v/>
      </c>
      <c r="G229" s="17">
        <v>1803000</v>
      </c>
      <c r="H229" s="17">
        <v>801000</v>
      </c>
      <c r="I229" s="17" t="str">
        <f>IFERROR(VLOOKUP(B229,#REF!,9,FALSE),"")</f>
        <v/>
      </c>
      <c r="J229" s="17">
        <v>750000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45000</v>
      </c>
      <c r="Q229" s="17">
        <v>705000</v>
      </c>
      <c r="R229" s="19">
        <v>2553000</v>
      </c>
      <c r="S229" s="20">
        <v>15.1</v>
      </c>
      <c r="T229" s="21">
        <v>13.3</v>
      </c>
      <c r="U229" s="19">
        <v>169500</v>
      </c>
      <c r="V229" s="17">
        <v>192164</v>
      </c>
      <c r="W229" s="22">
        <v>1.1000000000000001</v>
      </c>
      <c r="X229" s="23">
        <f t="shared" si="11"/>
        <v>100</v>
      </c>
      <c r="Y229" s="17">
        <v>204000</v>
      </c>
      <c r="Z229" s="17">
        <v>1124349</v>
      </c>
      <c r="AA229" s="17">
        <v>646801</v>
      </c>
      <c r="AB229" s="17">
        <v>121670</v>
      </c>
      <c r="AC229" s="15" t="s">
        <v>37</v>
      </c>
    </row>
    <row r="230" spans="1:29" hidden="1">
      <c r="A230" s="13" t="str">
        <f t="shared" si="9"/>
        <v>Normal</v>
      </c>
      <c r="B230" s="14" t="s">
        <v>255</v>
      </c>
      <c r="C230" s="15" t="s">
        <v>247</v>
      </c>
      <c r="D230" s="16">
        <f>IFERROR(VLOOKUP(B230,#REF!,3,FALSE),0)</f>
        <v>0</v>
      </c>
      <c r="E230" s="18">
        <f t="shared" si="10"/>
        <v>1.1000000000000001</v>
      </c>
      <c r="F230" s="16" t="str">
        <f>IFERROR(VLOOKUP(B230,#REF!,6,FALSE),"")</f>
        <v/>
      </c>
      <c r="G230" s="17">
        <v>18000</v>
      </c>
      <c r="H230" s="17">
        <v>18000</v>
      </c>
      <c r="I230" s="17" t="str">
        <f>IFERROR(VLOOKUP(B230,#REF!,9,FALSE),"")</f>
        <v/>
      </c>
      <c r="J230" s="17">
        <v>3000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3000</v>
      </c>
      <c r="R230" s="19">
        <v>21000</v>
      </c>
      <c r="S230" s="20">
        <v>8</v>
      </c>
      <c r="T230" s="21">
        <v>13.1</v>
      </c>
      <c r="U230" s="19">
        <v>2625</v>
      </c>
      <c r="V230" s="17">
        <v>1609</v>
      </c>
      <c r="W230" s="22">
        <v>0.6</v>
      </c>
      <c r="X230" s="23">
        <f t="shared" si="11"/>
        <v>100</v>
      </c>
      <c r="Y230" s="17">
        <v>2610</v>
      </c>
      <c r="Z230" s="17">
        <v>8702</v>
      </c>
      <c r="AA230" s="17">
        <v>3668</v>
      </c>
      <c r="AB230" s="17">
        <v>184</v>
      </c>
      <c r="AC230" s="15" t="s">
        <v>37</v>
      </c>
    </row>
    <row r="231" spans="1:29" hidden="1">
      <c r="A231" s="13" t="str">
        <f t="shared" si="9"/>
        <v>Normal</v>
      </c>
      <c r="B231" s="14" t="s">
        <v>256</v>
      </c>
      <c r="C231" s="15" t="s">
        <v>247</v>
      </c>
      <c r="D231" s="16">
        <f>IFERROR(VLOOKUP(B231,#REF!,3,FALSE),0)</f>
        <v>0</v>
      </c>
      <c r="E231" s="18">
        <f t="shared" si="10"/>
        <v>0.6</v>
      </c>
      <c r="F231" s="16" t="str">
        <f>IFERROR(VLOOKUP(B231,#REF!,6,FALSE),"")</f>
        <v/>
      </c>
      <c r="G231" s="17">
        <v>330000</v>
      </c>
      <c r="H231" s="17">
        <v>90000</v>
      </c>
      <c r="I231" s="17" t="str">
        <f>IFERROR(VLOOKUP(B231,#REF!,9,FALSE),"")</f>
        <v/>
      </c>
      <c r="J231" s="17">
        <v>21000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21000</v>
      </c>
      <c r="R231" s="19">
        <v>351000</v>
      </c>
      <c r="S231" s="20">
        <v>10</v>
      </c>
      <c r="T231" s="21">
        <v>10.5</v>
      </c>
      <c r="U231" s="19">
        <v>35250</v>
      </c>
      <c r="V231" s="17">
        <v>33334</v>
      </c>
      <c r="W231" s="22">
        <v>0.9</v>
      </c>
      <c r="X231" s="23">
        <f t="shared" si="11"/>
        <v>100</v>
      </c>
      <c r="Y231" s="17">
        <v>30000</v>
      </c>
      <c r="Z231" s="17">
        <v>219000</v>
      </c>
      <c r="AA231" s="17">
        <v>114000</v>
      </c>
      <c r="AB231" s="17">
        <v>36000</v>
      </c>
      <c r="AC231" s="15" t="s">
        <v>37</v>
      </c>
    </row>
    <row r="232" spans="1:29" hidden="1">
      <c r="A232" s="13" t="str">
        <f t="shared" si="9"/>
        <v>FCST</v>
      </c>
      <c r="B232" s="14" t="s">
        <v>257</v>
      </c>
      <c r="C232" s="15" t="s">
        <v>247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>
        <v>0</v>
      </c>
      <c r="U232" s="19">
        <v>0</v>
      </c>
      <c r="V232" s="17">
        <v>333</v>
      </c>
      <c r="W232" s="22" t="s">
        <v>46</v>
      </c>
      <c r="X232" s="23" t="str">
        <f t="shared" si="11"/>
        <v>F</v>
      </c>
      <c r="Y232" s="17">
        <v>3000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9"/>
        <v>Normal</v>
      </c>
      <c r="B233" s="14" t="s">
        <v>258</v>
      </c>
      <c r="C233" s="15" t="s">
        <v>247</v>
      </c>
      <c r="D233" s="16">
        <f>IFERROR(VLOOKUP(B233,#REF!,3,FALSE),0)</f>
        <v>0</v>
      </c>
      <c r="E233" s="18">
        <f t="shared" si="10"/>
        <v>3.4</v>
      </c>
      <c r="F233" s="16" t="str">
        <f>IFERROR(VLOOKUP(B233,#REF!,6,FALSE),"")</f>
        <v/>
      </c>
      <c r="G233" s="17">
        <v>2001000</v>
      </c>
      <c r="H233" s="17">
        <v>2001000</v>
      </c>
      <c r="I233" s="17" t="str">
        <f>IFERROR(VLOOKUP(B233,#REF!,9,FALSE),"")</f>
        <v/>
      </c>
      <c r="J233" s="17">
        <v>1029000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285000</v>
      </c>
      <c r="Q233" s="17">
        <v>744000</v>
      </c>
      <c r="R233" s="19">
        <v>3030000</v>
      </c>
      <c r="S233" s="20">
        <v>10</v>
      </c>
      <c r="T233" s="21">
        <v>8.3000000000000007</v>
      </c>
      <c r="U233" s="19">
        <v>301500</v>
      </c>
      <c r="V233" s="17">
        <v>363000</v>
      </c>
      <c r="W233" s="22">
        <v>1.2</v>
      </c>
      <c r="X233" s="23">
        <f t="shared" si="11"/>
        <v>100</v>
      </c>
      <c r="Y233" s="17">
        <v>351000</v>
      </c>
      <c r="Z233" s="17">
        <v>2073000</v>
      </c>
      <c r="AA233" s="17">
        <v>1329000</v>
      </c>
      <c r="AB233" s="17">
        <v>231000</v>
      </c>
      <c r="AC233" s="15" t="s">
        <v>37</v>
      </c>
    </row>
    <row r="234" spans="1:29" hidden="1">
      <c r="A234" s="13" t="str">
        <f t="shared" si="9"/>
        <v>Normal</v>
      </c>
      <c r="B234" s="14" t="s">
        <v>259</v>
      </c>
      <c r="C234" s="15" t="s">
        <v>247</v>
      </c>
      <c r="D234" s="16">
        <f>IFERROR(VLOOKUP(B234,#REF!,3,FALSE),0)</f>
        <v>0</v>
      </c>
      <c r="E234" s="18">
        <f t="shared" si="10"/>
        <v>3.5</v>
      </c>
      <c r="F234" s="16" t="str">
        <f>IFERROR(VLOOKUP(B234,#REF!,6,FALSE),"")</f>
        <v/>
      </c>
      <c r="G234" s="17">
        <v>903000</v>
      </c>
      <c r="H234" s="17">
        <v>903000</v>
      </c>
      <c r="I234" s="17" t="str">
        <f>IFERROR(VLOOKUP(B234,#REF!,9,FALSE),"")</f>
        <v/>
      </c>
      <c r="J234" s="17">
        <v>243000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144000</v>
      </c>
      <c r="Q234" s="17">
        <v>99000</v>
      </c>
      <c r="R234" s="19">
        <v>1146000</v>
      </c>
      <c r="S234" s="20">
        <v>16.399999999999999</v>
      </c>
      <c r="T234" s="21">
        <v>10.9</v>
      </c>
      <c r="U234" s="19">
        <v>69750</v>
      </c>
      <c r="V234" s="17">
        <v>104667</v>
      </c>
      <c r="W234" s="22">
        <v>1.5</v>
      </c>
      <c r="X234" s="23">
        <f t="shared" si="11"/>
        <v>100</v>
      </c>
      <c r="Y234" s="17">
        <v>135000</v>
      </c>
      <c r="Z234" s="17">
        <v>465000</v>
      </c>
      <c r="AA234" s="17">
        <v>498000</v>
      </c>
      <c r="AB234" s="17">
        <v>72000</v>
      </c>
      <c r="AC234" s="15" t="s">
        <v>37</v>
      </c>
    </row>
    <row r="235" spans="1:29" hidden="1">
      <c r="A235" s="13" t="str">
        <f t="shared" si="9"/>
        <v>Normal</v>
      </c>
      <c r="B235" s="14" t="s">
        <v>260</v>
      </c>
      <c r="C235" s="15" t="s">
        <v>247</v>
      </c>
      <c r="D235" s="16">
        <f>IFERROR(VLOOKUP(B235,#REF!,3,FALSE),0)</f>
        <v>0</v>
      </c>
      <c r="E235" s="18">
        <f t="shared" si="10"/>
        <v>4.9000000000000004</v>
      </c>
      <c r="F235" s="16" t="str">
        <f>IFERROR(VLOOKUP(B235,#REF!,6,FALSE),"")</f>
        <v/>
      </c>
      <c r="G235" s="17">
        <v>810000</v>
      </c>
      <c r="H235" s="17">
        <v>810000</v>
      </c>
      <c r="I235" s="17" t="str">
        <f>IFERROR(VLOOKUP(B235,#REF!,9,FALSE),"")</f>
        <v/>
      </c>
      <c r="J235" s="17">
        <v>255000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42000</v>
      </c>
      <c r="Q235" s="17">
        <v>213000</v>
      </c>
      <c r="R235" s="19">
        <v>1065000</v>
      </c>
      <c r="S235" s="20">
        <v>20.3</v>
      </c>
      <c r="T235" s="21">
        <v>18.5</v>
      </c>
      <c r="U235" s="19">
        <v>52500</v>
      </c>
      <c r="V235" s="17">
        <v>57667</v>
      </c>
      <c r="W235" s="22">
        <v>1.1000000000000001</v>
      </c>
      <c r="X235" s="23">
        <f t="shared" si="11"/>
        <v>100</v>
      </c>
      <c r="Y235" s="17">
        <v>66000</v>
      </c>
      <c r="Z235" s="17">
        <v>327000</v>
      </c>
      <c r="AA235" s="17">
        <v>219000</v>
      </c>
      <c r="AB235" s="17">
        <v>39000</v>
      </c>
      <c r="AC235" s="15" t="s">
        <v>37</v>
      </c>
    </row>
    <row r="236" spans="1:29" hidden="1">
      <c r="A236" s="13" t="str">
        <f t="shared" si="9"/>
        <v>Normal</v>
      </c>
      <c r="B236" s="14" t="s">
        <v>261</v>
      </c>
      <c r="C236" s="15" t="s">
        <v>247</v>
      </c>
      <c r="D236" s="16">
        <f>IFERROR(VLOOKUP(B236,#REF!,3,FALSE),0)</f>
        <v>0</v>
      </c>
      <c r="E236" s="18">
        <f t="shared" si="10"/>
        <v>1.7</v>
      </c>
      <c r="F236" s="16" t="str">
        <f>IFERROR(VLOOKUP(B236,#REF!,6,FALSE),"")</f>
        <v/>
      </c>
      <c r="G236" s="17">
        <v>2100000</v>
      </c>
      <c r="H236" s="17">
        <v>1602000</v>
      </c>
      <c r="I236" s="17" t="str">
        <f>IFERROR(VLOOKUP(B236,#REF!,9,FALSE),"")</f>
        <v/>
      </c>
      <c r="J236" s="17">
        <v>345000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345000</v>
      </c>
      <c r="R236" s="19">
        <v>2445000</v>
      </c>
      <c r="S236" s="20">
        <v>12</v>
      </c>
      <c r="T236" s="21">
        <v>13.2</v>
      </c>
      <c r="U236" s="19">
        <v>204000</v>
      </c>
      <c r="V236" s="17">
        <v>185807</v>
      </c>
      <c r="W236" s="22">
        <v>0.9</v>
      </c>
      <c r="X236" s="23">
        <f t="shared" si="11"/>
        <v>100</v>
      </c>
      <c r="Y236" s="17">
        <v>182421</v>
      </c>
      <c r="Z236" s="17">
        <v>1183404</v>
      </c>
      <c r="AA236" s="17">
        <v>650763</v>
      </c>
      <c r="AB236" s="17">
        <v>191184</v>
      </c>
      <c r="AC236" s="15" t="s">
        <v>37</v>
      </c>
    </row>
    <row r="237" spans="1:29" hidden="1">
      <c r="A237" s="13" t="str">
        <f t="shared" si="9"/>
        <v>Normal</v>
      </c>
      <c r="B237" s="14" t="s">
        <v>262</v>
      </c>
      <c r="C237" s="15" t="s">
        <v>247</v>
      </c>
      <c r="D237" s="16">
        <f>IFERROR(VLOOKUP(B237,#REF!,3,FALSE),0)</f>
        <v>0</v>
      </c>
      <c r="E237" s="18">
        <f t="shared" si="10"/>
        <v>2.7</v>
      </c>
      <c r="F237" s="16" t="str">
        <f>IFERROR(VLOOKUP(B237,#REF!,6,FALSE),"")</f>
        <v/>
      </c>
      <c r="G237" s="17">
        <v>822000</v>
      </c>
      <c r="H237" s="17">
        <v>822000</v>
      </c>
      <c r="I237" s="17" t="str">
        <f>IFERROR(VLOOKUP(B237,#REF!,9,FALSE),"")</f>
        <v/>
      </c>
      <c r="J237" s="17">
        <v>108000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3000</v>
      </c>
      <c r="Q237" s="17">
        <v>105000</v>
      </c>
      <c r="R237" s="19">
        <v>930000</v>
      </c>
      <c r="S237" s="20">
        <v>23.4</v>
      </c>
      <c r="T237" s="21">
        <v>15.3</v>
      </c>
      <c r="U237" s="19">
        <v>39750</v>
      </c>
      <c r="V237" s="17">
        <v>60773</v>
      </c>
      <c r="W237" s="22">
        <v>1.5</v>
      </c>
      <c r="X237" s="23">
        <f t="shared" si="11"/>
        <v>100</v>
      </c>
      <c r="Y237" s="17">
        <v>39000</v>
      </c>
      <c r="Z237" s="17">
        <v>396557</v>
      </c>
      <c r="AA237" s="17">
        <v>198084</v>
      </c>
      <c r="AB237" s="17">
        <v>76137</v>
      </c>
      <c r="AC237" s="15" t="s">
        <v>37</v>
      </c>
    </row>
    <row r="238" spans="1:29" hidden="1">
      <c r="A238" s="13" t="str">
        <f t="shared" si="9"/>
        <v>Normal</v>
      </c>
      <c r="B238" s="14" t="s">
        <v>263</v>
      </c>
      <c r="C238" s="15" t="s">
        <v>247</v>
      </c>
      <c r="D238" s="16">
        <f>IFERROR(VLOOKUP(B238,#REF!,3,FALSE),0)</f>
        <v>0</v>
      </c>
      <c r="E238" s="18">
        <f t="shared" si="10"/>
        <v>13.3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30000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27000</v>
      </c>
      <c r="Q238" s="17">
        <v>3000</v>
      </c>
      <c r="R238" s="19">
        <v>30000</v>
      </c>
      <c r="S238" s="20">
        <v>13.3</v>
      </c>
      <c r="T238" s="21">
        <v>30.1</v>
      </c>
      <c r="U238" s="19">
        <v>2250</v>
      </c>
      <c r="V238" s="17">
        <v>998</v>
      </c>
      <c r="W238" s="22">
        <v>0.4</v>
      </c>
      <c r="X238" s="23">
        <f t="shared" si="11"/>
        <v>50</v>
      </c>
      <c r="Y238" s="17">
        <v>0</v>
      </c>
      <c r="Z238" s="17">
        <v>5438</v>
      </c>
      <c r="AA238" s="17">
        <v>4940</v>
      </c>
      <c r="AB238" s="17">
        <v>5260</v>
      </c>
      <c r="AC238" s="15" t="s">
        <v>37</v>
      </c>
    </row>
    <row r="239" spans="1:29" hidden="1">
      <c r="A239" s="13" t="str">
        <f t="shared" si="9"/>
        <v>Normal</v>
      </c>
      <c r="B239" s="14" t="s">
        <v>264</v>
      </c>
      <c r="C239" s="15" t="s">
        <v>247</v>
      </c>
      <c r="D239" s="16">
        <f>IFERROR(VLOOKUP(B239,#REF!,3,FALSE),0)</f>
        <v>0</v>
      </c>
      <c r="E239" s="18">
        <f t="shared" si="10"/>
        <v>24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9000</v>
      </c>
      <c r="Q239" s="17">
        <v>0</v>
      </c>
      <c r="R239" s="19">
        <v>9000</v>
      </c>
      <c r="S239" s="20">
        <v>24</v>
      </c>
      <c r="T239" s="21" t="s">
        <v>35</v>
      </c>
      <c r="U239" s="19">
        <v>375</v>
      </c>
      <c r="V239" s="17" t="s">
        <v>35</v>
      </c>
      <c r="W239" s="22" t="s">
        <v>36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9"/>
        <v>Normal</v>
      </c>
      <c r="B240" s="14" t="s">
        <v>265</v>
      </c>
      <c r="C240" s="15" t="s">
        <v>94</v>
      </c>
      <c r="D240" s="16">
        <f>IFERROR(VLOOKUP(B240,#REF!,3,FALSE),0)</f>
        <v>0</v>
      </c>
      <c r="E240" s="18">
        <f t="shared" si="10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 t="s">
        <v>35</v>
      </c>
      <c r="U240" s="19">
        <v>375</v>
      </c>
      <c r="V240" s="17" t="s">
        <v>35</v>
      </c>
      <c r="W240" s="22" t="s">
        <v>36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9"/>
        <v>Normal</v>
      </c>
      <c r="B241" s="14" t="s">
        <v>266</v>
      </c>
      <c r="C241" s="15" t="s">
        <v>94</v>
      </c>
      <c r="D241" s="16">
        <f>IFERROR(VLOOKUP(B241,#REF!,3,FALSE),0)</f>
        <v>0</v>
      </c>
      <c r="E241" s="18">
        <f t="shared" si="10"/>
        <v>7.9</v>
      </c>
      <c r="F241" s="16" t="str">
        <f>IFERROR(VLOOKUP(B241,#REF!,6,FALSE),"")</f>
        <v/>
      </c>
      <c r="G241" s="17">
        <v>255000</v>
      </c>
      <c r="H241" s="17">
        <v>255000</v>
      </c>
      <c r="I241" s="17" t="str">
        <f>IFERROR(VLOOKUP(B241,#REF!,9,FALSE),"")</f>
        <v/>
      </c>
      <c r="J241" s="17">
        <v>219000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99000</v>
      </c>
      <c r="Q241" s="17">
        <v>120000</v>
      </c>
      <c r="R241" s="19">
        <v>474000</v>
      </c>
      <c r="S241" s="20">
        <v>17.100000000000001</v>
      </c>
      <c r="T241" s="21">
        <v>19.8</v>
      </c>
      <c r="U241" s="19">
        <v>27750</v>
      </c>
      <c r="V241" s="17">
        <v>24000</v>
      </c>
      <c r="W241" s="22">
        <v>0.9</v>
      </c>
      <c r="X241" s="23">
        <f t="shared" si="11"/>
        <v>100</v>
      </c>
      <c r="Y241" s="17">
        <v>99000</v>
      </c>
      <c r="Z241" s="17">
        <v>81000</v>
      </c>
      <c r="AA241" s="17">
        <v>60000</v>
      </c>
      <c r="AB241" s="17">
        <v>15000</v>
      </c>
      <c r="AC241" s="15" t="s">
        <v>37</v>
      </c>
    </row>
    <row r="242" spans="1:29" hidden="1">
      <c r="A242" s="13" t="str">
        <f t="shared" si="9"/>
        <v>Normal</v>
      </c>
      <c r="B242" s="14" t="s">
        <v>267</v>
      </c>
      <c r="C242" s="15" t="s">
        <v>94</v>
      </c>
      <c r="D242" s="16">
        <f>IFERROR(VLOOKUP(B242,#REF!,3,FALSE),0)</f>
        <v>0</v>
      </c>
      <c r="E242" s="18">
        <f t="shared" si="10"/>
        <v>8.6999999999999993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270000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270000</v>
      </c>
      <c r="R242" s="19">
        <v>270000</v>
      </c>
      <c r="S242" s="20">
        <v>8.6999999999999993</v>
      </c>
      <c r="T242" s="21">
        <v>19.3</v>
      </c>
      <c r="U242" s="19">
        <v>31125</v>
      </c>
      <c r="V242" s="17">
        <v>14001</v>
      </c>
      <c r="W242" s="22">
        <v>0.4</v>
      </c>
      <c r="X242" s="23">
        <f t="shared" si="11"/>
        <v>50</v>
      </c>
      <c r="Y242" s="17">
        <v>12000</v>
      </c>
      <c r="Z242" s="17">
        <v>60000</v>
      </c>
      <c r="AA242" s="17">
        <v>81028</v>
      </c>
      <c r="AB242" s="17">
        <v>3014</v>
      </c>
      <c r="AC242" s="15" t="s">
        <v>37</v>
      </c>
    </row>
    <row r="243" spans="1:29">
      <c r="A243" s="13" t="str">
        <f t="shared" si="9"/>
        <v>OverStock</v>
      </c>
      <c r="B243" s="14" t="s">
        <v>268</v>
      </c>
      <c r="C243" s="15" t="s">
        <v>94</v>
      </c>
      <c r="D243" s="16">
        <f>IFERROR(VLOOKUP(B243,#REF!,3,FALSE),0)</f>
        <v>0</v>
      </c>
      <c r="E243" s="18">
        <f t="shared" si="10"/>
        <v>112</v>
      </c>
      <c r="F243" s="16" t="str">
        <f>IFERROR(VLOOKUP(B243,#REF!,6,FALSE),"")</f>
        <v/>
      </c>
      <c r="G243" s="17">
        <v>900000</v>
      </c>
      <c r="H243" s="17">
        <v>900000</v>
      </c>
      <c r="I243" s="17" t="str">
        <f>IFERROR(VLOOKUP(B243,#REF!,9,FALSE),"")</f>
        <v/>
      </c>
      <c r="J243" s="17">
        <v>42000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42000</v>
      </c>
      <c r="Q243" s="17">
        <v>0</v>
      </c>
      <c r="R243" s="19">
        <v>942000</v>
      </c>
      <c r="S243" s="20">
        <v>2512</v>
      </c>
      <c r="T243" s="21" t="s">
        <v>35</v>
      </c>
      <c r="U243" s="19">
        <v>375</v>
      </c>
      <c r="V243" s="17" t="s">
        <v>35</v>
      </c>
      <c r="W243" s="22" t="s">
        <v>36</v>
      </c>
      <c r="X243" s="23" t="str">
        <f t="shared" si="11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13" t="str">
        <f t="shared" si="9"/>
        <v>Normal</v>
      </c>
      <c r="B244" s="14" t="s">
        <v>269</v>
      </c>
      <c r="C244" s="15" t="s">
        <v>94</v>
      </c>
      <c r="D244" s="16">
        <f>IFERROR(VLOOKUP(B244,#REF!,3,FALSE),0)</f>
        <v>0</v>
      </c>
      <c r="E244" s="18">
        <f t="shared" si="10"/>
        <v>5.6</v>
      </c>
      <c r="F244" s="16" t="str">
        <f>IFERROR(VLOOKUP(B244,#REF!,6,FALSE),"")</f>
        <v/>
      </c>
      <c r="G244" s="17">
        <v>3750000</v>
      </c>
      <c r="H244" s="17">
        <v>1500000</v>
      </c>
      <c r="I244" s="17" t="str">
        <f>IFERROR(VLOOKUP(B244,#REF!,9,FALSE),"")</f>
        <v/>
      </c>
      <c r="J244" s="17">
        <v>1392000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402000</v>
      </c>
      <c r="Q244" s="17">
        <v>990000</v>
      </c>
      <c r="R244" s="19">
        <v>5142000</v>
      </c>
      <c r="S244" s="20">
        <v>20.8</v>
      </c>
      <c r="T244" s="21">
        <v>19.5</v>
      </c>
      <c r="U244" s="19">
        <v>246750</v>
      </c>
      <c r="V244" s="17">
        <v>263333</v>
      </c>
      <c r="W244" s="22">
        <v>1.1000000000000001</v>
      </c>
      <c r="X244" s="23">
        <f t="shared" si="11"/>
        <v>100</v>
      </c>
      <c r="Y244" s="17">
        <v>326000</v>
      </c>
      <c r="Z244" s="17">
        <v>1574000</v>
      </c>
      <c r="AA244" s="17">
        <v>1074000</v>
      </c>
      <c r="AB244" s="17">
        <v>500000</v>
      </c>
      <c r="AC244" s="15" t="s">
        <v>37</v>
      </c>
    </row>
    <row r="245" spans="1:29" hidden="1">
      <c r="A245" s="13" t="str">
        <f t="shared" si="9"/>
        <v>Normal</v>
      </c>
      <c r="B245" s="14" t="s">
        <v>270</v>
      </c>
      <c r="C245" s="15" t="s">
        <v>94</v>
      </c>
      <c r="D245" s="16">
        <f>IFERROR(VLOOKUP(B245,#REF!,3,FALSE),0)</f>
        <v>0</v>
      </c>
      <c r="E245" s="18">
        <f t="shared" si="10"/>
        <v>0</v>
      </c>
      <c r="F245" s="16" t="str">
        <f>IFERROR(VLOOKUP(B245,#REF!,6,FALSE),"")</f>
        <v/>
      </c>
      <c r="G245" s="17">
        <v>15000</v>
      </c>
      <c r="H245" s="17">
        <v>15000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15000</v>
      </c>
      <c r="S245" s="20">
        <v>8</v>
      </c>
      <c r="T245" s="21">
        <v>15.3</v>
      </c>
      <c r="U245" s="19">
        <v>1875</v>
      </c>
      <c r="V245" s="17">
        <v>982</v>
      </c>
      <c r="W245" s="22">
        <v>0.5</v>
      </c>
      <c r="X245" s="23">
        <f t="shared" si="11"/>
        <v>100</v>
      </c>
      <c r="Y245" s="17">
        <v>7843</v>
      </c>
      <c r="Z245" s="17">
        <v>1000</v>
      </c>
      <c r="AA245" s="17">
        <v>0</v>
      </c>
      <c r="AB245" s="17">
        <v>0</v>
      </c>
      <c r="AC245" s="15" t="s">
        <v>37</v>
      </c>
    </row>
    <row r="246" spans="1:29" hidden="1">
      <c r="A246" s="13" t="str">
        <f t="shared" si="9"/>
        <v>Normal</v>
      </c>
      <c r="B246" s="14" t="s">
        <v>271</v>
      </c>
      <c r="C246" s="15" t="s">
        <v>94</v>
      </c>
      <c r="D246" s="16">
        <f>IFERROR(VLOOKUP(B246,#REF!,3,FALSE),0)</f>
        <v>0</v>
      </c>
      <c r="E246" s="18">
        <f t="shared" si="10"/>
        <v>8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3000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3000</v>
      </c>
      <c r="Q246" s="17">
        <v>0</v>
      </c>
      <c r="R246" s="19">
        <v>3000</v>
      </c>
      <c r="S246" s="20">
        <v>8</v>
      </c>
      <c r="T246" s="21" t="s">
        <v>35</v>
      </c>
      <c r="U246" s="19">
        <v>375</v>
      </c>
      <c r="V246" s="17" t="s">
        <v>35</v>
      </c>
      <c r="W246" s="22" t="s">
        <v>36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 hidden="1">
      <c r="A247" s="13" t="str">
        <f t="shared" si="9"/>
        <v>FCST</v>
      </c>
      <c r="B247" s="14" t="s">
        <v>272</v>
      </c>
      <c r="C247" s="15" t="s">
        <v>94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24000</v>
      </c>
      <c r="H247" s="17">
        <v>24000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24000</v>
      </c>
      <c r="S247" s="20" t="s">
        <v>35</v>
      </c>
      <c r="T247" s="21">
        <v>9</v>
      </c>
      <c r="U247" s="19">
        <v>0</v>
      </c>
      <c r="V247" s="17">
        <v>2667</v>
      </c>
      <c r="W247" s="22" t="s">
        <v>46</v>
      </c>
      <c r="X247" s="23" t="str">
        <f t="shared" si="11"/>
        <v>F</v>
      </c>
      <c r="Y247" s="17">
        <v>0</v>
      </c>
      <c r="Z247" s="17">
        <v>24000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9"/>
        <v>FCST</v>
      </c>
      <c r="B248" s="14" t="s">
        <v>273</v>
      </c>
      <c r="C248" s="15" t="s">
        <v>94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3000</v>
      </c>
      <c r="H248" s="17">
        <v>3000</v>
      </c>
      <c r="I248" s="17" t="str">
        <f>IFERROR(VLOOKUP(B248,#REF!,9,FALSE),"")</f>
        <v/>
      </c>
      <c r="J248" s="17">
        <v>3300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300</v>
      </c>
      <c r="Q248" s="17">
        <v>3000</v>
      </c>
      <c r="R248" s="19">
        <v>6300</v>
      </c>
      <c r="S248" s="20" t="s">
        <v>35</v>
      </c>
      <c r="T248" s="21">
        <v>49.6</v>
      </c>
      <c r="U248" s="19">
        <v>0</v>
      </c>
      <c r="V248" s="17">
        <v>127</v>
      </c>
      <c r="W248" s="22" t="s">
        <v>46</v>
      </c>
      <c r="X248" s="23" t="str">
        <f t="shared" si="11"/>
        <v>F</v>
      </c>
      <c r="Y248" s="17">
        <v>0</v>
      </c>
      <c r="Z248" s="17">
        <v>674</v>
      </c>
      <c r="AA248" s="17">
        <v>925</v>
      </c>
      <c r="AB248" s="17">
        <v>694</v>
      </c>
      <c r="AC248" s="15" t="s">
        <v>37</v>
      </c>
    </row>
    <row r="249" spans="1:29">
      <c r="A249" s="13" t="str">
        <f t="shared" si="9"/>
        <v>ZeroZero</v>
      </c>
      <c r="B249" s="14" t="s">
        <v>274</v>
      </c>
      <c r="C249" s="15" t="s">
        <v>94</v>
      </c>
      <c r="D249" s="16">
        <f>IFERROR(VLOOKUP(B249,#REF!,3,FALSE),0)</f>
        <v>0</v>
      </c>
      <c r="E249" s="18" t="str">
        <f t="shared" si="10"/>
        <v>前八週無拉料</v>
      </c>
      <c r="F249" s="16" t="str">
        <f>IFERROR(VLOOKUP(B249,#REF!,6,FALSE),"")</f>
        <v/>
      </c>
      <c r="G249" s="17">
        <v>3000</v>
      </c>
      <c r="H249" s="17">
        <v>0</v>
      </c>
      <c r="I249" s="17" t="str">
        <f>IFERROR(VLOOKUP(B249,#REF!,9,FALSE),"")</f>
        <v/>
      </c>
      <c r="J249" s="17">
        <v>3000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3000</v>
      </c>
      <c r="Q249" s="17">
        <v>0</v>
      </c>
      <c r="R249" s="19">
        <v>6000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36</v>
      </c>
      <c r="X249" s="23" t="str">
        <f t="shared" si="11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3" t="str">
        <f t="shared" si="9"/>
        <v>Normal</v>
      </c>
      <c r="B250" s="14" t="s">
        <v>275</v>
      </c>
      <c r="C250" s="15" t="s">
        <v>94</v>
      </c>
      <c r="D250" s="16">
        <f>IFERROR(VLOOKUP(B250,#REF!,3,FALSE),0)</f>
        <v>0</v>
      </c>
      <c r="E250" s="18">
        <f t="shared" si="10"/>
        <v>0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0</v>
      </c>
      <c r="S250" s="20">
        <v>0</v>
      </c>
      <c r="T250" s="21" t="s">
        <v>35</v>
      </c>
      <c r="U250" s="19">
        <v>375</v>
      </c>
      <c r="V250" s="17" t="s">
        <v>35</v>
      </c>
      <c r="W250" s="22" t="s">
        <v>36</v>
      </c>
      <c r="X250" s="23" t="str">
        <f t="shared" si="11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 hidden="1">
      <c r="A251" s="13" t="str">
        <f t="shared" si="9"/>
        <v>Normal</v>
      </c>
      <c r="B251" s="14" t="s">
        <v>276</v>
      </c>
      <c r="C251" s="15" t="s">
        <v>94</v>
      </c>
      <c r="D251" s="16">
        <f>IFERROR(VLOOKUP(B251,#REF!,3,FALSE),0)</f>
        <v>0</v>
      </c>
      <c r="E251" s="18">
        <f t="shared" si="10"/>
        <v>0</v>
      </c>
      <c r="F251" s="16" t="str">
        <f>IFERROR(VLOOKUP(B251,#REF!,6,FALSE),"")</f>
        <v/>
      </c>
      <c r="G251" s="17">
        <v>3000</v>
      </c>
      <c r="H251" s="17">
        <v>3000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3000</v>
      </c>
      <c r="S251" s="20">
        <v>8</v>
      </c>
      <c r="T251" s="21" t="s">
        <v>35</v>
      </c>
      <c r="U251" s="19">
        <v>375</v>
      </c>
      <c r="V251" s="17" t="s">
        <v>35</v>
      </c>
      <c r="W251" s="22" t="s">
        <v>36</v>
      </c>
      <c r="X251" s="23" t="str">
        <f t="shared" si="11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 hidden="1">
      <c r="A252" s="13" t="str">
        <f t="shared" si="9"/>
        <v>Normal</v>
      </c>
      <c r="B252" s="14" t="s">
        <v>277</v>
      </c>
      <c r="C252" s="15" t="s">
        <v>94</v>
      </c>
      <c r="D252" s="16">
        <f>IFERROR(VLOOKUP(B252,#REF!,3,FALSE),0)</f>
        <v>0</v>
      </c>
      <c r="E252" s="18">
        <f t="shared" si="10"/>
        <v>0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>
        <v>0</v>
      </c>
      <c r="T252" s="21" t="s">
        <v>35</v>
      </c>
      <c r="U252" s="19">
        <v>375</v>
      </c>
      <c r="V252" s="17" t="s">
        <v>35</v>
      </c>
      <c r="W252" s="22" t="s">
        <v>36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 hidden="1">
      <c r="A253" s="13" t="str">
        <f t="shared" si="9"/>
        <v>None</v>
      </c>
      <c r="B253" s="14" t="s">
        <v>278</v>
      </c>
      <c r="C253" s="15" t="s">
        <v>89</v>
      </c>
      <c r="D253" s="16">
        <f>IFERROR(VLOOKUP(B253,#REF!,3,FALSE),0)</f>
        <v>0</v>
      </c>
      <c r="E253" s="18" t="str">
        <f t="shared" si="10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1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3" t="str">
        <f t="shared" si="9"/>
        <v>Normal</v>
      </c>
      <c r="B254" s="14" t="s">
        <v>279</v>
      </c>
      <c r="C254" s="15" t="s">
        <v>89</v>
      </c>
      <c r="D254" s="16">
        <f>IFERROR(VLOOKUP(B254,#REF!,3,FALSE),0)</f>
        <v>0</v>
      </c>
      <c r="E254" s="18">
        <f t="shared" si="10"/>
        <v>8</v>
      </c>
      <c r="F254" s="16" t="str">
        <f>IFERROR(VLOOKUP(B254,#REF!,6,FALSE),"")</f>
        <v/>
      </c>
      <c r="G254" s="17">
        <v>15000</v>
      </c>
      <c r="H254" s="17">
        <v>12000</v>
      </c>
      <c r="I254" s="17" t="str">
        <f>IFERROR(VLOOKUP(B254,#REF!,9,FALSE),"")</f>
        <v/>
      </c>
      <c r="J254" s="17">
        <v>15000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15000</v>
      </c>
      <c r="Q254" s="17">
        <v>0</v>
      </c>
      <c r="R254" s="19">
        <v>30000</v>
      </c>
      <c r="S254" s="20">
        <v>16</v>
      </c>
      <c r="T254" s="21">
        <v>10.1</v>
      </c>
      <c r="U254" s="19">
        <v>1875</v>
      </c>
      <c r="V254" s="17">
        <v>2957</v>
      </c>
      <c r="W254" s="22">
        <v>1.6</v>
      </c>
      <c r="X254" s="23">
        <f t="shared" si="11"/>
        <v>100</v>
      </c>
      <c r="Y254" s="17">
        <v>10292</v>
      </c>
      <c r="Z254" s="17">
        <v>9400</v>
      </c>
      <c r="AA254" s="17">
        <v>9472</v>
      </c>
      <c r="AB254" s="17">
        <v>9960</v>
      </c>
      <c r="AC254" s="15" t="s">
        <v>37</v>
      </c>
    </row>
    <row r="255" spans="1:29">
      <c r="A255" s="13" t="str">
        <f t="shared" si="9"/>
        <v>ZeroZero</v>
      </c>
      <c r="B255" s="14" t="s">
        <v>280</v>
      </c>
      <c r="C255" s="15" t="s">
        <v>89</v>
      </c>
      <c r="D255" s="16">
        <f>IFERROR(VLOOKUP(B255,#REF!,3,FALSE),0)</f>
        <v>0</v>
      </c>
      <c r="E255" s="18" t="str">
        <f t="shared" si="10"/>
        <v>前八週無拉料</v>
      </c>
      <c r="F255" s="16" t="str">
        <f>IFERROR(VLOOKUP(B255,#REF!,6,FALSE),"")</f>
        <v/>
      </c>
      <c r="G255" s="17">
        <v>0</v>
      </c>
      <c r="H255" s="17">
        <v>0</v>
      </c>
      <c r="I255" s="17" t="str">
        <f>IFERROR(VLOOKUP(B255,#REF!,9,FALSE),"")</f>
        <v/>
      </c>
      <c r="J255" s="17">
        <v>81000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81000</v>
      </c>
      <c r="Q255" s="17">
        <v>0</v>
      </c>
      <c r="R255" s="19">
        <v>81000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1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9"/>
        <v>Normal</v>
      </c>
      <c r="B256" s="14" t="s">
        <v>281</v>
      </c>
      <c r="C256" s="15" t="s">
        <v>89</v>
      </c>
      <c r="D256" s="16">
        <f>IFERROR(VLOOKUP(B256,#REF!,3,FALSE),0)</f>
        <v>0</v>
      </c>
      <c r="E256" s="18">
        <f t="shared" si="10"/>
        <v>3.6</v>
      </c>
      <c r="F256" s="16" t="str">
        <f>IFERROR(VLOOKUP(B256,#REF!,6,FALSE),"")</f>
        <v/>
      </c>
      <c r="G256" s="17">
        <v>396000</v>
      </c>
      <c r="H256" s="17">
        <v>192000</v>
      </c>
      <c r="I256" s="17" t="str">
        <f>IFERROR(VLOOKUP(B256,#REF!,9,FALSE),"")</f>
        <v/>
      </c>
      <c r="J256" s="17">
        <v>76000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76000</v>
      </c>
      <c r="Q256" s="17">
        <v>0</v>
      </c>
      <c r="R256" s="19">
        <v>472000</v>
      </c>
      <c r="S256" s="20">
        <v>22.5</v>
      </c>
      <c r="T256" s="21" t="s">
        <v>35</v>
      </c>
      <c r="U256" s="19">
        <v>21000</v>
      </c>
      <c r="V256" s="17" t="s">
        <v>35</v>
      </c>
      <c r="W256" s="22" t="s">
        <v>36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 hidden="1">
      <c r="A257" s="13" t="str">
        <f t="shared" ref="A257:A320" si="12">IF(OR(U257=0,LEN(U257)=0)*OR(V257=0,LEN(V257)=0),IF(R257&gt;0,"ZeroZero","None"),IF(IF(LEN(S257)=0,0,S257)&gt;24,"OverStock",IF(U257=0,"FCST","Normal")))</f>
        <v>Normal</v>
      </c>
      <c r="B257" s="14" t="s">
        <v>282</v>
      </c>
      <c r="C257" s="15" t="s">
        <v>283</v>
      </c>
      <c r="D257" s="16">
        <f>IFERROR(VLOOKUP(B257,#REF!,3,FALSE),0)</f>
        <v>0</v>
      </c>
      <c r="E257" s="18">
        <f t="shared" ref="E257:E320" si="13">IF(U257=0,"前八週無拉料",ROUND(J257/U257,1))</f>
        <v>2.5</v>
      </c>
      <c r="F257" s="16" t="str">
        <f>IFERROR(VLOOKUP(B257,#REF!,6,FALSE),"")</f>
        <v/>
      </c>
      <c r="G257" s="17">
        <v>1326000</v>
      </c>
      <c r="H257" s="17">
        <v>1325000</v>
      </c>
      <c r="I257" s="17" t="str">
        <f>IFERROR(VLOOKUP(B257,#REF!,9,FALSE),"")</f>
        <v/>
      </c>
      <c r="J257" s="17">
        <v>530000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98000</v>
      </c>
      <c r="Q257" s="17">
        <v>432000</v>
      </c>
      <c r="R257" s="19">
        <v>1856000</v>
      </c>
      <c r="S257" s="20">
        <v>8.6</v>
      </c>
      <c r="T257" s="21">
        <v>10.1</v>
      </c>
      <c r="U257" s="19">
        <v>214875</v>
      </c>
      <c r="V257" s="17">
        <v>184000</v>
      </c>
      <c r="W257" s="22">
        <v>0.9</v>
      </c>
      <c r="X257" s="23">
        <f t="shared" ref="X257:X320" si="14">IF($W257="E","E",IF($W257="F","F",IF($W257&lt;0.5,50,IF($W257&lt;2,100,150))))</f>
        <v>100</v>
      </c>
      <c r="Y257" s="17">
        <v>0</v>
      </c>
      <c r="Z257" s="17">
        <v>1338000</v>
      </c>
      <c r="AA257" s="17">
        <v>621000</v>
      </c>
      <c r="AB257" s="17">
        <v>348000</v>
      </c>
      <c r="AC257" s="15" t="s">
        <v>37</v>
      </c>
    </row>
    <row r="258" spans="1:29" hidden="1">
      <c r="A258" s="13" t="str">
        <f t="shared" si="12"/>
        <v>Normal</v>
      </c>
      <c r="B258" s="14" t="s">
        <v>284</v>
      </c>
      <c r="C258" s="15" t="s">
        <v>283</v>
      </c>
      <c r="D258" s="16">
        <f>IFERROR(VLOOKUP(B258,#REF!,3,FALSE),0)</f>
        <v>0</v>
      </c>
      <c r="E258" s="18">
        <f t="shared" si="13"/>
        <v>4.2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39070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12070</v>
      </c>
      <c r="Q258" s="17">
        <v>27000</v>
      </c>
      <c r="R258" s="19">
        <v>39070</v>
      </c>
      <c r="S258" s="20">
        <v>4.2</v>
      </c>
      <c r="T258" s="21">
        <v>13.2</v>
      </c>
      <c r="U258" s="19">
        <v>9375</v>
      </c>
      <c r="V258" s="17">
        <v>2969</v>
      </c>
      <c r="W258" s="22">
        <v>0.3</v>
      </c>
      <c r="X258" s="23">
        <f t="shared" si="14"/>
        <v>50</v>
      </c>
      <c r="Y258" s="17">
        <v>98</v>
      </c>
      <c r="Z258" s="17">
        <v>26625</v>
      </c>
      <c r="AA258" s="17">
        <v>0</v>
      </c>
      <c r="AB258" s="17">
        <v>0</v>
      </c>
      <c r="AC258" s="15" t="s">
        <v>37</v>
      </c>
    </row>
    <row r="259" spans="1:29" hidden="1">
      <c r="A259" s="13" t="str">
        <f t="shared" si="12"/>
        <v>Normal</v>
      </c>
      <c r="B259" s="14" t="s">
        <v>285</v>
      </c>
      <c r="C259" s="15" t="s">
        <v>283</v>
      </c>
      <c r="D259" s="16">
        <f>IFERROR(VLOOKUP(B259,#REF!,3,FALSE),0)</f>
        <v>0</v>
      </c>
      <c r="E259" s="18">
        <f t="shared" si="13"/>
        <v>4.5999999999999996</v>
      </c>
      <c r="F259" s="16" t="str">
        <f>IFERROR(VLOOKUP(B259,#REF!,6,FALSE),"")</f>
        <v/>
      </c>
      <c r="G259" s="17">
        <v>450000</v>
      </c>
      <c r="H259" s="17">
        <v>450000</v>
      </c>
      <c r="I259" s="17" t="str">
        <f>IFERROR(VLOOKUP(B259,#REF!,9,FALSE),"")</f>
        <v/>
      </c>
      <c r="J259" s="17">
        <v>1447000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760000</v>
      </c>
      <c r="Q259" s="17">
        <v>687000</v>
      </c>
      <c r="R259" s="19">
        <v>1897000</v>
      </c>
      <c r="S259" s="20">
        <v>6</v>
      </c>
      <c r="T259" s="21">
        <v>172.5</v>
      </c>
      <c r="U259" s="19">
        <v>317625</v>
      </c>
      <c r="V259" s="17">
        <v>11000</v>
      </c>
      <c r="W259" s="22">
        <v>0</v>
      </c>
      <c r="X259" s="23">
        <f t="shared" si="14"/>
        <v>50</v>
      </c>
      <c r="Y259" s="17">
        <v>3000</v>
      </c>
      <c r="Z259" s="17">
        <v>87000</v>
      </c>
      <c r="AA259" s="17">
        <v>54000</v>
      </c>
      <c r="AB259" s="17">
        <v>6000</v>
      </c>
      <c r="AC259" s="15" t="s">
        <v>37</v>
      </c>
    </row>
    <row r="260" spans="1:29" hidden="1">
      <c r="A260" s="13" t="str">
        <f t="shared" si="12"/>
        <v>Normal</v>
      </c>
      <c r="B260" s="14" t="s">
        <v>286</v>
      </c>
      <c r="C260" s="15" t="s">
        <v>283</v>
      </c>
      <c r="D260" s="16">
        <f>IFERROR(VLOOKUP(B260,#REF!,3,FALSE),0)</f>
        <v>0</v>
      </c>
      <c r="E260" s="18">
        <f t="shared" si="13"/>
        <v>4.7</v>
      </c>
      <c r="F260" s="16" t="str">
        <f>IFERROR(VLOOKUP(B260,#REF!,6,FALSE),"")</f>
        <v/>
      </c>
      <c r="G260" s="17">
        <v>60000</v>
      </c>
      <c r="H260" s="17">
        <v>60000</v>
      </c>
      <c r="I260" s="17" t="str">
        <f>IFERROR(VLOOKUP(B260,#REF!,9,FALSE),"")</f>
        <v/>
      </c>
      <c r="J260" s="17">
        <v>159000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159000</v>
      </c>
      <c r="Q260" s="17">
        <v>0</v>
      </c>
      <c r="R260" s="19">
        <v>219000</v>
      </c>
      <c r="S260" s="20">
        <v>6.5</v>
      </c>
      <c r="T260" s="21">
        <v>34.4</v>
      </c>
      <c r="U260" s="19">
        <v>33750</v>
      </c>
      <c r="V260" s="17">
        <v>6374</v>
      </c>
      <c r="W260" s="22">
        <v>0.2</v>
      </c>
      <c r="X260" s="23">
        <f t="shared" si="14"/>
        <v>50</v>
      </c>
      <c r="Y260" s="17">
        <v>3000</v>
      </c>
      <c r="Z260" s="17">
        <v>36173</v>
      </c>
      <c r="AA260" s="17">
        <v>21600</v>
      </c>
      <c r="AB260" s="17">
        <v>18400</v>
      </c>
      <c r="AC260" s="15" t="s">
        <v>37</v>
      </c>
    </row>
    <row r="261" spans="1:29" hidden="1">
      <c r="A261" s="13" t="str">
        <f t="shared" si="12"/>
        <v>FCST</v>
      </c>
      <c r="B261" s="14" t="s">
        <v>287</v>
      </c>
      <c r="C261" s="15" t="s">
        <v>283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12000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12000</v>
      </c>
      <c r="Q261" s="17">
        <v>0</v>
      </c>
      <c r="R261" s="19">
        <v>12000</v>
      </c>
      <c r="S261" s="20" t="s">
        <v>35</v>
      </c>
      <c r="T261" s="21">
        <v>21.6</v>
      </c>
      <c r="U261" s="19">
        <v>0</v>
      </c>
      <c r="V261" s="17">
        <v>556</v>
      </c>
      <c r="W261" s="22" t="s">
        <v>46</v>
      </c>
      <c r="X261" s="23" t="str">
        <f t="shared" si="14"/>
        <v>F</v>
      </c>
      <c r="Y261" s="17">
        <v>0</v>
      </c>
      <c r="Z261" s="17">
        <v>5000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si="12"/>
        <v>Normal</v>
      </c>
      <c r="B262" s="14" t="s">
        <v>288</v>
      </c>
      <c r="C262" s="15" t="s">
        <v>283</v>
      </c>
      <c r="D262" s="16">
        <f>IFERROR(VLOOKUP(B262,#REF!,3,FALSE),0)</f>
        <v>0</v>
      </c>
      <c r="E262" s="18">
        <f t="shared" si="13"/>
        <v>0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0</v>
      </c>
      <c r="Q262" s="17">
        <v>0</v>
      </c>
      <c r="R262" s="19">
        <v>0</v>
      </c>
      <c r="S262" s="20">
        <v>0</v>
      </c>
      <c r="T262" s="21">
        <v>0</v>
      </c>
      <c r="U262" s="19">
        <v>375</v>
      </c>
      <c r="V262" s="17">
        <v>1573</v>
      </c>
      <c r="W262" s="22">
        <v>4.2</v>
      </c>
      <c r="X262" s="23">
        <f t="shared" si="14"/>
        <v>150</v>
      </c>
      <c r="Y262" s="17">
        <v>3168</v>
      </c>
      <c r="Z262" s="17">
        <v>3000</v>
      </c>
      <c r="AA262" s="17">
        <v>10989</v>
      </c>
      <c r="AB262" s="17">
        <v>0</v>
      </c>
      <c r="AC262" s="15" t="s">
        <v>37</v>
      </c>
    </row>
    <row r="263" spans="1:29">
      <c r="A263" s="13" t="str">
        <f t="shared" si="12"/>
        <v>OverStock</v>
      </c>
      <c r="B263" s="14" t="s">
        <v>289</v>
      </c>
      <c r="C263" s="15" t="s">
        <v>283</v>
      </c>
      <c r="D263" s="16">
        <f>IFERROR(VLOOKUP(B263,#REF!,3,FALSE),0)</f>
        <v>0</v>
      </c>
      <c r="E263" s="18">
        <f t="shared" si="13"/>
        <v>28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21000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21000</v>
      </c>
      <c r="Q263" s="17">
        <v>0</v>
      </c>
      <c r="R263" s="19">
        <v>21000</v>
      </c>
      <c r="S263" s="20">
        <v>28</v>
      </c>
      <c r="T263" s="21">
        <v>12.6</v>
      </c>
      <c r="U263" s="19">
        <v>750</v>
      </c>
      <c r="V263" s="17">
        <v>1667</v>
      </c>
      <c r="W263" s="22">
        <v>2.2000000000000002</v>
      </c>
      <c r="X263" s="23">
        <f t="shared" si="14"/>
        <v>150</v>
      </c>
      <c r="Y263" s="17">
        <v>3000</v>
      </c>
      <c r="Z263" s="17">
        <v>12000</v>
      </c>
      <c r="AA263" s="17">
        <v>6000</v>
      </c>
      <c r="AB263" s="17">
        <v>3000</v>
      </c>
      <c r="AC263" s="15" t="s">
        <v>37</v>
      </c>
    </row>
    <row r="264" spans="1:29" hidden="1">
      <c r="A264" s="13" t="str">
        <f t="shared" si="12"/>
        <v>FCST</v>
      </c>
      <c r="B264" s="14" t="s">
        <v>290</v>
      </c>
      <c r="C264" s="15" t="s">
        <v>283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10000</v>
      </c>
      <c r="H264" s="17">
        <v>10000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10000</v>
      </c>
      <c r="S264" s="20" t="s">
        <v>35</v>
      </c>
      <c r="T264" s="21">
        <v>18</v>
      </c>
      <c r="U264" s="19">
        <v>0</v>
      </c>
      <c r="V264" s="17">
        <v>556</v>
      </c>
      <c r="W264" s="22" t="s">
        <v>46</v>
      </c>
      <c r="X264" s="23" t="str">
        <f t="shared" si="14"/>
        <v>F</v>
      </c>
      <c r="Y264" s="17">
        <v>5000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 hidden="1">
      <c r="A265" s="13" t="str">
        <f t="shared" si="12"/>
        <v>Normal</v>
      </c>
      <c r="B265" s="14" t="s">
        <v>291</v>
      </c>
      <c r="C265" s="15" t="s">
        <v>283</v>
      </c>
      <c r="D265" s="16">
        <f>IFERROR(VLOOKUP(B265,#REF!,3,FALSE),0)</f>
        <v>0</v>
      </c>
      <c r="E265" s="18">
        <f t="shared" si="13"/>
        <v>3.4</v>
      </c>
      <c r="F265" s="16" t="str">
        <f>IFERROR(VLOOKUP(B265,#REF!,6,FALSE),"")</f>
        <v/>
      </c>
      <c r="G265" s="17">
        <v>1292000</v>
      </c>
      <c r="H265" s="17">
        <v>1292000</v>
      </c>
      <c r="I265" s="17" t="str">
        <f>IFERROR(VLOOKUP(B265,#REF!,9,FALSE),"")</f>
        <v/>
      </c>
      <c r="J265" s="17">
        <v>325000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60000</v>
      </c>
      <c r="Q265" s="17">
        <v>265000</v>
      </c>
      <c r="R265" s="19">
        <v>1617000</v>
      </c>
      <c r="S265" s="20">
        <v>16.899999999999999</v>
      </c>
      <c r="T265" s="21">
        <v>14.8</v>
      </c>
      <c r="U265" s="19">
        <v>95625</v>
      </c>
      <c r="V265" s="17">
        <v>109444</v>
      </c>
      <c r="W265" s="22">
        <v>1.1000000000000001</v>
      </c>
      <c r="X265" s="23">
        <f t="shared" si="14"/>
        <v>100</v>
      </c>
      <c r="Y265" s="17">
        <v>90000</v>
      </c>
      <c r="Z265" s="17">
        <v>670000</v>
      </c>
      <c r="AA265" s="17">
        <v>455000</v>
      </c>
      <c r="AB265" s="17">
        <v>340000</v>
      </c>
      <c r="AC265" s="15" t="s">
        <v>37</v>
      </c>
    </row>
    <row r="266" spans="1:29" hidden="1">
      <c r="A266" s="13" t="str">
        <f t="shared" si="12"/>
        <v>Normal</v>
      </c>
      <c r="B266" s="14" t="s">
        <v>292</v>
      </c>
      <c r="C266" s="15" t="s">
        <v>283</v>
      </c>
      <c r="D266" s="16">
        <f>IFERROR(VLOOKUP(B266,#REF!,3,FALSE),0)</f>
        <v>0</v>
      </c>
      <c r="E266" s="18">
        <f t="shared" si="13"/>
        <v>6.6</v>
      </c>
      <c r="F266" s="16" t="str">
        <f>IFERROR(VLOOKUP(B266,#REF!,6,FALSE),"")</f>
        <v/>
      </c>
      <c r="G266" s="17">
        <v>1571000</v>
      </c>
      <c r="H266" s="17">
        <v>1569000</v>
      </c>
      <c r="I266" s="17" t="str">
        <f>IFERROR(VLOOKUP(B266,#REF!,9,FALSE),"")</f>
        <v/>
      </c>
      <c r="J266" s="17">
        <v>1563000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21000</v>
      </c>
      <c r="Q266" s="17">
        <v>1542000</v>
      </c>
      <c r="R266" s="19">
        <v>3134000</v>
      </c>
      <c r="S266" s="20">
        <v>13.2</v>
      </c>
      <c r="T266" s="21">
        <v>15.1</v>
      </c>
      <c r="U266" s="19">
        <v>238125</v>
      </c>
      <c r="V266" s="17">
        <v>207666</v>
      </c>
      <c r="W266" s="22">
        <v>0.9</v>
      </c>
      <c r="X266" s="23">
        <f t="shared" si="14"/>
        <v>100</v>
      </c>
      <c r="Y266" s="17">
        <v>344338</v>
      </c>
      <c r="Z266" s="17">
        <v>1207570</v>
      </c>
      <c r="AA266" s="17">
        <v>589437</v>
      </c>
      <c r="AB266" s="17">
        <v>64590</v>
      </c>
      <c r="AC266" s="15" t="s">
        <v>37</v>
      </c>
    </row>
    <row r="267" spans="1:29" hidden="1">
      <c r="A267" s="13" t="str">
        <f t="shared" si="12"/>
        <v>Normal</v>
      </c>
      <c r="B267" s="14" t="s">
        <v>293</v>
      </c>
      <c r="C267" s="15" t="s">
        <v>94</v>
      </c>
      <c r="D267" s="16">
        <f>IFERROR(VLOOKUP(B267,#REF!,3,FALSE),0)</f>
        <v>0</v>
      </c>
      <c r="E267" s="18">
        <f t="shared" si="13"/>
        <v>2.7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45000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45000</v>
      </c>
      <c r="R267" s="19">
        <v>45000</v>
      </c>
      <c r="S267" s="20">
        <v>2.7</v>
      </c>
      <c r="T267" s="21" t="s">
        <v>35</v>
      </c>
      <c r="U267" s="19">
        <v>16500</v>
      </c>
      <c r="V267" s="17" t="s">
        <v>35</v>
      </c>
      <c r="W267" s="22" t="s">
        <v>36</v>
      </c>
      <c r="X267" s="23" t="str">
        <f t="shared" si="14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 hidden="1">
      <c r="A268" s="13" t="str">
        <f t="shared" si="12"/>
        <v>FCST</v>
      </c>
      <c r="B268" s="14" t="s">
        <v>294</v>
      </c>
      <c r="C268" s="15" t="s">
        <v>94</v>
      </c>
      <c r="D268" s="16">
        <f>IFERROR(VLOOKUP(B268,#REF!,3,FALSE),0)</f>
        <v>0</v>
      </c>
      <c r="E268" s="18" t="str">
        <f t="shared" si="13"/>
        <v>前八週無拉料</v>
      </c>
      <c r="F268" s="16" t="str">
        <f>IFERROR(VLOOKUP(B268,#REF!,6,FALSE),"")</f>
        <v/>
      </c>
      <c r="G268" s="17">
        <v>111000</v>
      </c>
      <c r="H268" s="17">
        <v>111000</v>
      </c>
      <c r="I268" s="17" t="str">
        <f>IFERROR(VLOOKUP(B268,#REF!,9,FALSE),"")</f>
        <v/>
      </c>
      <c r="J268" s="17">
        <v>45000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45000</v>
      </c>
      <c r="Q268" s="17">
        <v>0</v>
      </c>
      <c r="R268" s="19">
        <v>156000</v>
      </c>
      <c r="S268" s="20" t="s">
        <v>35</v>
      </c>
      <c r="T268" s="21">
        <v>9.3000000000000007</v>
      </c>
      <c r="U268" s="19">
        <v>0</v>
      </c>
      <c r="V268" s="17">
        <v>16775</v>
      </c>
      <c r="W268" s="22" t="s">
        <v>46</v>
      </c>
      <c r="X268" s="23" t="str">
        <f t="shared" si="14"/>
        <v>F</v>
      </c>
      <c r="Y268" s="17">
        <v>17233</v>
      </c>
      <c r="Z268" s="17">
        <v>110824</v>
      </c>
      <c r="AA268" s="17">
        <v>30920</v>
      </c>
      <c r="AB268" s="17">
        <v>41060</v>
      </c>
      <c r="AC268" s="15" t="s">
        <v>37</v>
      </c>
    </row>
    <row r="269" spans="1:29">
      <c r="A269" s="13" t="str">
        <f t="shared" si="12"/>
        <v>ZeroZero</v>
      </c>
      <c r="B269" s="14" t="s">
        <v>295</v>
      </c>
      <c r="C269" s="15" t="s">
        <v>94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27000</v>
      </c>
      <c r="H269" s="17">
        <v>27000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27000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ZeroZero</v>
      </c>
      <c r="B270" s="14" t="s">
        <v>296</v>
      </c>
      <c r="C270" s="15" t="s">
        <v>94</v>
      </c>
      <c r="D270" s="16">
        <f>IFERROR(VLOOKUP(B270,#REF!,3,FALSE),0)</f>
        <v>0</v>
      </c>
      <c r="E270" s="18" t="str">
        <f t="shared" si="13"/>
        <v>前八週無拉料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500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500</v>
      </c>
      <c r="Q270" s="17">
        <v>0</v>
      </c>
      <c r="R270" s="19">
        <v>500</v>
      </c>
      <c r="S270" s="20" t="s">
        <v>35</v>
      </c>
      <c r="T270" s="21" t="s">
        <v>35</v>
      </c>
      <c r="U270" s="19">
        <v>0</v>
      </c>
      <c r="V270" s="17" t="s">
        <v>35</v>
      </c>
      <c r="W270" s="22" t="s">
        <v>36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 hidden="1">
      <c r="A271" s="13" t="str">
        <f t="shared" si="12"/>
        <v>Normal</v>
      </c>
      <c r="B271" s="14" t="s">
        <v>297</v>
      </c>
      <c r="C271" s="15" t="s">
        <v>94</v>
      </c>
      <c r="D271" s="16">
        <f>IFERROR(VLOOKUP(B271,#REF!,3,FALSE),0)</f>
        <v>0</v>
      </c>
      <c r="E271" s="18">
        <f t="shared" si="13"/>
        <v>12.8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24000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24000</v>
      </c>
      <c r="Q271" s="17">
        <v>0</v>
      </c>
      <c r="R271" s="19">
        <v>24000</v>
      </c>
      <c r="S271" s="20">
        <v>12.8</v>
      </c>
      <c r="T271" s="21" t="s">
        <v>35</v>
      </c>
      <c r="U271" s="19">
        <v>1875</v>
      </c>
      <c r="V271" s="17" t="s">
        <v>35</v>
      </c>
      <c r="W271" s="22" t="s">
        <v>36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2"/>
        <v>FCST</v>
      </c>
      <c r="B272" s="14" t="s">
        <v>298</v>
      </c>
      <c r="C272" s="15" t="s">
        <v>94</v>
      </c>
      <c r="D272" s="16">
        <f>IFERROR(VLOOKUP(B272,#REF!,3,FALSE),0)</f>
        <v>0</v>
      </c>
      <c r="E272" s="18" t="str">
        <f t="shared" si="13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1000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1000</v>
      </c>
      <c r="R272" s="19">
        <v>1000</v>
      </c>
      <c r="S272" s="20" t="s">
        <v>35</v>
      </c>
      <c r="T272" s="21">
        <v>17.899999999999999</v>
      </c>
      <c r="U272" s="19">
        <v>0</v>
      </c>
      <c r="V272" s="17">
        <v>56</v>
      </c>
      <c r="W272" s="22" t="s">
        <v>46</v>
      </c>
      <c r="X272" s="23" t="str">
        <f t="shared" si="14"/>
        <v>F</v>
      </c>
      <c r="Y272" s="17">
        <v>0</v>
      </c>
      <c r="Z272" s="17">
        <v>500</v>
      </c>
      <c r="AA272" s="17">
        <v>0</v>
      </c>
      <c r="AB272" s="17">
        <v>1000</v>
      </c>
      <c r="AC272" s="15" t="s">
        <v>37</v>
      </c>
    </row>
    <row r="273" spans="1:29">
      <c r="A273" s="13" t="str">
        <f t="shared" si="12"/>
        <v>ZeroZero</v>
      </c>
      <c r="B273" s="14" t="s">
        <v>299</v>
      </c>
      <c r="C273" s="15" t="s">
        <v>89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3000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3000</v>
      </c>
      <c r="S273" s="20" t="s">
        <v>35</v>
      </c>
      <c r="T273" s="21" t="s">
        <v>35</v>
      </c>
      <c r="U273" s="19">
        <v>0</v>
      </c>
      <c r="V273" s="17" t="s">
        <v>35</v>
      </c>
      <c r="W273" s="22" t="s">
        <v>36</v>
      </c>
      <c r="X273" s="23" t="str">
        <f t="shared" si="14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37</v>
      </c>
    </row>
    <row r="274" spans="1:29">
      <c r="A274" s="13" t="str">
        <f t="shared" si="12"/>
        <v>OverStock</v>
      </c>
      <c r="B274" s="14" t="s">
        <v>300</v>
      </c>
      <c r="C274" s="15" t="s">
        <v>89</v>
      </c>
      <c r="D274" s="16">
        <f>IFERROR(VLOOKUP(B274,#REF!,3,FALSE),0)</f>
        <v>0</v>
      </c>
      <c r="E274" s="18">
        <f t="shared" si="13"/>
        <v>0</v>
      </c>
      <c r="F274" s="16" t="str">
        <f>IFERROR(VLOOKUP(B274,#REF!,6,FALSE),"")</f>
        <v/>
      </c>
      <c r="G274" s="17">
        <v>56000</v>
      </c>
      <c r="H274" s="17">
        <v>32000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56000</v>
      </c>
      <c r="S274" s="20">
        <v>28</v>
      </c>
      <c r="T274" s="21">
        <v>25.2</v>
      </c>
      <c r="U274" s="19">
        <v>2000</v>
      </c>
      <c r="V274" s="17">
        <v>2224</v>
      </c>
      <c r="W274" s="22">
        <v>1.1000000000000001</v>
      </c>
      <c r="X274" s="23">
        <f t="shared" si="14"/>
        <v>100</v>
      </c>
      <c r="Y274" s="17">
        <v>0</v>
      </c>
      <c r="Z274" s="17">
        <v>13471</v>
      </c>
      <c r="AA274" s="17">
        <v>10608</v>
      </c>
      <c r="AB274" s="17">
        <v>13215</v>
      </c>
      <c r="AC274" s="15" t="s">
        <v>37</v>
      </c>
    </row>
    <row r="275" spans="1:29">
      <c r="A275" s="13" t="str">
        <f t="shared" si="12"/>
        <v>ZeroZero</v>
      </c>
      <c r="B275" s="14" t="s">
        <v>301</v>
      </c>
      <c r="C275" s="15" t="s">
        <v>89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8000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8000</v>
      </c>
      <c r="Q275" s="17">
        <v>0</v>
      </c>
      <c r="R275" s="19">
        <v>8000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36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 hidden="1">
      <c r="A276" s="13" t="str">
        <f t="shared" si="12"/>
        <v>Normal</v>
      </c>
      <c r="B276" s="14" t="s">
        <v>302</v>
      </c>
      <c r="C276" s="15" t="s">
        <v>89</v>
      </c>
      <c r="D276" s="16">
        <f>IFERROR(VLOOKUP(B276,#REF!,3,FALSE),0)</f>
        <v>0</v>
      </c>
      <c r="E276" s="18">
        <f t="shared" si="13"/>
        <v>0</v>
      </c>
      <c r="F276" s="16" t="str">
        <f>IFERROR(VLOOKUP(B276,#REF!,6,FALSE),"")</f>
        <v/>
      </c>
      <c r="G276" s="17">
        <v>180000</v>
      </c>
      <c r="H276" s="17">
        <v>180000</v>
      </c>
      <c r="I276" s="17" t="str">
        <f>IFERROR(VLOOKUP(B276,#REF!,9,FALSE),"")</f>
        <v/>
      </c>
      <c r="J276" s="17">
        <v>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0</v>
      </c>
      <c r="Q276" s="17">
        <v>0</v>
      </c>
      <c r="R276" s="19">
        <v>180000</v>
      </c>
      <c r="S276" s="20">
        <v>7.1</v>
      </c>
      <c r="T276" s="21">
        <v>9.3000000000000007</v>
      </c>
      <c r="U276" s="19">
        <v>25500</v>
      </c>
      <c r="V276" s="17">
        <v>19377</v>
      </c>
      <c r="W276" s="22">
        <v>0.8</v>
      </c>
      <c r="X276" s="23">
        <f t="shared" si="14"/>
        <v>100</v>
      </c>
      <c r="Y276" s="17">
        <v>85967</v>
      </c>
      <c r="Z276" s="17">
        <v>47550</v>
      </c>
      <c r="AA276" s="17">
        <v>86400</v>
      </c>
      <c r="AB276" s="17">
        <v>44700</v>
      </c>
      <c r="AC276" s="15" t="s">
        <v>37</v>
      </c>
    </row>
    <row r="277" spans="1:29">
      <c r="A277" s="13" t="str">
        <f t="shared" si="12"/>
        <v>OverStock</v>
      </c>
      <c r="B277" s="14" t="s">
        <v>303</v>
      </c>
      <c r="C277" s="15" t="s">
        <v>89</v>
      </c>
      <c r="D277" s="16">
        <f>IFERROR(VLOOKUP(B277,#REF!,3,FALSE),0)</f>
        <v>0</v>
      </c>
      <c r="E277" s="18">
        <f t="shared" si="13"/>
        <v>4</v>
      </c>
      <c r="F277" s="16" t="str">
        <f>IFERROR(VLOOKUP(B277,#REF!,6,FALSE),"")</f>
        <v/>
      </c>
      <c r="G277" s="17">
        <v>78000</v>
      </c>
      <c r="H277" s="17">
        <v>3000</v>
      </c>
      <c r="I277" s="17" t="str">
        <f>IFERROR(VLOOKUP(B277,#REF!,9,FALSE),"")</f>
        <v/>
      </c>
      <c r="J277" s="17">
        <v>6000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6000</v>
      </c>
      <c r="Q277" s="17">
        <v>0</v>
      </c>
      <c r="R277" s="19">
        <v>84000</v>
      </c>
      <c r="S277" s="20">
        <v>56</v>
      </c>
      <c r="T277" s="21">
        <v>626.9</v>
      </c>
      <c r="U277" s="19">
        <v>1500</v>
      </c>
      <c r="V277" s="17">
        <v>134</v>
      </c>
      <c r="W277" s="22">
        <v>0.1</v>
      </c>
      <c r="X277" s="23">
        <f t="shared" si="14"/>
        <v>50</v>
      </c>
      <c r="Y277" s="17">
        <v>0</v>
      </c>
      <c r="Z277" s="17">
        <v>659</v>
      </c>
      <c r="AA277" s="17">
        <v>988</v>
      </c>
      <c r="AB277" s="17">
        <v>876</v>
      </c>
      <c r="AC277" s="15" t="s">
        <v>37</v>
      </c>
    </row>
    <row r="278" spans="1:29" hidden="1">
      <c r="A278" s="13" t="str">
        <f t="shared" si="12"/>
        <v>FCST</v>
      </c>
      <c r="B278" s="14" t="s">
        <v>304</v>
      </c>
      <c r="C278" s="15" t="s">
        <v>89</v>
      </c>
      <c r="D278" s="16">
        <f>IFERROR(VLOOKUP(B278,#REF!,3,FALSE),0)</f>
        <v>0</v>
      </c>
      <c r="E278" s="18" t="str">
        <f t="shared" si="13"/>
        <v>前八週無拉料</v>
      </c>
      <c r="F278" s="16" t="str">
        <f>IFERROR(VLOOKUP(B278,#REF!,6,FALSE),"")</f>
        <v/>
      </c>
      <c r="G278" s="17">
        <v>100000</v>
      </c>
      <c r="H278" s="17">
        <v>40000</v>
      </c>
      <c r="I278" s="17" t="str">
        <f>IFERROR(VLOOKUP(B278,#REF!,9,FALSE),"")</f>
        <v/>
      </c>
      <c r="J278" s="17">
        <v>20000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20000</v>
      </c>
      <c r="Q278" s="17">
        <v>0</v>
      </c>
      <c r="R278" s="19">
        <v>120000</v>
      </c>
      <c r="S278" s="20" t="s">
        <v>35</v>
      </c>
      <c r="T278" s="21">
        <v>1935.5</v>
      </c>
      <c r="U278" s="19">
        <v>0</v>
      </c>
      <c r="V278" s="17">
        <v>62</v>
      </c>
      <c r="W278" s="22" t="s">
        <v>46</v>
      </c>
      <c r="X278" s="23" t="str">
        <f t="shared" si="14"/>
        <v>F</v>
      </c>
      <c r="Y278" s="17">
        <v>560</v>
      </c>
      <c r="Z278" s="17">
        <v>0</v>
      </c>
      <c r="AA278" s="17">
        <v>0</v>
      </c>
      <c r="AB278" s="17">
        <v>0</v>
      </c>
      <c r="AC278" s="15" t="s">
        <v>37</v>
      </c>
    </row>
    <row r="279" spans="1:29" hidden="1">
      <c r="A279" s="13" t="str">
        <f t="shared" si="12"/>
        <v>Normal</v>
      </c>
      <c r="B279" s="14" t="s">
        <v>305</v>
      </c>
      <c r="C279" s="15" t="s">
        <v>89</v>
      </c>
      <c r="D279" s="16">
        <f>IFERROR(VLOOKUP(B279,#REF!,3,FALSE),0)</f>
        <v>0</v>
      </c>
      <c r="E279" s="18">
        <f t="shared" si="13"/>
        <v>12</v>
      </c>
      <c r="F279" s="16" t="str">
        <f>IFERROR(VLOOKUP(B279,#REF!,6,FALSE),"")</f>
        <v/>
      </c>
      <c r="G279" s="17">
        <v>0</v>
      </c>
      <c r="H279" s="17">
        <v>0</v>
      </c>
      <c r="I279" s="17" t="str">
        <f>IFERROR(VLOOKUP(B279,#REF!,9,FALSE),"")</f>
        <v/>
      </c>
      <c r="J279" s="17">
        <v>9000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9000</v>
      </c>
      <c r="Q279" s="17">
        <v>0</v>
      </c>
      <c r="R279" s="19">
        <v>9000</v>
      </c>
      <c r="S279" s="20">
        <v>12</v>
      </c>
      <c r="T279" s="21">
        <v>3.3</v>
      </c>
      <c r="U279" s="19">
        <v>750</v>
      </c>
      <c r="V279" s="17">
        <v>2741</v>
      </c>
      <c r="W279" s="22">
        <v>3.7</v>
      </c>
      <c r="X279" s="23">
        <f t="shared" si="14"/>
        <v>150</v>
      </c>
      <c r="Y279" s="17">
        <v>6673</v>
      </c>
      <c r="Z279" s="17">
        <v>12000</v>
      </c>
      <c r="AA279" s="17">
        <v>12000</v>
      </c>
      <c r="AB279" s="17">
        <v>5400</v>
      </c>
      <c r="AC279" s="15" t="s">
        <v>37</v>
      </c>
    </row>
    <row r="280" spans="1:29" hidden="1">
      <c r="A280" s="13" t="str">
        <f t="shared" si="12"/>
        <v>Normal</v>
      </c>
      <c r="B280" s="14" t="s">
        <v>306</v>
      </c>
      <c r="C280" s="15" t="s">
        <v>89</v>
      </c>
      <c r="D280" s="16">
        <f>IFERROR(VLOOKUP(B280,#REF!,3,FALSE),0)</f>
        <v>0</v>
      </c>
      <c r="E280" s="18">
        <f t="shared" si="13"/>
        <v>0</v>
      </c>
      <c r="F280" s="16" t="str">
        <f>IFERROR(VLOOKUP(B280,#REF!,6,FALSE),"")</f>
        <v/>
      </c>
      <c r="G280" s="17">
        <v>976000</v>
      </c>
      <c r="H280" s="17">
        <v>872000</v>
      </c>
      <c r="I280" s="17" t="str">
        <f>IFERROR(VLOOKUP(B280,#REF!,9,FALSE),"")</f>
        <v/>
      </c>
      <c r="J280" s="17">
        <v>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0</v>
      </c>
      <c r="Q280" s="17">
        <v>0</v>
      </c>
      <c r="R280" s="19">
        <v>976000</v>
      </c>
      <c r="S280" s="20">
        <v>15.7</v>
      </c>
      <c r="T280" s="21">
        <v>18.2</v>
      </c>
      <c r="U280" s="19">
        <v>62000</v>
      </c>
      <c r="V280" s="17">
        <v>53612</v>
      </c>
      <c r="W280" s="22">
        <v>0.9</v>
      </c>
      <c r="X280" s="23">
        <f t="shared" si="14"/>
        <v>100</v>
      </c>
      <c r="Y280" s="17">
        <v>59702</v>
      </c>
      <c r="Z280" s="17">
        <v>284040</v>
      </c>
      <c r="AA280" s="17">
        <v>289919</v>
      </c>
      <c r="AB280" s="17">
        <v>191500</v>
      </c>
      <c r="AC280" s="15" t="s">
        <v>37</v>
      </c>
    </row>
    <row r="281" spans="1:29">
      <c r="A281" s="13" t="str">
        <f t="shared" si="12"/>
        <v>ZeroZero</v>
      </c>
      <c r="B281" s="14" t="s">
        <v>307</v>
      </c>
      <c r="C281" s="15" t="s">
        <v>89</v>
      </c>
      <c r="D281" s="16">
        <f>IFERROR(VLOOKUP(B281,#REF!,3,FALSE),0)</f>
        <v>0</v>
      </c>
      <c r="E281" s="18" t="str">
        <f t="shared" si="13"/>
        <v>前八週無拉料</v>
      </c>
      <c r="F281" s="16" t="str">
        <f>IFERROR(VLOOKUP(B281,#REF!,6,FALSE),"")</f>
        <v/>
      </c>
      <c r="G281" s="17">
        <v>21000</v>
      </c>
      <c r="H281" s="17">
        <v>3000</v>
      </c>
      <c r="I281" s="17" t="str">
        <f>IFERROR(VLOOKUP(B281,#REF!,9,FALSE),"")</f>
        <v/>
      </c>
      <c r="J281" s="17">
        <v>6000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6000</v>
      </c>
      <c r="Q281" s="17">
        <v>0</v>
      </c>
      <c r="R281" s="19">
        <v>27000</v>
      </c>
      <c r="S281" s="20" t="s">
        <v>35</v>
      </c>
      <c r="T281" s="21" t="s">
        <v>35</v>
      </c>
      <c r="U281" s="19">
        <v>0</v>
      </c>
      <c r="V281" s="17" t="s">
        <v>35</v>
      </c>
      <c r="W281" s="22" t="s">
        <v>36</v>
      </c>
      <c r="X281" s="23" t="str">
        <f t="shared" si="14"/>
        <v>E</v>
      </c>
      <c r="Y281" s="17">
        <v>0</v>
      </c>
      <c r="Z281" s="17">
        <v>0</v>
      </c>
      <c r="AA281" s="17">
        <v>0</v>
      </c>
      <c r="AB281" s="17">
        <v>0</v>
      </c>
      <c r="AC281" s="15" t="s">
        <v>37</v>
      </c>
    </row>
    <row r="282" spans="1:29">
      <c r="A282" s="13" t="str">
        <f t="shared" si="12"/>
        <v>OverStock</v>
      </c>
      <c r="B282" s="14" t="s">
        <v>308</v>
      </c>
      <c r="C282" s="15" t="s">
        <v>89</v>
      </c>
      <c r="D282" s="16">
        <f>IFERROR(VLOOKUP(B282,#REF!,3,FALSE),0)</f>
        <v>0</v>
      </c>
      <c r="E282" s="18">
        <f t="shared" si="13"/>
        <v>24</v>
      </c>
      <c r="F282" s="16" t="str">
        <f>IFERROR(VLOOKUP(B282,#REF!,6,FALSE),"")</f>
        <v/>
      </c>
      <c r="G282" s="17">
        <v>6000</v>
      </c>
      <c r="H282" s="17">
        <v>0</v>
      </c>
      <c r="I282" s="17" t="str">
        <f>IFERROR(VLOOKUP(B282,#REF!,9,FALSE),"")</f>
        <v/>
      </c>
      <c r="J282" s="17">
        <v>9000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9000</v>
      </c>
      <c r="Q282" s="17">
        <v>0</v>
      </c>
      <c r="R282" s="19">
        <v>15000</v>
      </c>
      <c r="S282" s="20">
        <v>40</v>
      </c>
      <c r="T282" s="21" t="s">
        <v>35</v>
      </c>
      <c r="U282" s="19">
        <v>375</v>
      </c>
      <c r="V282" s="17">
        <v>0</v>
      </c>
      <c r="W282" s="22" t="s">
        <v>36</v>
      </c>
      <c r="X282" s="23" t="str">
        <f t="shared" si="14"/>
        <v>E</v>
      </c>
      <c r="Y282" s="17">
        <v>0</v>
      </c>
      <c r="Z282" s="17">
        <v>0</v>
      </c>
      <c r="AA282" s="17">
        <v>990</v>
      </c>
      <c r="AB282" s="17">
        <v>0</v>
      </c>
      <c r="AC282" s="15" t="s">
        <v>37</v>
      </c>
    </row>
    <row r="283" spans="1:29">
      <c r="A283" s="13" t="str">
        <f t="shared" si="12"/>
        <v>ZeroZero</v>
      </c>
      <c r="B283" s="14" t="s">
        <v>309</v>
      </c>
      <c r="C283" s="15" t="s">
        <v>89</v>
      </c>
      <c r="D283" s="16">
        <f>IFERROR(VLOOKUP(B283,#REF!,3,FALSE),0)</f>
        <v>0</v>
      </c>
      <c r="E283" s="18" t="str">
        <f t="shared" si="13"/>
        <v>前八週無拉料</v>
      </c>
      <c r="F283" s="16" t="str">
        <f>IFERROR(VLOOKUP(B283,#REF!,6,FALSE),"")</f>
        <v/>
      </c>
      <c r="G283" s="17">
        <v>150000</v>
      </c>
      <c r="H283" s="17">
        <v>150000</v>
      </c>
      <c r="I283" s="17" t="str">
        <f>IFERROR(VLOOKUP(B283,#REF!,9,FALSE),"")</f>
        <v/>
      </c>
      <c r="J283" s="17">
        <v>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0</v>
      </c>
      <c r="Q283" s="17">
        <v>0</v>
      </c>
      <c r="R283" s="19">
        <v>150000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4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2"/>
        <v>ZeroZero</v>
      </c>
      <c r="B284" s="14" t="s">
        <v>310</v>
      </c>
      <c r="C284" s="15" t="s">
        <v>89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6000</v>
      </c>
      <c r="H284" s="17">
        <v>3000</v>
      </c>
      <c r="I284" s="17" t="str">
        <f>IFERROR(VLOOKUP(B284,#REF!,9,FALSE),"")</f>
        <v/>
      </c>
      <c r="J284" s="17">
        <v>3000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3000</v>
      </c>
      <c r="Q284" s="17">
        <v>0</v>
      </c>
      <c r="R284" s="19">
        <v>9000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36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13" t="str">
        <f t="shared" si="12"/>
        <v>OverStock</v>
      </c>
      <c r="B285" s="14" t="s">
        <v>311</v>
      </c>
      <c r="C285" s="15" t="s">
        <v>89</v>
      </c>
      <c r="D285" s="16">
        <f>IFERROR(VLOOKUP(B285,#REF!,3,FALSE),0)</f>
        <v>0</v>
      </c>
      <c r="E285" s="18">
        <f t="shared" si="13"/>
        <v>19</v>
      </c>
      <c r="F285" s="16" t="str">
        <f>IFERROR(VLOOKUP(B285,#REF!,6,FALSE),"")</f>
        <v/>
      </c>
      <c r="G285" s="17">
        <v>256000</v>
      </c>
      <c r="H285" s="17">
        <v>48000</v>
      </c>
      <c r="I285" s="17" t="str">
        <f>IFERROR(VLOOKUP(B285,#REF!,9,FALSE),"")</f>
        <v/>
      </c>
      <c r="J285" s="17">
        <v>304000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160000</v>
      </c>
      <c r="Q285" s="17">
        <v>144000</v>
      </c>
      <c r="R285" s="19">
        <v>560000</v>
      </c>
      <c r="S285" s="20">
        <v>35</v>
      </c>
      <c r="T285" s="21">
        <v>13.7</v>
      </c>
      <c r="U285" s="19">
        <v>16000</v>
      </c>
      <c r="V285" s="17">
        <v>40915</v>
      </c>
      <c r="W285" s="22">
        <v>2.6</v>
      </c>
      <c r="X285" s="23">
        <f t="shared" si="14"/>
        <v>150</v>
      </c>
      <c r="Y285" s="17">
        <v>96230</v>
      </c>
      <c r="Z285" s="17">
        <v>152000</v>
      </c>
      <c r="AA285" s="17">
        <v>272000</v>
      </c>
      <c r="AB285" s="17">
        <v>80000</v>
      </c>
      <c r="AC285" s="15" t="s">
        <v>37</v>
      </c>
    </row>
    <row r="286" spans="1:29">
      <c r="A286" s="13" t="str">
        <f t="shared" si="12"/>
        <v>OverStock</v>
      </c>
      <c r="B286" s="14" t="s">
        <v>312</v>
      </c>
      <c r="C286" s="15" t="s">
        <v>89</v>
      </c>
      <c r="D286" s="16">
        <f>IFERROR(VLOOKUP(B286,#REF!,3,FALSE),0)</f>
        <v>0</v>
      </c>
      <c r="E286" s="18">
        <f t="shared" si="13"/>
        <v>22.7</v>
      </c>
      <c r="F286" s="16" t="str">
        <f>IFERROR(VLOOKUP(B286,#REF!,6,FALSE),"")</f>
        <v/>
      </c>
      <c r="G286" s="17">
        <v>3104000</v>
      </c>
      <c r="H286" s="17">
        <v>104000</v>
      </c>
      <c r="I286" s="17" t="str">
        <f>IFERROR(VLOOKUP(B286,#REF!,9,FALSE),"")</f>
        <v/>
      </c>
      <c r="J286" s="17">
        <v>4288000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4288000</v>
      </c>
      <c r="Q286" s="17">
        <v>0</v>
      </c>
      <c r="R286" s="19">
        <v>7392000</v>
      </c>
      <c r="S286" s="20">
        <v>39.1</v>
      </c>
      <c r="T286" s="21">
        <v>20.399999999999999</v>
      </c>
      <c r="U286" s="19">
        <v>189000</v>
      </c>
      <c r="V286" s="17">
        <v>362161</v>
      </c>
      <c r="W286" s="22">
        <v>1.9</v>
      </c>
      <c r="X286" s="23">
        <f t="shared" si="14"/>
        <v>100</v>
      </c>
      <c r="Y286" s="17">
        <v>400421</v>
      </c>
      <c r="Z286" s="17">
        <v>2098332</v>
      </c>
      <c r="AA286" s="17">
        <v>1519518</v>
      </c>
      <c r="AB286" s="17">
        <v>858708</v>
      </c>
      <c r="AC286" s="15" t="s">
        <v>37</v>
      </c>
    </row>
    <row r="287" spans="1:29">
      <c r="A287" s="13" t="str">
        <f t="shared" si="12"/>
        <v>ZeroZero</v>
      </c>
      <c r="B287" s="14" t="s">
        <v>313</v>
      </c>
      <c r="C287" s="15" t="s">
        <v>89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30000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30000</v>
      </c>
      <c r="Q287" s="17">
        <v>0</v>
      </c>
      <c r="R287" s="19">
        <v>30000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36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3" t="str">
        <f t="shared" si="12"/>
        <v>FCST</v>
      </c>
      <c r="B288" s="14" t="s">
        <v>314</v>
      </c>
      <c r="C288" s="15" t="s">
        <v>89</v>
      </c>
      <c r="D288" s="16">
        <f>IFERROR(VLOOKUP(B288,#REF!,3,FALSE),0)</f>
        <v>0</v>
      </c>
      <c r="E288" s="18" t="str">
        <f t="shared" si="13"/>
        <v>前八週無拉料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0</v>
      </c>
      <c r="Q288" s="17">
        <v>0</v>
      </c>
      <c r="R288" s="19">
        <v>0</v>
      </c>
      <c r="S288" s="20" t="s">
        <v>35</v>
      </c>
      <c r="T288" s="21">
        <v>0</v>
      </c>
      <c r="U288" s="19">
        <v>0</v>
      </c>
      <c r="V288" s="17">
        <v>66</v>
      </c>
      <c r="W288" s="22" t="s">
        <v>46</v>
      </c>
      <c r="X288" s="23" t="str">
        <f t="shared" si="14"/>
        <v>F</v>
      </c>
      <c r="Y288" s="17">
        <v>598</v>
      </c>
      <c r="Z288" s="17">
        <v>0</v>
      </c>
      <c r="AA288" s="17">
        <v>0</v>
      </c>
      <c r="AB288" s="17">
        <v>0</v>
      </c>
      <c r="AC288" s="15" t="s">
        <v>37</v>
      </c>
    </row>
    <row r="289" spans="1:29" hidden="1">
      <c r="A289" s="13" t="str">
        <f t="shared" si="12"/>
        <v>Normal</v>
      </c>
      <c r="B289" s="14" t="s">
        <v>315</v>
      </c>
      <c r="C289" s="15" t="s">
        <v>89</v>
      </c>
      <c r="D289" s="16">
        <f>IFERROR(VLOOKUP(B289,#REF!,3,FALSE),0)</f>
        <v>0</v>
      </c>
      <c r="E289" s="18">
        <f t="shared" si="13"/>
        <v>6</v>
      </c>
      <c r="F289" s="16" t="str">
        <f>IFERROR(VLOOKUP(B289,#REF!,6,FALSE),"")</f>
        <v/>
      </c>
      <c r="G289" s="17">
        <v>24000</v>
      </c>
      <c r="H289" s="17">
        <v>16000</v>
      </c>
      <c r="I289" s="17" t="str">
        <f>IFERROR(VLOOKUP(B289,#REF!,9,FALSE),"")</f>
        <v/>
      </c>
      <c r="J289" s="17">
        <v>12000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12000</v>
      </c>
      <c r="Q289" s="17">
        <v>0</v>
      </c>
      <c r="R289" s="19">
        <v>36000</v>
      </c>
      <c r="S289" s="20">
        <v>18</v>
      </c>
      <c r="T289" s="21">
        <v>19</v>
      </c>
      <c r="U289" s="19">
        <v>2000</v>
      </c>
      <c r="V289" s="17">
        <v>1893</v>
      </c>
      <c r="W289" s="22">
        <v>0.9</v>
      </c>
      <c r="X289" s="23">
        <f t="shared" si="14"/>
        <v>100</v>
      </c>
      <c r="Y289" s="17">
        <v>0</v>
      </c>
      <c r="Z289" s="17">
        <v>11389</v>
      </c>
      <c r="AA289" s="17">
        <v>8840</v>
      </c>
      <c r="AB289" s="17">
        <v>12450</v>
      </c>
      <c r="AC289" s="15" t="s">
        <v>37</v>
      </c>
    </row>
    <row r="290" spans="1:29" hidden="1">
      <c r="A290" s="13" t="str">
        <f t="shared" si="12"/>
        <v>Normal</v>
      </c>
      <c r="B290" s="14" t="s">
        <v>316</v>
      </c>
      <c r="C290" s="15" t="s">
        <v>89</v>
      </c>
      <c r="D290" s="16">
        <f>IFERROR(VLOOKUP(B290,#REF!,3,FALSE),0)</f>
        <v>0</v>
      </c>
      <c r="E290" s="18">
        <f t="shared" si="13"/>
        <v>6.1</v>
      </c>
      <c r="F290" s="16" t="str">
        <f>IFERROR(VLOOKUP(B290,#REF!,6,FALSE),"")</f>
        <v/>
      </c>
      <c r="G290" s="17">
        <v>699000</v>
      </c>
      <c r="H290" s="17">
        <v>465000</v>
      </c>
      <c r="I290" s="17" t="str">
        <f>IFERROR(VLOOKUP(B290,#REF!,9,FALSE),"")</f>
        <v/>
      </c>
      <c r="J290" s="17">
        <v>300000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300000</v>
      </c>
      <c r="Q290" s="17">
        <v>0</v>
      </c>
      <c r="R290" s="19">
        <v>999000</v>
      </c>
      <c r="S290" s="20">
        <v>20.2</v>
      </c>
      <c r="T290" s="21">
        <v>16</v>
      </c>
      <c r="U290" s="19">
        <v>49500</v>
      </c>
      <c r="V290" s="17">
        <v>62579</v>
      </c>
      <c r="W290" s="22">
        <v>1.3</v>
      </c>
      <c r="X290" s="23">
        <f t="shared" si="14"/>
        <v>100</v>
      </c>
      <c r="Y290" s="17">
        <v>75640</v>
      </c>
      <c r="Z290" s="17">
        <v>366077</v>
      </c>
      <c r="AA290" s="17">
        <v>217878</v>
      </c>
      <c r="AB290" s="17">
        <v>243470</v>
      </c>
      <c r="AC290" s="15" t="s">
        <v>37</v>
      </c>
    </row>
    <row r="291" spans="1:29" hidden="1">
      <c r="A291" s="13" t="str">
        <f t="shared" si="12"/>
        <v>Normal</v>
      </c>
      <c r="B291" s="14" t="s">
        <v>317</v>
      </c>
      <c r="C291" s="15" t="s">
        <v>89</v>
      </c>
      <c r="D291" s="16">
        <f>IFERROR(VLOOKUP(B291,#REF!,3,FALSE),0)</f>
        <v>0</v>
      </c>
      <c r="E291" s="18">
        <f t="shared" si="13"/>
        <v>3.8</v>
      </c>
      <c r="F291" s="16" t="str">
        <f>IFERROR(VLOOKUP(B291,#REF!,6,FALSE),"")</f>
        <v/>
      </c>
      <c r="G291" s="17">
        <v>28068000</v>
      </c>
      <c r="H291" s="17">
        <v>19668000</v>
      </c>
      <c r="I291" s="17" t="str">
        <f>IFERROR(VLOOKUP(B291,#REF!,9,FALSE),"")</f>
        <v/>
      </c>
      <c r="J291" s="17">
        <v>7371000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4920000</v>
      </c>
      <c r="Q291" s="17">
        <v>2451000</v>
      </c>
      <c r="R291" s="19">
        <v>35439000</v>
      </c>
      <c r="S291" s="20">
        <v>18.399999999999999</v>
      </c>
      <c r="T291" s="21">
        <v>26</v>
      </c>
      <c r="U291" s="19">
        <v>1924500</v>
      </c>
      <c r="V291" s="17">
        <v>1363901</v>
      </c>
      <c r="W291" s="22">
        <v>0.7</v>
      </c>
      <c r="X291" s="23">
        <f t="shared" si="14"/>
        <v>100</v>
      </c>
      <c r="Y291" s="17">
        <v>152374934</v>
      </c>
      <c r="Z291" s="17">
        <v>7450798</v>
      </c>
      <c r="AA291" s="17">
        <v>4383878</v>
      </c>
      <c r="AB291" s="17">
        <v>2751416</v>
      </c>
      <c r="AC291" s="15" t="s">
        <v>37</v>
      </c>
    </row>
    <row r="292" spans="1:29">
      <c r="A292" s="13" t="str">
        <f t="shared" si="12"/>
        <v>ZeroZero</v>
      </c>
      <c r="B292" s="14" t="s">
        <v>318</v>
      </c>
      <c r="C292" s="15" t="s">
        <v>89</v>
      </c>
      <c r="D292" s="16">
        <f>IFERROR(VLOOKUP(B292,#REF!,3,FALSE),0)</f>
        <v>0</v>
      </c>
      <c r="E292" s="18" t="str">
        <f t="shared" si="13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2800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2800</v>
      </c>
      <c r="Q292" s="17">
        <v>0</v>
      </c>
      <c r="R292" s="19">
        <v>2800</v>
      </c>
      <c r="S292" s="20" t="s">
        <v>35</v>
      </c>
      <c r="T292" s="21" t="s">
        <v>35</v>
      </c>
      <c r="U292" s="19">
        <v>0</v>
      </c>
      <c r="V292" s="17" t="s">
        <v>35</v>
      </c>
      <c r="W292" s="22" t="s">
        <v>36</v>
      </c>
      <c r="X292" s="23" t="str">
        <f t="shared" si="14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37</v>
      </c>
    </row>
    <row r="293" spans="1:29">
      <c r="A293" s="13" t="str">
        <f t="shared" si="12"/>
        <v>OverStock</v>
      </c>
      <c r="B293" s="14" t="s">
        <v>319</v>
      </c>
      <c r="C293" s="15" t="s">
        <v>89</v>
      </c>
      <c r="D293" s="16">
        <f>IFERROR(VLOOKUP(B293,#REF!,3,FALSE),0)</f>
        <v>0</v>
      </c>
      <c r="E293" s="18">
        <f t="shared" si="13"/>
        <v>25.3</v>
      </c>
      <c r="F293" s="16" t="str">
        <f>IFERROR(VLOOKUP(B293,#REF!,6,FALSE),"")</f>
        <v/>
      </c>
      <c r="G293" s="17">
        <v>870000</v>
      </c>
      <c r="H293" s="17">
        <v>870000</v>
      </c>
      <c r="I293" s="17" t="str">
        <f>IFERROR(VLOOKUP(B293,#REF!,9,FALSE),"")</f>
        <v/>
      </c>
      <c r="J293" s="17">
        <v>1260000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1122000</v>
      </c>
      <c r="Q293" s="17">
        <v>138000</v>
      </c>
      <c r="R293" s="19">
        <v>2130000</v>
      </c>
      <c r="S293" s="20">
        <v>42.7</v>
      </c>
      <c r="T293" s="21">
        <v>42.9</v>
      </c>
      <c r="U293" s="19">
        <v>49875</v>
      </c>
      <c r="V293" s="17">
        <v>49598</v>
      </c>
      <c r="W293" s="22">
        <v>1</v>
      </c>
      <c r="X293" s="23">
        <f t="shared" si="14"/>
        <v>100</v>
      </c>
      <c r="Y293" s="17">
        <v>57000</v>
      </c>
      <c r="Z293" s="17">
        <v>293525</v>
      </c>
      <c r="AA293" s="17">
        <v>217650</v>
      </c>
      <c r="AB293" s="17">
        <v>93150</v>
      </c>
      <c r="AC293" s="15" t="s">
        <v>37</v>
      </c>
    </row>
    <row r="294" spans="1:29">
      <c r="A294" s="13" t="str">
        <f t="shared" si="12"/>
        <v>ZeroZero</v>
      </c>
      <c r="B294" s="14" t="s">
        <v>320</v>
      </c>
      <c r="C294" s="15" t="s">
        <v>89</v>
      </c>
      <c r="D294" s="16">
        <f>IFERROR(VLOOKUP(B294,#REF!,3,FALSE),0)</f>
        <v>0</v>
      </c>
      <c r="E294" s="18" t="str">
        <f t="shared" si="13"/>
        <v>前八週無拉料</v>
      </c>
      <c r="F294" s="16" t="str">
        <f>IFERROR(VLOOKUP(B294,#REF!,6,FALSE),"")</f>
        <v/>
      </c>
      <c r="G294" s="17">
        <v>3000</v>
      </c>
      <c r="H294" s="17">
        <v>3000</v>
      </c>
      <c r="I294" s="17" t="str">
        <f>IFERROR(VLOOKUP(B294,#REF!,9,FALSE),"")</f>
        <v/>
      </c>
      <c r="J294" s="17">
        <v>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0</v>
      </c>
      <c r="Q294" s="17">
        <v>0</v>
      </c>
      <c r="R294" s="19">
        <v>3000</v>
      </c>
      <c r="S294" s="20" t="s">
        <v>35</v>
      </c>
      <c r="T294" s="21" t="s">
        <v>35</v>
      </c>
      <c r="U294" s="19">
        <v>0</v>
      </c>
      <c r="V294" s="17" t="s">
        <v>35</v>
      </c>
      <c r="W294" s="22" t="s">
        <v>36</v>
      </c>
      <c r="X294" s="23" t="str">
        <f t="shared" si="14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 hidden="1">
      <c r="A295" s="13" t="str">
        <f t="shared" si="12"/>
        <v>Normal</v>
      </c>
      <c r="B295" s="14" t="s">
        <v>321</v>
      </c>
      <c r="C295" s="15" t="s">
        <v>89</v>
      </c>
      <c r="D295" s="16">
        <f>IFERROR(VLOOKUP(B295,#REF!,3,FALSE),0)</f>
        <v>0</v>
      </c>
      <c r="E295" s="18">
        <f t="shared" si="13"/>
        <v>13.3</v>
      </c>
      <c r="F295" s="16" t="str">
        <f>IFERROR(VLOOKUP(B295,#REF!,6,FALSE),"")</f>
        <v/>
      </c>
      <c r="G295" s="17">
        <v>0</v>
      </c>
      <c r="H295" s="17">
        <v>0</v>
      </c>
      <c r="I295" s="17" t="str">
        <f>IFERROR(VLOOKUP(B295,#REF!,9,FALSE),"")</f>
        <v/>
      </c>
      <c r="J295" s="17">
        <v>15000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15000</v>
      </c>
      <c r="Q295" s="17">
        <v>0</v>
      </c>
      <c r="R295" s="19">
        <v>15000</v>
      </c>
      <c r="S295" s="20">
        <v>13.3</v>
      </c>
      <c r="T295" s="21">
        <v>31.4</v>
      </c>
      <c r="U295" s="19">
        <v>1125</v>
      </c>
      <c r="V295" s="17">
        <v>478</v>
      </c>
      <c r="W295" s="22">
        <v>0.4</v>
      </c>
      <c r="X295" s="23">
        <f t="shared" si="14"/>
        <v>50</v>
      </c>
      <c r="Y295" s="17">
        <v>3000</v>
      </c>
      <c r="Z295" s="17">
        <v>0</v>
      </c>
      <c r="AA295" s="17">
        <v>1303</v>
      </c>
      <c r="AB295" s="17">
        <v>0</v>
      </c>
      <c r="AC295" s="15" t="s">
        <v>37</v>
      </c>
    </row>
    <row r="296" spans="1:29" hidden="1">
      <c r="A296" s="13" t="str">
        <f t="shared" si="12"/>
        <v>Normal</v>
      </c>
      <c r="B296" s="14" t="s">
        <v>322</v>
      </c>
      <c r="C296" s="15" t="s">
        <v>89</v>
      </c>
      <c r="D296" s="16">
        <f>IFERROR(VLOOKUP(B296,#REF!,3,FALSE),0)</f>
        <v>0</v>
      </c>
      <c r="E296" s="18">
        <f t="shared" si="13"/>
        <v>4.8</v>
      </c>
      <c r="F296" s="16" t="str">
        <f>IFERROR(VLOOKUP(B296,#REF!,6,FALSE),"")</f>
        <v/>
      </c>
      <c r="G296" s="17">
        <v>13488000</v>
      </c>
      <c r="H296" s="17">
        <v>10688000</v>
      </c>
      <c r="I296" s="17" t="str">
        <f>IFERROR(VLOOKUP(B296,#REF!,9,FALSE),"")</f>
        <v/>
      </c>
      <c r="J296" s="17">
        <v>7054000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6838000</v>
      </c>
      <c r="Q296" s="17">
        <v>216000</v>
      </c>
      <c r="R296" s="19">
        <v>20542000</v>
      </c>
      <c r="S296" s="20">
        <v>14.1</v>
      </c>
      <c r="T296" s="21">
        <v>28.8</v>
      </c>
      <c r="U296" s="19">
        <v>1458000</v>
      </c>
      <c r="V296" s="17">
        <v>714463</v>
      </c>
      <c r="W296" s="22">
        <v>0.5</v>
      </c>
      <c r="X296" s="23">
        <f t="shared" si="14"/>
        <v>100</v>
      </c>
      <c r="Y296" s="17">
        <v>406964</v>
      </c>
      <c r="Z296" s="17">
        <v>4619506</v>
      </c>
      <c r="AA296" s="17">
        <v>2474879</v>
      </c>
      <c r="AB296" s="17">
        <v>623846</v>
      </c>
      <c r="AC296" s="15" t="s">
        <v>37</v>
      </c>
    </row>
    <row r="297" spans="1:29" hidden="1">
      <c r="A297" s="13" t="str">
        <f t="shared" si="12"/>
        <v>Normal</v>
      </c>
      <c r="B297" s="14" t="s">
        <v>323</v>
      </c>
      <c r="C297" s="15" t="s">
        <v>89</v>
      </c>
      <c r="D297" s="16">
        <f>IFERROR(VLOOKUP(B297,#REF!,3,FALSE),0)</f>
        <v>0</v>
      </c>
      <c r="E297" s="18">
        <f t="shared" si="13"/>
        <v>4.9000000000000004</v>
      </c>
      <c r="F297" s="16" t="str">
        <f>IFERROR(VLOOKUP(B297,#REF!,6,FALSE),"")</f>
        <v/>
      </c>
      <c r="G297" s="17">
        <v>4710000</v>
      </c>
      <c r="H297" s="17">
        <v>3510000</v>
      </c>
      <c r="I297" s="17" t="str">
        <f>IFERROR(VLOOKUP(B297,#REF!,9,FALSE),"")</f>
        <v/>
      </c>
      <c r="J297" s="17">
        <v>1668000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1569000</v>
      </c>
      <c r="Q297" s="17">
        <v>99000</v>
      </c>
      <c r="R297" s="19">
        <v>6378000</v>
      </c>
      <c r="S297" s="20">
        <v>18.8</v>
      </c>
      <c r="T297" s="21">
        <v>17.3</v>
      </c>
      <c r="U297" s="19">
        <v>339375</v>
      </c>
      <c r="V297" s="17">
        <v>368936</v>
      </c>
      <c r="W297" s="22">
        <v>1.1000000000000001</v>
      </c>
      <c r="X297" s="23">
        <f t="shared" si="14"/>
        <v>100</v>
      </c>
      <c r="Y297" s="17">
        <v>459387</v>
      </c>
      <c r="Z297" s="17">
        <v>2224157</v>
      </c>
      <c r="AA297" s="17">
        <v>1202633</v>
      </c>
      <c r="AB297" s="17">
        <v>305869</v>
      </c>
      <c r="AC297" s="15" t="s">
        <v>37</v>
      </c>
    </row>
    <row r="298" spans="1:29" hidden="1">
      <c r="A298" s="13" t="str">
        <f t="shared" si="12"/>
        <v>FCST</v>
      </c>
      <c r="B298" s="14" t="s">
        <v>324</v>
      </c>
      <c r="C298" s="15" t="s">
        <v>89</v>
      </c>
      <c r="D298" s="16">
        <f>IFERROR(VLOOKUP(B298,#REF!,3,FALSE),0)</f>
        <v>0</v>
      </c>
      <c r="E298" s="18" t="str">
        <f t="shared" si="13"/>
        <v>前八週無拉料</v>
      </c>
      <c r="F298" s="16" t="str">
        <f>IFERROR(VLOOKUP(B298,#REF!,6,FALSE),"")</f>
        <v/>
      </c>
      <c r="G298" s="17">
        <v>8000</v>
      </c>
      <c r="H298" s="17">
        <v>8000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8000</v>
      </c>
      <c r="S298" s="20" t="s">
        <v>35</v>
      </c>
      <c r="T298" s="21">
        <v>24</v>
      </c>
      <c r="U298" s="19">
        <v>0</v>
      </c>
      <c r="V298" s="17">
        <v>333</v>
      </c>
      <c r="W298" s="22" t="s">
        <v>46</v>
      </c>
      <c r="X298" s="23" t="str">
        <f t="shared" si="14"/>
        <v>F</v>
      </c>
      <c r="Y298" s="17">
        <v>150003000</v>
      </c>
      <c r="Z298" s="17">
        <v>0</v>
      </c>
      <c r="AA298" s="17">
        <v>0</v>
      </c>
      <c r="AB298" s="17">
        <v>0</v>
      </c>
      <c r="AC298" s="15" t="s">
        <v>37</v>
      </c>
    </row>
    <row r="299" spans="1:29" hidden="1">
      <c r="A299" s="13" t="str">
        <f t="shared" si="12"/>
        <v>FCST</v>
      </c>
      <c r="B299" s="14" t="s">
        <v>325</v>
      </c>
      <c r="C299" s="15" t="s">
        <v>89</v>
      </c>
      <c r="D299" s="16">
        <f>IFERROR(VLOOKUP(B299,#REF!,3,FALSE),0)</f>
        <v>0</v>
      </c>
      <c r="E299" s="18" t="str">
        <f t="shared" si="13"/>
        <v>前八週無拉料</v>
      </c>
      <c r="F299" s="16" t="str">
        <f>IFERROR(VLOOKUP(B299,#REF!,6,FALSE),"")</f>
        <v/>
      </c>
      <c r="G299" s="17">
        <v>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0</v>
      </c>
      <c r="S299" s="20" t="s">
        <v>35</v>
      </c>
      <c r="T299" s="21">
        <v>0</v>
      </c>
      <c r="U299" s="19">
        <v>0</v>
      </c>
      <c r="V299" s="17">
        <v>94</v>
      </c>
      <c r="W299" s="22" t="s">
        <v>46</v>
      </c>
      <c r="X299" s="23" t="str">
        <f t="shared" si="14"/>
        <v>F</v>
      </c>
      <c r="Y299" s="17">
        <v>0</v>
      </c>
      <c r="Z299" s="17">
        <v>442</v>
      </c>
      <c r="AA299" s="17">
        <v>400</v>
      </c>
      <c r="AB299" s="17">
        <v>0</v>
      </c>
      <c r="AC299" s="15" t="s">
        <v>37</v>
      </c>
    </row>
    <row r="300" spans="1:29">
      <c r="A300" s="13" t="str">
        <f t="shared" si="12"/>
        <v>ZeroZero</v>
      </c>
      <c r="B300" s="14" t="s">
        <v>326</v>
      </c>
      <c r="C300" s="15" t="s">
        <v>89</v>
      </c>
      <c r="D300" s="16">
        <f>IFERROR(VLOOKUP(B300,#REF!,3,FALSE),0)</f>
        <v>0</v>
      </c>
      <c r="E300" s="18" t="str">
        <f t="shared" si="13"/>
        <v>前八週無拉料</v>
      </c>
      <c r="F300" s="16" t="str">
        <f>IFERROR(VLOOKUP(B300,#REF!,6,FALSE),"")</f>
        <v/>
      </c>
      <c r="G300" s="17">
        <v>4000</v>
      </c>
      <c r="H300" s="17">
        <v>4000</v>
      </c>
      <c r="I300" s="17" t="str">
        <f>IFERROR(VLOOKUP(B300,#REF!,9,FALSE),"")</f>
        <v/>
      </c>
      <c r="J300" s="17">
        <v>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0</v>
      </c>
      <c r="Q300" s="17">
        <v>0</v>
      </c>
      <c r="R300" s="19">
        <v>4000</v>
      </c>
      <c r="S300" s="20" t="s">
        <v>35</v>
      </c>
      <c r="T300" s="21" t="s">
        <v>35</v>
      </c>
      <c r="U300" s="19">
        <v>0</v>
      </c>
      <c r="V300" s="17" t="s">
        <v>35</v>
      </c>
      <c r="W300" s="22" t="s">
        <v>36</v>
      </c>
      <c r="X300" s="23" t="str">
        <f t="shared" si="14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37</v>
      </c>
    </row>
    <row r="301" spans="1:29">
      <c r="A301" s="13" t="str">
        <f t="shared" si="12"/>
        <v>OverStock</v>
      </c>
      <c r="B301" s="14" t="s">
        <v>327</v>
      </c>
      <c r="C301" s="15" t="s">
        <v>89</v>
      </c>
      <c r="D301" s="16">
        <f>IFERROR(VLOOKUP(B301,#REF!,3,FALSE),0)</f>
        <v>0</v>
      </c>
      <c r="E301" s="18">
        <f t="shared" si="13"/>
        <v>2.2000000000000002</v>
      </c>
      <c r="F301" s="16" t="str">
        <f>IFERROR(VLOOKUP(B301,#REF!,6,FALSE),"")</f>
        <v/>
      </c>
      <c r="G301" s="17">
        <v>8256000</v>
      </c>
      <c r="H301" s="17">
        <v>4956000</v>
      </c>
      <c r="I301" s="17" t="str">
        <f>IFERROR(VLOOKUP(B301,#REF!,9,FALSE),"")</f>
        <v/>
      </c>
      <c r="J301" s="17">
        <v>477000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477000</v>
      </c>
      <c r="R301" s="19">
        <v>8733000</v>
      </c>
      <c r="S301" s="20">
        <v>39.5</v>
      </c>
      <c r="T301" s="21">
        <v>581.1</v>
      </c>
      <c r="U301" s="19">
        <v>221250</v>
      </c>
      <c r="V301" s="17">
        <v>15029</v>
      </c>
      <c r="W301" s="22">
        <v>0.1</v>
      </c>
      <c r="X301" s="23">
        <f t="shared" si="14"/>
        <v>50</v>
      </c>
      <c r="Y301" s="17">
        <v>30857</v>
      </c>
      <c r="Z301" s="17">
        <v>51254</v>
      </c>
      <c r="AA301" s="17">
        <v>159000</v>
      </c>
      <c r="AB301" s="17">
        <v>0</v>
      </c>
      <c r="AC301" s="15" t="s">
        <v>37</v>
      </c>
    </row>
    <row r="302" spans="1:29">
      <c r="A302" s="13" t="str">
        <f t="shared" si="12"/>
        <v>OverStock</v>
      </c>
      <c r="B302" s="14" t="s">
        <v>328</v>
      </c>
      <c r="C302" s="15" t="s">
        <v>89</v>
      </c>
      <c r="D302" s="16">
        <f>IFERROR(VLOOKUP(B302,#REF!,3,FALSE),0)</f>
        <v>0</v>
      </c>
      <c r="E302" s="18">
        <f t="shared" si="13"/>
        <v>1031.4000000000001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5028000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5019000</v>
      </c>
      <c r="Q302" s="17">
        <v>9000</v>
      </c>
      <c r="R302" s="19">
        <v>5028000</v>
      </c>
      <c r="S302" s="20">
        <v>1031.4000000000001</v>
      </c>
      <c r="T302" s="21">
        <v>1676</v>
      </c>
      <c r="U302" s="19">
        <v>4875</v>
      </c>
      <c r="V302" s="17">
        <v>3000</v>
      </c>
      <c r="W302" s="22">
        <v>0.6</v>
      </c>
      <c r="X302" s="23">
        <f t="shared" si="14"/>
        <v>100</v>
      </c>
      <c r="Y302" s="17">
        <v>15000</v>
      </c>
      <c r="Z302" s="17">
        <v>6000</v>
      </c>
      <c r="AA302" s="17">
        <v>12000</v>
      </c>
      <c r="AB302" s="17">
        <v>0</v>
      </c>
      <c r="AC302" s="15" t="s">
        <v>37</v>
      </c>
    </row>
    <row r="303" spans="1:29" hidden="1">
      <c r="A303" s="13" t="str">
        <f t="shared" si="12"/>
        <v>None</v>
      </c>
      <c r="B303" s="14" t="s">
        <v>329</v>
      </c>
      <c r="C303" s="15" t="s">
        <v>89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4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ZeroZero</v>
      </c>
      <c r="B304" s="14" t="s">
        <v>330</v>
      </c>
      <c r="C304" s="15" t="s">
        <v>89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0</v>
      </c>
      <c r="H304" s="17">
        <v>0</v>
      </c>
      <c r="I304" s="17" t="str">
        <f>IFERROR(VLOOKUP(B304,#REF!,9,FALSE),"")</f>
        <v/>
      </c>
      <c r="J304" s="17">
        <v>1000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1000</v>
      </c>
      <c r="Q304" s="17">
        <v>0</v>
      </c>
      <c r="R304" s="19">
        <v>1000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36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2"/>
        <v>ZeroZero</v>
      </c>
      <c r="B305" s="14" t="s">
        <v>331</v>
      </c>
      <c r="C305" s="15" t="s">
        <v>89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25000</v>
      </c>
      <c r="H305" s="17">
        <v>16000</v>
      </c>
      <c r="I305" s="17" t="str">
        <f>IFERROR(VLOOKUP(B305,#REF!,9,FALSE),"")</f>
        <v/>
      </c>
      <c r="J305" s="17">
        <v>9000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9000</v>
      </c>
      <c r="Q305" s="17">
        <v>0</v>
      </c>
      <c r="R305" s="19">
        <v>34000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4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13" t="str">
        <f t="shared" si="12"/>
        <v>ZeroZero</v>
      </c>
      <c r="B306" s="14" t="s">
        <v>332</v>
      </c>
      <c r="C306" s="15" t="s">
        <v>89</v>
      </c>
      <c r="D306" s="16">
        <f>IFERROR(VLOOKUP(B306,#REF!,3,FALSE),0)</f>
        <v>0</v>
      </c>
      <c r="E306" s="18" t="str">
        <f t="shared" si="13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1000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1000</v>
      </c>
      <c r="Q306" s="17">
        <v>0</v>
      </c>
      <c r="R306" s="19">
        <v>1000</v>
      </c>
      <c r="S306" s="20" t="s">
        <v>35</v>
      </c>
      <c r="T306" s="21" t="s">
        <v>35</v>
      </c>
      <c r="U306" s="19">
        <v>0</v>
      </c>
      <c r="V306" s="17" t="s">
        <v>35</v>
      </c>
      <c r="W306" s="22" t="s">
        <v>36</v>
      </c>
      <c r="X306" s="23" t="str">
        <f t="shared" si="14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37</v>
      </c>
    </row>
    <row r="307" spans="1:29" hidden="1">
      <c r="A307" s="13" t="str">
        <f t="shared" si="12"/>
        <v>Normal</v>
      </c>
      <c r="B307" s="14" t="s">
        <v>333</v>
      </c>
      <c r="C307" s="15" t="s">
        <v>89</v>
      </c>
      <c r="D307" s="16">
        <f>IFERROR(VLOOKUP(B307,#REF!,3,FALSE),0)</f>
        <v>0</v>
      </c>
      <c r="E307" s="18">
        <f t="shared" si="13"/>
        <v>22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22000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19000</v>
      </c>
      <c r="Q307" s="17">
        <v>3000</v>
      </c>
      <c r="R307" s="19">
        <v>22000</v>
      </c>
      <c r="S307" s="20">
        <v>22</v>
      </c>
      <c r="T307" s="21">
        <v>33</v>
      </c>
      <c r="U307" s="19">
        <v>1000</v>
      </c>
      <c r="V307" s="17">
        <v>667</v>
      </c>
      <c r="W307" s="22">
        <v>0.7</v>
      </c>
      <c r="X307" s="23">
        <f t="shared" si="14"/>
        <v>100</v>
      </c>
      <c r="Y307" s="17">
        <v>2000</v>
      </c>
      <c r="Z307" s="17">
        <v>4000</v>
      </c>
      <c r="AA307" s="17">
        <v>4000</v>
      </c>
      <c r="AB307" s="17">
        <v>3000</v>
      </c>
      <c r="AC307" s="15" t="s">
        <v>37</v>
      </c>
    </row>
    <row r="308" spans="1:29" hidden="1">
      <c r="A308" s="13" t="str">
        <f t="shared" si="12"/>
        <v>FCST</v>
      </c>
      <c r="B308" s="14" t="s">
        <v>334</v>
      </c>
      <c r="C308" s="15" t="s">
        <v>89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3000</v>
      </c>
      <c r="H308" s="17">
        <v>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3000</v>
      </c>
      <c r="S308" s="20" t="s">
        <v>35</v>
      </c>
      <c r="T308" s="21">
        <v>29.4</v>
      </c>
      <c r="U308" s="19">
        <v>0</v>
      </c>
      <c r="V308" s="17">
        <v>102</v>
      </c>
      <c r="W308" s="22" t="s">
        <v>46</v>
      </c>
      <c r="X308" s="23" t="str">
        <f t="shared" si="14"/>
        <v>F</v>
      </c>
      <c r="Y308" s="17">
        <v>0</v>
      </c>
      <c r="Z308" s="17">
        <v>920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2"/>
        <v>ZeroZero</v>
      </c>
      <c r="B309" s="14" t="s">
        <v>335</v>
      </c>
      <c r="C309" s="15" t="s">
        <v>89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8500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8500</v>
      </c>
      <c r="Q309" s="17">
        <v>0</v>
      </c>
      <c r="R309" s="19">
        <v>8500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36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>
      <c r="A310" s="13" t="str">
        <f t="shared" si="12"/>
        <v>ZeroZero</v>
      </c>
      <c r="B310" s="14" t="s">
        <v>336</v>
      </c>
      <c r="C310" s="15" t="s">
        <v>89</v>
      </c>
      <c r="D310" s="16">
        <f>IFERROR(VLOOKUP(B310,#REF!,3,FALSE),0)</f>
        <v>0</v>
      </c>
      <c r="E310" s="18" t="str">
        <f t="shared" si="13"/>
        <v>前八週無拉料</v>
      </c>
      <c r="F310" s="16" t="str">
        <f>IFERROR(VLOOKUP(B310,#REF!,6,FALSE),"")</f>
        <v/>
      </c>
      <c r="G310" s="17">
        <v>29000</v>
      </c>
      <c r="H310" s="17">
        <v>0</v>
      </c>
      <c r="I310" s="17" t="str">
        <f>IFERROR(VLOOKUP(B310,#REF!,9,FALSE),"")</f>
        <v/>
      </c>
      <c r="J310" s="17">
        <v>14221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14221</v>
      </c>
      <c r="Q310" s="17">
        <v>0</v>
      </c>
      <c r="R310" s="19">
        <v>43221</v>
      </c>
      <c r="S310" s="20" t="s">
        <v>35</v>
      </c>
      <c r="T310" s="21" t="s">
        <v>35</v>
      </c>
      <c r="U310" s="19">
        <v>0</v>
      </c>
      <c r="V310" s="17" t="s">
        <v>35</v>
      </c>
      <c r="W310" s="22" t="s">
        <v>36</v>
      </c>
      <c r="X310" s="23" t="str">
        <f t="shared" si="14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ZeroZero</v>
      </c>
      <c r="B311" s="14" t="s">
        <v>337</v>
      </c>
      <c r="C311" s="15" t="s">
        <v>89</v>
      </c>
      <c r="D311" s="16">
        <f>IFERROR(VLOOKUP(B311,#REF!,3,FALSE),0)</f>
        <v>0</v>
      </c>
      <c r="E311" s="18" t="str">
        <f t="shared" si="13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5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5</v>
      </c>
      <c r="Q311" s="17">
        <v>0</v>
      </c>
      <c r="R311" s="19">
        <v>5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4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2"/>
        <v>ZeroZero</v>
      </c>
      <c r="B312" s="14" t="s">
        <v>338</v>
      </c>
      <c r="C312" s="15" t="s">
        <v>89</v>
      </c>
      <c r="D312" s="16">
        <f>IFERROR(VLOOKUP(B312,#REF!,3,FALSE),0)</f>
        <v>0</v>
      </c>
      <c r="E312" s="18" t="str">
        <f t="shared" si="13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2450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2450</v>
      </c>
      <c r="Q312" s="17">
        <v>0</v>
      </c>
      <c r="R312" s="19">
        <v>2450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36</v>
      </c>
      <c r="X312" s="23" t="str">
        <f t="shared" si="14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2"/>
        <v>ZeroZero</v>
      </c>
      <c r="B313" s="14" t="s">
        <v>339</v>
      </c>
      <c r="C313" s="15" t="s">
        <v>89</v>
      </c>
      <c r="D313" s="16">
        <f>IFERROR(VLOOKUP(B313,#REF!,3,FALSE),0)</f>
        <v>0</v>
      </c>
      <c r="E313" s="18" t="str">
        <f t="shared" si="13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30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30</v>
      </c>
      <c r="Q313" s="17">
        <v>0</v>
      </c>
      <c r="R313" s="19">
        <v>30</v>
      </c>
      <c r="S313" s="20" t="s">
        <v>35</v>
      </c>
      <c r="T313" s="21" t="s">
        <v>35</v>
      </c>
      <c r="U313" s="19">
        <v>0</v>
      </c>
      <c r="V313" s="17" t="s">
        <v>35</v>
      </c>
      <c r="W313" s="22" t="s">
        <v>36</v>
      </c>
      <c r="X313" s="23" t="str">
        <f t="shared" si="14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>
      <c r="A314" s="13" t="str">
        <f t="shared" si="12"/>
        <v>ZeroZero</v>
      </c>
      <c r="B314" s="14" t="s">
        <v>340</v>
      </c>
      <c r="C314" s="15" t="s">
        <v>89</v>
      </c>
      <c r="D314" s="16">
        <f>IFERROR(VLOOKUP(B314,#REF!,3,FALSE),0)</f>
        <v>0</v>
      </c>
      <c r="E314" s="18" t="str">
        <f t="shared" si="13"/>
        <v>前八週無拉料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8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8</v>
      </c>
      <c r="Q314" s="17">
        <v>0</v>
      </c>
      <c r="R314" s="19">
        <v>8</v>
      </c>
      <c r="S314" s="20" t="s">
        <v>35</v>
      </c>
      <c r="T314" s="21" t="s">
        <v>35</v>
      </c>
      <c r="U314" s="19">
        <v>0</v>
      </c>
      <c r="V314" s="17" t="s">
        <v>35</v>
      </c>
      <c r="W314" s="22" t="s">
        <v>36</v>
      </c>
      <c r="X314" s="23" t="str">
        <f t="shared" si="14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>
      <c r="A315" s="13" t="str">
        <f t="shared" si="12"/>
        <v>OverStock</v>
      </c>
      <c r="B315" s="14" t="s">
        <v>341</v>
      </c>
      <c r="C315" s="15" t="s">
        <v>89</v>
      </c>
      <c r="D315" s="16">
        <f>IFERROR(VLOOKUP(B315,#REF!,3,FALSE),0)</f>
        <v>0</v>
      </c>
      <c r="E315" s="18">
        <f t="shared" si="13"/>
        <v>44.2</v>
      </c>
      <c r="F315" s="16" t="str">
        <f>IFERROR(VLOOKUP(B315,#REF!,6,FALSE),"")</f>
        <v/>
      </c>
      <c r="G315" s="17">
        <v>10000</v>
      </c>
      <c r="H315" s="17">
        <v>0</v>
      </c>
      <c r="I315" s="17" t="str">
        <f>IFERROR(VLOOKUP(B315,#REF!,9,FALSE),"")</f>
        <v/>
      </c>
      <c r="J315" s="17">
        <v>87300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87300</v>
      </c>
      <c r="Q315" s="17">
        <v>0</v>
      </c>
      <c r="R315" s="19">
        <v>97300</v>
      </c>
      <c r="S315" s="20">
        <v>49.3</v>
      </c>
      <c r="T315" s="21" t="s">
        <v>35</v>
      </c>
      <c r="U315" s="19">
        <v>1975</v>
      </c>
      <c r="V315" s="17" t="s">
        <v>35</v>
      </c>
      <c r="W315" s="22" t="s">
        <v>36</v>
      </c>
      <c r="X315" s="23" t="str">
        <f t="shared" si="14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 hidden="1">
      <c r="A316" s="13" t="str">
        <f t="shared" si="12"/>
        <v>Normal</v>
      </c>
      <c r="B316" s="14" t="s">
        <v>342</v>
      </c>
      <c r="C316" s="15" t="s">
        <v>89</v>
      </c>
      <c r="D316" s="16">
        <f>IFERROR(VLOOKUP(B316,#REF!,3,FALSE),0)</f>
        <v>0</v>
      </c>
      <c r="E316" s="18">
        <f t="shared" si="13"/>
        <v>10.1</v>
      </c>
      <c r="F316" s="16" t="str">
        <f>IFERROR(VLOOKUP(B316,#REF!,6,FALSE),"")</f>
        <v/>
      </c>
      <c r="G316" s="17">
        <v>200000</v>
      </c>
      <c r="H316" s="17">
        <v>0</v>
      </c>
      <c r="I316" s="17" t="str">
        <f>IFERROR(VLOOKUP(B316,#REF!,9,FALSE),"")</f>
        <v/>
      </c>
      <c r="J316" s="17">
        <v>766480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766480</v>
      </c>
      <c r="Q316" s="17">
        <v>0</v>
      </c>
      <c r="R316" s="19">
        <v>966480</v>
      </c>
      <c r="S316" s="20">
        <v>12.7</v>
      </c>
      <c r="T316" s="21" t="s">
        <v>35</v>
      </c>
      <c r="U316" s="19">
        <v>76145</v>
      </c>
      <c r="V316" s="17" t="s">
        <v>35</v>
      </c>
      <c r="W316" s="22" t="s">
        <v>36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13" t="str">
        <f t="shared" si="12"/>
        <v>OverStock</v>
      </c>
      <c r="B317" s="14" t="s">
        <v>343</v>
      </c>
      <c r="C317" s="15" t="s">
        <v>89</v>
      </c>
      <c r="D317" s="16">
        <f>IFERROR(VLOOKUP(B317,#REF!,3,FALSE),0)</f>
        <v>0</v>
      </c>
      <c r="E317" s="18">
        <f t="shared" si="13"/>
        <v>13</v>
      </c>
      <c r="F317" s="16" t="str">
        <f>IFERROR(VLOOKUP(B317,#REF!,6,FALSE),"")</f>
        <v/>
      </c>
      <c r="G317" s="17">
        <v>540000</v>
      </c>
      <c r="H317" s="17">
        <v>0</v>
      </c>
      <c r="I317" s="17" t="str">
        <f>IFERROR(VLOOKUP(B317,#REF!,9,FALSE),"")</f>
        <v/>
      </c>
      <c r="J317" s="17">
        <v>613840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613840</v>
      </c>
      <c r="Q317" s="17">
        <v>0</v>
      </c>
      <c r="R317" s="19">
        <v>1153840</v>
      </c>
      <c r="S317" s="20">
        <v>24.5</v>
      </c>
      <c r="T317" s="21" t="s">
        <v>35</v>
      </c>
      <c r="U317" s="19">
        <v>47050</v>
      </c>
      <c r="V317" s="17" t="s">
        <v>35</v>
      </c>
      <c r="W317" s="22" t="s">
        <v>36</v>
      </c>
      <c r="X317" s="23" t="str">
        <f t="shared" si="14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 hidden="1">
      <c r="A318" s="13" t="str">
        <f t="shared" si="12"/>
        <v>Normal</v>
      </c>
      <c r="B318" s="14" t="s">
        <v>344</v>
      </c>
      <c r="C318" s="15" t="s">
        <v>89</v>
      </c>
      <c r="D318" s="16">
        <f>IFERROR(VLOOKUP(B318,#REF!,3,FALSE),0)</f>
        <v>0</v>
      </c>
      <c r="E318" s="18">
        <f t="shared" si="13"/>
        <v>3.1</v>
      </c>
      <c r="F318" s="16" t="str">
        <f>IFERROR(VLOOKUP(B318,#REF!,6,FALSE),"")</f>
        <v/>
      </c>
      <c r="G318" s="17">
        <v>220000</v>
      </c>
      <c r="H318" s="17">
        <v>23347</v>
      </c>
      <c r="I318" s="17" t="str">
        <f>IFERROR(VLOOKUP(B318,#REF!,9,FALSE),"")</f>
        <v/>
      </c>
      <c r="J318" s="17">
        <v>72563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72563</v>
      </c>
      <c r="Q318" s="17">
        <v>0</v>
      </c>
      <c r="R318" s="19">
        <v>292563</v>
      </c>
      <c r="S318" s="20">
        <v>12.6</v>
      </c>
      <c r="T318" s="21" t="s">
        <v>35</v>
      </c>
      <c r="U318" s="19">
        <v>23205</v>
      </c>
      <c r="V318" s="17" t="s">
        <v>35</v>
      </c>
      <c r="W318" s="22" t="s">
        <v>36</v>
      </c>
      <c r="X318" s="23" t="str">
        <f t="shared" si="14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>
      <c r="A319" s="13" t="str">
        <f t="shared" si="12"/>
        <v>ZeroZero</v>
      </c>
      <c r="B319" s="14" t="s">
        <v>345</v>
      </c>
      <c r="C319" s="15" t="s">
        <v>89</v>
      </c>
      <c r="D319" s="16">
        <f>IFERROR(VLOOKUP(B319,#REF!,3,FALSE),0)</f>
        <v>0</v>
      </c>
      <c r="E319" s="18" t="str">
        <f t="shared" si="13"/>
        <v>前八週無拉料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197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197</v>
      </c>
      <c r="Q319" s="17">
        <v>0</v>
      </c>
      <c r="R319" s="19">
        <v>197</v>
      </c>
      <c r="S319" s="20" t="s">
        <v>35</v>
      </c>
      <c r="T319" s="21" t="s">
        <v>35</v>
      </c>
      <c r="U319" s="19">
        <v>0</v>
      </c>
      <c r="V319" s="17" t="s">
        <v>35</v>
      </c>
      <c r="W319" s="22" t="s">
        <v>36</v>
      </c>
      <c r="X319" s="23" t="str">
        <f t="shared" si="14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>
      <c r="A320" s="13" t="str">
        <f t="shared" si="12"/>
        <v>ZeroZero</v>
      </c>
      <c r="B320" s="14" t="s">
        <v>346</v>
      </c>
      <c r="C320" s="15" t="s">
        <v>89</v>
      </c>
      <c r="D320" s="16">
        <f>IFERROR(VLOOKUP(B320,#REF!,3,FALSE),0)</f>
        <v>0</v>
      </c>
      <c r="E320" s="18" t="str">
        <f t="shared" si="13"/>
        <v>前八週無拉料</v>
      </c>
      <c r="F320" s="16" t="str">
        <f>IFERROR(VLOOKUP(B320,#REF!,6,FALSE),"")</f>
        <v/>
      </c>
      <c r="G320" s="17">
        <v>26000</v>
      </c>
      <c r="H320" s="17">
        <v>0</v>
      </c>
      <c r="I320" s="17" t="str">
        <f>IFERROR(VLOOKUP(B320,#REF!,9,FALSE),"")</f>
        <v/>
      </c>
      <c r="J320" s="17">
        <v>4346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4346</v>
      </c>
      <c r="Q320" s="17">
        <v>0</v>
      </c>
      <c r="R320" s="19">
        <v>30346</v>
      </c>
      <c r="S320" s="20" t="s">
        <v>35</v>
      </c>
      <c r="T320" s="21" t="s">
        <v>35</v>
      </c>
      <c r="U320" s="19">
        <v>0</v>
      </c>
      <c r="V320" s="17" t="s">
        <v>35</v>
      </c>
      <c r="W320" s="22" t="s">
        <v>36</v>
      </c>
      <c r="X320" s="23" t="str">
        <f t="shared" si="14"/>
        <v>E</v>
      </c>
      <c r="Y320" s="17">
        <v>0</v>
      </c>
      <c r="Z320" s="17">
        <v>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ref="A321:A384" si="15">IF(OR(U321=0,LEN(U321)=0)*OR(V321=0,LEN(V321)=0),IF(R321&gt;0,"ZeroZero","None"),IF(IF(LEN(S321)=0,0,S321)&gt;24,"OverStock",IF(U321=0,"FCST","Normal")))</f>
        <v>Normal</v>
      </c>
      <c r="B321" s="14" t="s">
        <v>347</v>
      </c>
      <c r="C321" s="15" t="s">
        <v>89</v>
      </c>
      <c r="D321" s="16">
        <f>IFERROR(VLOOKUP(B321,#REF!,3,FALSE),0)</f>
        <v>0</v>
      </c>
      <c r="E321" s="18">
        <f t="shared" ref="E321:E384" si="16">IF(U321=0,"前八週無拉料",ROUND(J321/U321,1))</f>
        <v>2.1</v>
      </c>
      <c r="F321" s="16" t="str">
        <f>IFERROR(VLOOKUP(B321,#REF!,6,FALSE),"")</f>
        <v/>
      </c>
      <c r="G321" s="17">
        <v>178800</v>
      </c>
      <c r="H321" s="17">
        <v>18800</v>
      </c>
      <c r="I321" s="17" t="str">
        <f>IFERROR(VLOOKUP(B321,#REF!,9,FALSE),"")</f>
        <v/>
      </c>
      <c r="J321" s="17">
        <v>71969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71969</v>
      </c>
      <c r="Q321" s="17">
        <v>0</v>
      </c>
      <c r="R321" s="19">
        <v>250769</v>
      </c>
      <c r="S321" s="20">
        <v>7.4</v>
      </c>
      <c r="T321" s="21" t="s">
        <v>35</v>
      </c>
      <c r="U321" s="19">
        <v>33850</v>
      </c>
      <c r="V321" s="17">
        <v>0</v>
      </c>
      <c r="W321" s="22" t="s">
        <v>36</v>
      </c>
      <c r="X321" s="23" t="str">
        <f t="shared" ref="X321:X384" si="17">IF($W321="E","E",IF($W321="F","F",IF($W321&lt;0.5,50,IF($W321&lt;2,100,150))))</f>
        <v>E</v>
      </c>
      <c r="Y321" s="17">
        <v>0</v>
      </c>
      <c r="Z321" s="17">
        <v>0</v>
      </c>
      <c r="AA321" s="17">
        <v>0</v>
      </c>
      <c r="AB321" s="17">
        <v>1050</v>
      </c>
      <c r="AC321" s="15" t="s">
        <v>37</v>
      </c>
    </row>
    <row r="322" spans="1:29" hidden="1">
      <c r="A322" s="13" t="str">
        <f t="shared" si="15"/>
        <v>Normal</v>
      </c>
      <c r="B322" s="14" t="s">
        <v>348</v>
      </c>
      <c r="C322" s="15" t="s">
        <v>89</v>
      </c>
      <c r="D322" s="16">
        <f>IFERROR(VLOOKUP(B322,#REF!,3,FALSE),0)</f>
        <v>0</v>
      </c>
      <c r="E322" s="18">
        <f t="shared" si="16"/>
        <v>16.100000000000001</v>
      </c>
      <c r="F322" s="16" t="str">
        <f>IFERROR(VLOOKUP(B322,#REF!,6,FALSE),"")</f>
        <v/>
      </c>
      <c r="G322" s="17">
        <v>20000</v>
      </c>
      <c r="H322" s="17">
        <v>0</v>
      </c>
      <c r="I322" s="17" t="str">
        <f>IFERROR(VLOOKUP(B322,#REF!,9,FALSE),"")</f>
        <v/>
      </c>
      <c r="J322" s="17">
        <v>57789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57789</v>
      </c>
      <c r="Q322" s="17">
        <v>0</v>
      </c>
      <c r="R322" s="19">
        <v>77789</v>
      </c>
      <c r="S322" s="20">
        <v>21.6</v>
      </c>
      <c r="T322" s="21" t="s">
        <v>35</v>
      </c>
      <c r="U322" s="19">
        <v>3600</v>
      </c>
      <c r="V322" s="17">
        <v>0</v>
      </c>
      <c r="W322" s="22" t="s">
        <v>36</v>
      </c>
      <c r="X322" s="23" t="str">
        <f t="shared" si="17"/>
        <v>E</v>
      </c>
      <c r="Y322" s="17">
        <v>0</v>
      </c>
      <c r="Z322" s="17">
        <v>0</v>
      </c>
      <c r="AA322" s="17">
        <v>0</v>
      </c>
      <c r="AB322" s="17">
        <v>3000</v>
      </c>
      <c r="AC322" s="15" t="s">
        <v>37</v>
      </c>
    </row>
    <row r="323" spans="1:29" hidden="1">
      <c r="A323" s="13" t="str">
        <f t="shared" si="15"/>
        <v>FCST</v>
      </c>
      <c r="B323" s="14" t="s">
        <v>349</v>
      </c>
      <c r="C323" s="15" t="s">
        <v>89</v>
      </c>
      <c r="D323" s="16">
        <f>IFERROR(VLOOKUP(B323,#REF!,3,FALSE),0)</f>
        <v>0</v>
      </c>
      <c r="E323" s="18" t="str">
        <f t="shared" si="16"/>
        <v>前八週無拉料</v>
      </c>
      <c r="F323" s="16" t="str">
        <f>IFERROR(VLOOKUP(B323,#REF!,6,FALSE),"")</f>
        <v/>
      </c>
      <c r="G323" s="17">
        <v>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0</v>
      </c>
      <c r="S323" s="20" t="s">
        <v>35</v>
      </c>
      <c r="T323" s="21">
        <v>0</v>
      </c>
      <c r="U323" s="19">
        <v>0</v>
      </c>
      <c r="V323" s="17">
        <v>1067</v>
      </c>
      <c r="W323" s="22" t="s">
        <v>46</v>
      </c>
      <c r="X323" s="23" t="str">
        <f t="shared" si="17"/>
        <v>F</v>
      </c>
      <c r="Y323" s="17">
        <v>0</v>
      </c>
      <c r="Z323" s="17">
        <v>9600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si="15"/>
        <v>Normal</v>
      </c>
      <c r="B324" s="14" t="s">
        <v>350</v>
      </c>
      <c r="C324" s="15" t="s">
        <v>89</v>
      </c>
      <c r="D324" s="16">
        <f>IFERROR(VLOOKUP(B324,#REF!,3,FALSE),0)</f>
        <v>0</v>
      </c>
      <c r="E324" s="18">
        <f t="shared" si="16"/>
        <v>9.6999999999999993</v>
      </c>
      <c r="F324" s="16" t="str">
        <f>IFERROR(VLOOKUP(B324,#REF!,6,FALSE),"")</f>
        <v/>
      </c>
      <c r="G324" s="17">
        <v>160000</v>
      </c>
      <c r="H324" s="17">
        <v>80000</v>
      </c>
      <c r="I324" s="17" t="str">
        <f>IFERROR(VLOOKUP(B324,#REF!,9,FALSE),"")</f>
        <v/>
      </c>
      <c r="J324" s="17">
        <v>313388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313388</v>
      </c>
      <c r="Q324" s="17">
        <v>0</v>
      </c>
      <c r="R324" s="19">
        <v>473388</v>
      </c>
      <c r="S324" s="20">
        <v>14.7</v>
      </c>
      <c r="T324" s="21" t="s">
        <v>35</v>
      </c>
      <c r="U324" s="19">
        <v>32289</v>
      </c>
      <c r="V324" s="17">
        <v>0</v>
      </c>
      <c r="W324" s="22" t="s">
        <v>36</v>
      </c>
      <c r="X324" s="23" t="str">
        <f t="shared" si="17"/>
        <v>E</v>
      </c>
      <c r="Y324" s="17">
        <v>0</v>
      </c>
      <c r="Z324" s="17">
        <v>0</v>
      </c>
      <c r="AA324" s="17">
        <v>0</v>
      </c>
      <c r="AB324" s="17">
        <v>2000</v>
      </c>
      <c r="AC324" s="15" t="s">
        <v>37</v>
      </c>
    </row>
    <row r="325" spans="1:29" hidden="1">
      <c r="A325" s="13" t="str">
        <f t="shared" si="15"/>
        <v>None</v>
      </c>
      <c r="B325" s="14" t="s">
        <v>351</v>
      </c>
      <c r="C325" s="15" t="s">
        <v>89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0</v>
      </c>
      <c r="S325" s="20" t="s">
        <v>35</v>
      </c>
      <c r="T325" s="21" t="s">
        <v>35</v>
      </c>
      <c r="U325" s="19">
        <v>0</v>
      </c>
      <c r="V325" s="17">
        <v>0</v>
      </c>
      <c r="W325" s="22" t="s">
        <v>36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2000</v>
      </c>
      <c r="AC325" s="15" t="s">
        <v>37</v>
      </c>
    </row>
    <row r="326" spans="1:29">
      <c r="A326" s="13" t="str">
        <f t="shared" si="15"/>
        <v>ZeroZero</v>
      </c>
      <c r="B326" s="14" t="s">
        <v>352</v>
      </c>
      <c r="C326" s="15" t="s">
        <v>89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7975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7975</v>
      </c>
      <c r="Q326" s="17">
        <v>0</v>
      </c>
      <c r="R326" s="19">
        <v>7975</v>
      </c>
      <c r="S326" s="20" t="s">
        <v>35</v>
      </c>
      <c r="T326" s="21" t="s">
        <v>35</v>
      </c>
      <c r="U326" s="19">
        <v>0</v>
      </c>
      <c r="V326" s="17" t="s">
        <v>35</v>
      </c>
      <c r="W326" s="22" t="s">
        <v>36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FCST</v>
      </c>
      <c r="B327" s="14" t="s">
        <v>353</v>
      </c>
      <c r="C327" s="15" t="s">
        <v>89</v>
      </c>
      <c r="D327" s="16">
        <f>IFERROR(VLOOKUP(B327,#REF!,3,FALSE),0)</f>
        <v>0</v>
      </c>
      <c r="E327" s="18" t="str">
        <f t="shared" si="16"/>
        <v>前八週無拉料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0</v>
      </c>
      <c r="R327" s="19">
        <v>0</v>
      </c>
      <c r="S327" s="20" t="s">
        <v>35</v>
      </c>
      <c r="T327" s="21">
        <v>0</v>
      </c>
      <c r="U327" s="19">
        <v>0</v>
      </c>
      <c r="V327" s="17">
        <v>2794</v>
      </c>
      <c r="W327" s="22" t="s">
        <v>46</v>
      </c>
      <c r="X327" s="23" t="str">
        <f t="shared" si="17"/>
        <v>F</v>
      </c>
      <c r="Y327" s="17">
        <v>6218</v>
      </c>
      <c r="Z327" s="17">
        <v>12801</v>
      </c>
      <c r="AA327" s="17">
        <v>24280</v>
      </c>
      <c r="AB327" s="17">
        <v>24260</v>
      </c>
      <c r="AC327" s="15" t="s">
        <v>37</v>
      </c>
    </row>
    <row r="328" spans="1:29" hidden="1">
      <c r="A328" s="13" t="str">
        <f t="shared" si="15"/>
        <v>Normal</v>
      </c>
      <c r="B328" s="14" t="s">
        <v>354</v>
      </c>
      <c r="C328" s="15" t="s">
        <v>89</v>
      </c>
      <c r="D328" s="16">
        <f>IFERROR(VLOOKUP(B328,#REF!,3,FALSE),0)</f>
        <v>0</v>
      </c>
      <c r="E328" s="18">
        <f t="shared" si="16"/>
        <v>0.4</v>
      </c>
      <c r="F328" s="16" t="str">
        <f>IFERROR(VLOOKUP(B328,#REF!,6,FALSE),"")</f>
        <v/>
      </c>
      <c r="G328" s="17">
        <v>40000</v>
      </c>
      <c r="H328" s="17">
        <v>40000</v>
      </c>
      <c r="I328" s="17" t="str">
        <f>IFERROR(VLOOKUP(B328,#REF!,9,FALSE),"")</f>
        <v/>
      </c>
      <c r="J328" s="17">
        <v>2000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2000</v>
      </c>
      <c r="Q328" s="17">
        <v>0</v>
      </c>
      <c r="R328" s="19">
        <v>42000</v>
      </c>
      <c r="S328" s="20">
        <v>8.4</v>
      </c>
      <c r="T328" s="21">
        <v>10.9</v>
      </c>
      <c r="U328" s="19">
        <v>5000</v>
      </c>
      <c r="V328" s="17">
        <v>3840</v>
      </c>
      <c r="W328" s="22">
        <v>0.8</v>
      </c>
      <c r="X328" s="23">
        <f t="shared" si="17"/>
        <v>100</v>
      </c>
      <c r="Y328" s="17">
        <v>7463</v>
      </c>
      <c r="Z328" s="17">
        <v>24043</v>
      </c>
      <c r="AA328" s="17">
        <v>6400</v>
      </c>
      <c r="AB328" s="17">
        <v>7225</v>
      </c>
      <c r="AC328" s="15" t="s">
        <v>37</v>
      </c>
    </row>
    <row r="329" spans="1:29">
      <c r="A329" s="13" t="str">
        <f t="shared" si="15"/>
        <v>ZeroZero</v>
      </c>
      <c r="B329" s="14" t="s">
        <v>355</v>
      </c>
      <c r="C329" s="15" t="s">
        <v>89</v>
      </c>
      <c r="D329" s="16">
        <f>IFERROR(VLOOKUP(B329,#REF!,3,FALSE),0)</f>
        <v>0</v>
      </c>
      <c r="E329" s="18" t="str">
        <f t="shared" si="16"/>
        <v>前八週無拉料</v>
      </c>
      <c r="F329" s="16" t="str">
        <f>IFERROR(VLOOKUP(B329,#REF!,6,FALSE),"")</f>
        <v/>
      </c>
      <c r="G329" s="17">
        <v>0</v>
      </c>
      <c r="H329" s="17">
        <v>0</v>
      </c>
      <c r="I329" s="17" t="str">
        <f>IFERROR(VLOOKUP(B329,#REF!,9,FALSE),"")</f>
        <v/>
      </c>
      <c r="J329" s="17">
        <v>9350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9350</v>
      </c>
      <c r="Q329" s="17">
        <v>0</v>
      </c>
      <c r="R329" s="19">
        <v>9350</v>
      </c>
      <c r="S329" s="20" t="s">
        <v>35</v>
      </c>
      <c r="T329" s="21" t="s">
        <v>35</v>
      </c>
      <c r="U329" s="19">
        <v>0</v>
      </c>
      <c r="V329" s="17" t="s">
        <v>35</v>
      </c>
      <c r="W329" s="22" t="s">
        <v>36</v>
      </c>
      <c r="X329" s="23" t="str">
        <f t="shared" si="17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37</v>
      </c>
    </row>
    <row r="330" spans="1:29" hidden="1">
      <c r="A330" s="13" t="str">
        <f t="shared" si="15"/>
        <v>Normal</v>
      </c>
      <c r="B330" s="14" t="s">
        <v>356</v>
      </c>
      <c r="C330" s="15" t="s">
        <v>89</v>
      </c>
      <c r="D330" s="16">
        <f>IFERROR(VLOOKUP(B330,#REF!,3,FALSE),0)</f>
        <v>0</v>
      </c>
      <c r="E330" s="18">
        <f t="shared" si="16"/>
        <v>14.4</v>
      </c>
      <c r="F330" s="16" t="str">
        <f>IFERROR(VLOOKUP(B330,#REF!,6,FALSE),"")</f>
        <v/>
      </c>
      <c r="G330" s="17">
        <v>2000</v>
      </c>
      <c r="H330" s="17">
        <v>2000</v>
      </c>
      <c r="I330" s="17" t="str">
        <f>IFERROR(VLOOKUP(B330,#REF!,9,FALSE),"")</f>
        <v/>
      </c>
      <c r="J330" s="17">
        <v>18000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18000</v>
      </c>
      <c r="Q330" s="17">
        <v>0</v>
      </c>
      <c r="R330" s="19">
        <v>20000</v>
      </c>
      <c r="S330" s="20">
        <v>16</v>
      </c>
      <c r="T330" s="21">
        <v>26.6</v>
      </c>
      <c r="U330" s="19">
        <v>1250</v>
      </c>
      <c r="V330" s="17">
        <v>752</v>
      </c>
      <c r="W330" s="22">
        <v>0.6</v>
      </c>
      <c r="X330" s="23">
        <f t="shared" si="17"/>
        <v>100</v>
      </c>
      <c r="Y330" s="17">
        <v>0</v>
      </c>
      <c r="Z330" s="17">
        <v>5922</v>
      </c>
      <c r="AA330" s="17">
        <v>1820</v>
      </c>
      <c r="AB330" s="17">
        <v>1856</v>
      </c>
      <c r="AC330" s="15" t="s">
        <v>37</v>
      </c>
    </row>
    <row r="331" spans="1:29">
      <c r="A331" s="13" t="str">
        <f t="shared" si="15"/>
        <v>OverStock</v>
      </c>
      <c r="B331" s="14" t="s">
        <v>357</v>
      </c>
      <c r="C331" s="15" t="s">
        <v>89</v>
      </c>
      <c r="D331" s="16">
        <f>IFERROR(VLOOKUP(B331,#REF!,3,FALSE),0)</f>
        <v>0</v>
      </c>
      <c r="E331" s="18">
        <f t="shared" si="16"/>
        <v>40</v>
      </c>
      <c r="F331" s="16" t="str">
        <f>IFERROR(VLOOKUP(B331,#REF!,6,FALSE),"")</f>
        <v/>
      </c>
      <c r="G331" s="17">
        <v>18000</v>
      </c>
      <c r="H331" s="17">
        <v>18000</v>
      </c>
      <c r="I331" s="17" t="str">
        <f>IFERROR(VLOOKUP(B331,#REF!,9,FALSE),"")</f>
        <v/>
      </c>
      <c r="J331" s="17">
        <v>10000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10000</v>
      </c>
      <c r="Q331" s="17">
        <v>0</v>
      </c>
      <c r="R331" s="19">
        <v>28000</v>
      </c>
      <c r="S331" s="20">
        <v>112</v>
      </c>
      <c r="T331" s="21">
        <v>19.399999999999999</v>
      </c>
      <c r="U331" s="19">
        <v>250</v>
      </c>
      <c r="V331" s="17">
        <v>1444</v>
      </c>
      <c r="W331" s="22">
        <v>5.8</v>
      </c>
      <c r="X331" s="23">
        <f t="shared" si="17"/>
        <v>150</v>
      </c>
      <c r="Y331" s="17">
        <v>1826</v>
      </c>
      <c r="Z331" s="17">
        <v>9974</v>
      </c>
      <c r="AA331" s="17">
        <v>2400</v>
      </c>
      <c r="AB331" s="17">
        <v>3120</v>
      </c>
      <c r="AC331" s="15" t="s">
        <v>37</v>
      </c>
    </row>
    <row r="332" spans="1:29" hidden="1">
      <c r="A332" s="13" t="str">
        <f t="shared" si="15"/>
        <v>Normal</v>
      </c>
      <c r="B332" s="14" t="s">
        <v>358</v>
      </c>
      <c r="C332" s="15" t="s">
        <v>89</v>
      </c>
      <c r="D332" s="16">
        <f>IFERROR(VLOOKUP(B332,#REF!,3,FALSE),0)</f>
        <v>0</v>
      </c>
      <c r="E332" s="18">
        <f t="shared" si="16"/>
        <v>16</v>
      </c>
      <c r="F332" s="16" t="str">
        <f>IFERROR(VLOOKUP(B332,#REF!,6,FALSE),"")</f>
        <v/>
      </c>
      <c r="G332" s="17">
        <v>0</v>
      </c>
      <c r="H332" s="17">
        <v>0</v>
      </c>
      <c r="I332" s="17" t="str">
        <f>IFERROR(VLOOKUP(B332,#REF!,9,FALSE),"")</f>
        <v/>
      </c>
      <c r="J332" s="17">
        <v>24000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24000</v>
      </c>
      <c r="R332" s="19">
        <v>24000</v>
      </c>
      <c r="S332" s="20">
        <v>16</v>
      </c>
      <c r="T332" s="21" t="s">
        <v>35</v>
      </c>
      <c r="U332" s="19">
        <v>1500</v>
      </c>
      <c r="V332" s="17" t="s">
        <v>35</v>
      </c>
      <c r="W332" s="22" t="s">
        <v>36</v>
      </c>
      <c r="X332" s="23" t="str">
        <f t="shared" si="17"/>
        <v>E</v>
      </c>
      <c r="Y332" s="17">
        <v>0</v>
      </c>
      <c r="Z332" s="17">
        <v>0</v>
      </c>
      <c r="AA332" s="17">
        <v>0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359</v>
      </c>
      <c r="C333" s="15" t="s">
        <v>89</v>
      </c>
      <c r="D333" s="16">
        <f>IFERROR(VLOOKUP(B333,#REF!,3,FALSE),0)</f>
        <v>0</v>
      </c>
      <c r="E333" s="18">
        <f t="shared" si="16"/>
        <v>24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72000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12000</v>
      </c>
      <c r="Q333" s="17">
        <v>60000</v>
      </c>
      <c r="R333" s="19">
        <v>72000</v>
      </c>
      <c r="S333" s="20">
        <v>24</v>
      </c>
      <c r="T333" s="21">
        <v>0.1</v>
      </c>
      <c r="U333" s="19">
        <v>3000</v>
      </c>
      <c r="V333" s="17">
        <v>1112454</v>
      </c>
      <c r="W333" s="22">
        <v>370.8</v>
      </c>
      <c r="X333" s="23">
        <f t="shared" si="17"/>
        <v>150</v>
      </c>
      <c r="Y333" s="17">
        <v>10003701</v>
      </c>
      <c r="Z333" s="17">
        <v>7290</v>
      </c>
      <c r="AA333" s="17">
        <v>2370</v>
      </c>
      <c r="AB333" s="17">
        <v>2290</v>
      </c>
      <c r="AC333" s="15" t="s">
        <v>37</v>
      </c>
    </row>
    <row r="334" spans="1:29" hidden="1">
      <c r="A334" s="13" t="str">
        <f t="shared" si="15"/>
        <v>Normal</v>
      </c>
      <c r="B334" s="14" t="s">
        <v>360</v>
      </c>
      <c r="C334" s="15" t="s">
        <v>89</v>
      </c>
      <c r="D334" s="16">
        <f>IFERROR(VLOOKUP(B334,#REF!,3,FALSE),0)</f>
        <v>0</v>
      </c>
      <c r="E334" s="18">
        <f t="shared" si="16"/>
        <v>7.6</v>
      </c>
      <c r="F334" s="16" t="str">
        <f>IFERROR(VLOOKUP(B334,#REF!,6,FALSE),"")</f>
        <v/>
      </c>
      <c r="G334" s="17">
        <v>34000</v>
      </c>
      <c r="H334" s="17">
        <v>28000</v>
      </c>
      <c r="I334" s="17" t="str">
        <f>IFERROR(VLOOKUP(B334,#REF!,9,FALSE),"")</f>
        <v/>
      </c>
      <c r="J334" s="17">
        <v>34000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34000</v>
      </c>
      <c r="Q334" s="17">
        <v>0</v>
      </c>
      <c r="R334" s="19">
        <v>68000</v>
      </c>
      <c r="S334" s="20">
        <v>15.1</v>
      </c>
      <c r="T334" s="21">
        <v>20.399999999999999</v>
      </c>
      <c r="U334" s="19">
        <v>4500</v>
      </c>
      <c r="V334" s="17">
        <v>3333</v>
      </c>
      <c r="W334" s="22">
        <v>0.7</v>
      </c>
      <c r="X334" s="23">
        <f t="shared" si="17"/>
        <v>100</v>
      </c>
      <c r="Y334" s="17">
        <v>3000</v>
      </c>
      <c r="Z334" s="17">
        <v>24000</v>
      </c>
      <c r="AA334" s="17">
        <v>12000</v>
      </c>
      <c r="AB334" s="17">
        <v>12000</v>
      </c>
      <c r="AC334" s="15" t="s">
        <v>37</v>
      </c>
    </row>
    <row r="335" spans="1:29" hidden="1">
      <c r="A335" s="13" t="str">
        <f t="shared" si="15"/>
        <v>Normal</v>
      </c>
      <c r="B335" s="14" t="s">
        <v>361</v>
      </c>
      <c r="C335" s="15" t="s">
        <v>89</v>
      </c>
      <c r="D335" s="16">
        <f>IFERROR(VLOOKUP(B335,#REF!,3,FALSE),0)</f>
        <v>0</v>
      </c>
      <c r="E335" s="18">
        <f t="shared" si="16"/>
        <v>0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0</v>
      </c>
      <c r="R335" s="19">
        <v>0</v>
      </c>
      <c r="S335" s="20">
        <v>0</v>
      </c>
      <c r="T335" s="21" t="s">
        <v>35</v>
      </c>
      <c r="U335" s="19">
        <v>250</v>
      </c>
      <c r="V335" s="17" t="s">
        <v>35</v>
      </c>
      <c r="W335" s="22" t="s">
        <v>36</v>
      </c>
      <c r="X335" s="23" t="str">
        <f t="shared" si="17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 hidden="1">
      <c r="A336" s="13" t="str">
        <f t="shared" si="15"/>
        <v>None</v>
      </c>
      <c r="B336" s="14" t="s">
        <v>362</v>
      </c>
      <c r="C336" s="15" t="s">
        <v>89</v>
      </c>
      <c r="D336" s="16">
        <f>IFERROR(VLOOKUP(B336,#REF!,3,FALSE),0)</f>
        <v>0</v>
      </c>
      <c r="E336" s="18" t="str">
        <f t="shared" si="16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0</v>
      </c>
      <c r="Q336" s="17">
        <v>0</v>
      </c>
      <c r="R336" s="19">
        <v>0</v>
      </c>
      <c r="S336" s="20" t="s">
        <v>35</v>
      </c>
      <c r="T336" s="21" t="s">
        <v>35</v>
      </c>
      <c r="U336" s="19">
        <v>0</v>
      </c>
      <c r="V336" s="17" t="s">
        <v>35</v>
      </c>
      <c r="W336" s="22" t="s">
        <v>36</v>
      </c>
      <c r="X336" s="23" t="str">
        <f t="shared" si="17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37</v>
      </c>
    </row>
    <row r="337" spans="1:29" hidden="1">
      <c r="A337" s="13" t="str">
        <f t="shared" si="15"/>
        <v>Normal</v>
      </c>
      <c r="B337" s="14" t="s">
        <v>363</v>
      </c>
      <c r="C337" s="15" t="s">
        <v>89</v>
      </c>
      <c r="D337" s="16">
        <f>IFERROR(VLOOKUP(B337,#REF!,3,FALSE),0)</f>
        <v>0</v>
      </c>
      <c r="E337" s="18">
        <f t="shared" si="16"/>
        <v>12.1</v>
      </c>
      <c r="F337" s="16" t="str">
        <f>IFERROR(VLOOKUP(B337,#REF!,6,FALSE),"")</f>
        <v/>
      </c>
      <c r="G337" s="17">
        <v>75000</v>
      </c>
      <c r="H337" s="17">
        <v>75000</v>
      </c>
      <c r="I337" s="17" t="str">
        <f>IFERROR(VLOOKUP(B337,#REF!,9,FALSE),"")</f>
        <v/>
      </c>
      <c r="J337" s="17">
        <v>123000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123000</v>
      </c>
      <c r="Q337" s="17">
        <v>0</v>
      </c>
      <c r="R337" s="19">
        <v>198000</v>
      </c>
      <c r="S337" s="20">
        <v>19.600000000000001</v>
      </c>
      <c r="T337" s="21">
        <v>11.8</v>
      </c>
      <c r="U337" s="19">
        <v>10125</v>
      </c>
      <c r="V337" s="17">
        <v>16777</v>
      </c>
      <c r="W337" s="22">
        <v>1.7</v>
      </c>
      <c r="X337" s="23">
        <f t="shared" si="17"/>
        <v>100</v>
      </c>
      <c r="Y337" s="17">
        <v>51951</v>
      </c>
      <c r="Z337" s="17">
        <v>82290</v>
      </c>
      <c r="AA337" s="17">
        <v>25604</v>
      </c>
      <c r="AB337" s="17">
        <v>2020</v>
      </c>
      <c r="AC337" s="15" t="s">
        <v>37</v>
      </c>
    </row>
    <row r="338" spans="1:29">
      <c r="A338" s="13" t="str">
        <f t="shared" si="15"/>
        <v>ZeroZero</v>
      </c>
      <c r="B338" s="14" t="s">
        <v>364</v>
      </c>
      <c r="C338" s="15" t="s">
        <v>89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12000</v>
      </c>
      <c r="H338" s="17">
        <v>0</v>
      </c>
      <c r="I338" s="17" t="str">
        <f>IFERROR(VLOOKUP(B338,#REF!,9,FALSE),"")</f>
        <v/>
      </c>
      <c r="J338" s="17">
        <v>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0</v>
      </c>
      <c r="Q338" s="17">
        <v>0</v>
      </c>
      <c r="R338" s="19">
        <v>12000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36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 hidden="1">
      <c r="A339" s="13" t="str">
        <f t="shared" si="15"/>
        <v>Normal</v>
      </c>
      <c r="B339" s="14" t="s">
        <v>365</v>
      </c>
      <c r="C339" s="15" t="s">
        <v>89</v>
      </c>
      <c r="D339" s="16">
        <f>IFERROR(VLOOKUP(B339,#REF!,3,FALSE),0)</f>
        <v>0</v>
      </c>
      <c r="E339" s="18">
        <f t="shared" si="16"/>
        <v>4</v>
      </c>
      <c r="F339" s="16" t="str">
        <f>IFERROR(VLOOKUP(B339,#REF!,6,FALSE),"")</f>
        <v/>
      </c>
      <c r="G339" s="17">
        <v>12000</v>
      </c>
      <c r="H339" s="17">
        <v>8000</v>
      </c>
      <c r="I339" s="17" t="str">
        <f>IFERROR(VLOOKUP(B339,#REF!,9,FALSE),"")</f>
        <v/>
      </c>
      <c r="J339" s="17">
        <v>4000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4000</v>
      </c>
      <c r="Q339" s="17">
        <v>0</v>
      </c>
      <c r="R339" s="19">
        <v>16000</v>
      </c>
      <c r="S339" s="20">
        <v>16</v>
      </c>
      <c r="T339" s="21">
        <v>24.2</v>
      </c>
      <c r="U339" s="19">
        <v>1000</v>
      </c>
      <c r="V339" s="17">
        <v>660</v>
      </c>
      <c r="W339" s="22">
        <v>0.7</v>
      </c>
      <c r="X339" s="23">
        <f t="shared" si="17"/>
        <v>100</v>
      </c>
      <c r="Y339" s="17">
        <v>0</v>
      </c>
      <c r="Z339" s="17">
        <v>3725</v>
      </c>
      <c r="AA339" s="17">
        <v>3381</v>
      </c>
      <c r="AB339" s="17">
        <v>470</v>
      </c>
      <c r="AC339" s="15" t="s">
        <v>37</v>
      </c>
    </row>
    <row r="340" spans="1:29" hidden="1">
      <c r="A340" s="13" t="str">
        <f t="shared" si="15"/>
        <v>Normal</v>
      </c>
      <c r="B340" s="14" t="s">
        <v>366</v>
      </c>
      <c r="C340" s="15" t="s">
        <v>89</v>
      </c>
      <c r="D340" s="16">
        <f>IFERROR(VLOOKUP(B340,#REF!,3,FALSE),0)</f>
        <v>0</v>
      </c>
      <c r="E340" s="18">
        <f t="shared" si="16"/>
        <v>6.3</v>
      </c>
      <c r="F340" s="16" t="str">
        <f>IFERROR(VLOOKUP(B340,#REF!,6,FALSE),"")</f>
        <v/>
      </c>
      <c r="G340" s="17">
        <v>147000</v>
      </c>
      <c r="H340" s="17">
        <v>147000</v>
      </c>
      <c r="I340" s="17" t="str">
        <f>IFERROR(VLOOKUP(B340,#REF!,9,FALSE),"")</f>
        <v/>
      </c>
      <c r="J340" s="17">
        <v>75000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6000</v>
      </c>
      <c r="Q340" s="17">
        <v>69000</v>
      </c>
      <c r="R340" s="19">
        <v>222000</v>
      </c>
      <c r="S340" s="20">
        <v>18.5</v>
      </c>
      <c r="T340" s="21">
        <v>14</v>
      </c>
      <c r="U340" s="19">
        <v>12000</v>
      </c>
      <c r="V340" s="17">
        <v>15834</v>
      </c>
      <c r="W340" s="22">
        <v>1.3</v>
      </c>
      <c r="X340" s="23">
        <f t="shared" si="17"/>
        <v>100</v>
      </c>
      <c r="Y340" s="17">
        <v>81007</v>
      </c>
      <c r="Z340" s="17">
        <v>50256</v>
      </c>
      <c r="AA340" s="17">
        <v>11242</v>
      </c>
      <c r="AB340" s="17">
        <v>0</v>
      </c>
      <c r="AC340" s="15" t="s">
        <v>37</v>
      </c>
    </row>
    <row r="341" spans="1:29">
      <c r="A341" s="13" t="str">
        <f t="shared" si="15"/>
        <v>OverStock</v>
      </c>
      <c r="B341" s="14" t="s">
        <v>367</v>
      </c>
      <c r="C341" s="15" t="s">
        <v>89</v>
      </c>
      <c r="D341" s="16">
        <f>IFERROR(VLOOKUP(B341,#REF!,3,FALSE),0)</f>
        <v>0</v>
      </c>
      <c r="E341" s="18">
        <f t="shared" si="16"/>
        <v>12</v>
      </c>
      <c r="F341" s="16" t="str">
        <f>IFERROR(VLOOKUP(B341,#REF!,6,FALSE),"")</f>
        <v/>
      </c>
      <c r="G341" s="17">
        <v>1080000</v>
      </c>
      <c r="H341" s="17">
        <v>1080000</v>
      </c>
      <c r="I341" s="17" t="str">
        <f>IFERROR(VLOOKUP(B341,#REF!,9,FALSE),"")</f>
        <v/>
      </c>
      <c r="J341" s="17">
        <v>720000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720000</v>
      </c>
      <c r="Q341" s="17">
        <v>0</v>
      </c>
      <c r="R341" s="19">
        <v>1800000</v>
      </c>
      <c r="S341" s="20">
        <v>30</v>
      </c>
      <c r="T341" s="21">
        <v>58.3</v>
      </c>
      <c r="U341" s="19">
        <v>60000</v>
      </c>
      <c r="V341" s="17">
        <v>30858</v>
      </c>
      <c r="W341" s="22">
        <v>0.5</v>
      </c>
      <c r="X341" s="23">
        <f t="shared" si="17"/>
        <v>100</v>
      </c>
      <c r="Y341" s="17">
        <v>98031</v>
      </c>
      <c r="Z341" s="17">
        <v>132930</v>
      </c>
      <c r="AA341" s="17">
        <v>86671</v>
      </c>
      <c r="AB341" s="17">
        <v>9000</v>
      </c>
      <c r="AC341" s="15" t="s">
        <v>37</v>
      </c>
    </row>
    <row r="342" spans="1:29" hidden="1">
      <c r="A342" s="13" t="str">
        <f t="shared" si="15"/>
        <v>Normal</v>
      </c>
      <c r="B342" s="14" t="s">
        <v>368</v>
      </c>
      <c r="C342" s="15" t="s">
        <v>89</v>
      </c>
      <c r="D342" s="16">
        <f>IFERROR(VLOOKUP(B342,#REF!,3,FALSE),0)</f>
        <v>0</v>
      </c>
      <c r="E342" s="18">
        <f t="shared" si="16"/>
        <v>4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3000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0</v>
      </c>
      <c r="Q342" s="17">
        <v>3000</v>
      </c>
      <c r="R342" s="19">
        <v>3000</v>
      </c>
      <c r="S342" s="20">
        <v>4</v>
      </c>
      <c r="T342" s="21" t="s">
        <v>35</v>
      </c>
      <c r="U342" s="19">
        <v>750</v>
      </c>
      <c r="V342" s="17" t="s">
        <v>35</v>
      </c>
      <c r="W342" s="22" t="s">
        <v>36</v>
      </c>
      <c r="X342" s="23" t="str">
        <f t="shared" si="17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37</v>
      </c>
    </row>
    <row r="343" spans="1:29" hidden="1">
      <c r="A343" s="13" t="str">
        <f t="shared" si="15"/>
        <v>Normal</v>
      </c>
      <c r="B343" s="14" t="s">
        <v>369</v>
      </c>
      <c r="C343" s="15" t="s">
        <v>89</v>
      </c>
      <c r="D343" s="16">
        <f>IFERROR(VLOOKUP(B343,#REF!,3,FALSE),0)</f>
        <v>0</v>
      </c>
      <c r="E343" s="18">
        <f t="shared" si="16"/>
        <v>1.7</v>
      </c>
      <c r="F343" s="16" t="str">
        <f>IFERROR(VLOOKUP(B343,#REF!,6,FALSE),"")</f>
        <v/>
      </c>
      <c r="G343" s="17">
        <v>15000</v>
      </c>
      <c r="H343" s="17">
        <v>15000</v>
      </c>
      <c r="I343" s="17" t="str">
        <f>IFERROR(VLOOKUP(B343,#REF!,9,FALSE),"")</f>
        <v/>
      </c>
      <c r="J343" s="17">
        <v>9000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9000</v>
      </c>
      <c r="Q343" s="17">
        <v>0</v>
      </c>
      <c r="R343" s="19">
        <v>24000</v>
      </c>
      <c r="S343" s="20">
        <v>4.5999999999999996</v>
      </c>
      <c r="T343" s="21" t="s">
        <v>35</v>
      </c>
      <c r="U343" s="19">
        <v>5250</v>
      </c>
      <c r="V343" s="17" t="s">
        <v>35</v>
      </c>
      <c r="W343" s="22" t="s">
        <v>36</v>
      </c>
      <c r="X343" s="23" t="str">
        <f t="shared" si="17"/>
        <v>E</v>
      </c>
      <c r="Y343" s="17">
        <v>0</v>
      </c>
      <c r="Z343" s="17">
        <v>0</v>
      </c>
      <c r="AA343" s="17">
        <v>0</v>
      </c>
      <c r="AB343" s="17">
        <v>0</v>
      </c>
      <c r="AC343" s="15" t="s">
        <v>37</v>
      </c>
    </row>
    <row r="344" spans="1:29" hidden="1">
      <c r="A344" s="13" t="str">
        <f t="shared" si="15"/>
        <v>Normal</v>
      </c>
      <c r="B344" s="14" t="s">
        <v>370</v>
      </c>
      <c r="C344" s="15" t="s">
        <v>89</v>
      </c>
      <c r="D344" s="16">
        <f>IFERROR(VLOOKUP(B344,#REF!,3,FALSE),0)</f>
        <v>0</v>
      </c>
      <c r="E344" s="18">
        <f t="shared" si="16"/>
        <v>10.4</v>
      </c>
      <c r="F344" s="16" t="str">
        <f>IFERROR(VLOOKUP(B344,#REF!,6,FALSE),"")</f>
        <v/>
      </c>
      <c r="G344" s="17">
        <v>123000</v>
      </c>
      <c r="H344" s="17">
        <v>102000</v>
      </c>
      <c r="I344" s="17" t="str">
        <f>IFERROR(VLOOKUP(B344,#REF!,9,FALSE),"")</f>
        <v/>
      </c>
      <c r="J344" s="17">
        <v>132000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132000</v>
      </c>
      <c r="Q344" s="17">
        <v>0</v>
      </c>
      <c r="R344" s="19">
        <v>255000</v>
      </c>
      <c r="S344" s="20">
        <v>20</v>
      </c>
      <c r="T344" s="21">
        <v>17.3</v>
      </c>
      <c r="U344" s="19">
        <v>12750</v>
      </c>
      <c r="V344" s="17">
        <v>14764</v>
      </c>
      <c r="W344" s="22">
        <v>1.2</v>
      </c>
      <c r="X344" s="23">
        <f t="shared" si="17"/>
        <v>100</v>
      </c>
      <c r="Y344" s="17">
        <v>20352</v>
      </c>
      <c r="Z344" s="17">
        <v>84997</v>
      </c>
      <c r="AA344" s="17">
        <v>35450</v>
      </c>
      <c r="AB344" s="17">
        <v>44056</v>
      </c>
      <c r="AC344" s="15" t="s">
        <v>37</v>
      </c>
    </row>
    <row r="345" spans="1:29" hidden="1">
      <c r="A345" s="13" t="str">
        <f t="shared" si="15"/>
        <v>Normal</v>
      </c>
      <c r="B345" s="14" t="s">
        <v>371</v>
      </c>
      <c r="C345" s="15" t="s">
        <v>89</v>
      </c>
      <c r="D345" s="16">
        <f>IFERROR(VLOOKUP(B345,#REF!,3,FALSE),0)</f>
        <v>0</v>
      </c>
      <c r="E345" s="18">
        <f t="shared" si="16"/>
        <v>3.5</v>
      </c>
      <c r="F345" s="16" t="str">
        <f>IFERROR(VLOOKUP(B345,#REF!,6,FALSE),"")</f>
        <v/>
      </c>
      <c r="G345" s="17">
        <v>1047000</v>
      </c>
      <c r="H345" s="17">
        <v>897000</v>
      </c>
      <c r="I345" s="17" t="str">
        <f>IFERROR(VLOOKUP(B345,#REF!,9,FALSE),"")</f>
        <v/>
      </c>
      <c r="J345" s="17">
        <v>240000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240000</v>
      </c>
      <c r="Q345" s="17">
        <v>0</v>
      </c>
      <c r="R345" s="19">
        <v>1287000</v>
      </c>
      <c r="S345" s="20">
        <v>19</v>
      </c>
      <c r="T345" s="21">
        <v>23.4</v>
      </c>
      <c r="U345" s="19">
        <v>67875</v>
      </c>
      <c r="V345" s="17">
        <v>55000</v>
      </c>
      <c r="W345" s="22">
        <v>0.8</v>
      </c>
      <c r="X345" s="23">
        <f t="shared" si="17"/>
        <v>100</v>
      </c>
      <c r="Y345" s="17">
        <v>0</v>
      </c>
      <c r="Z345" s="17">
        <v>402000</v>
      </c>
      <c r="AA345" s="17">
        <v>186000</v>
      </c>
      <c r="AB345" s="17">
        <v>105000</v>
      </c>
      <c r="AC345" s="15" t="s">
        <v>37</v>
      </c>
    </row>
    <row r="346" spans="1:29" hidden="1">
      <c r="A346" s="13" t="str">
        <f t="shared" si="15"/>
        <v>None</v>
      </c>
      <c r="B346" s="14" t="s">
        <v>372</v>
      </c>
      <c r="C346" s="15" t="s">
        <v>89</v>
      </c>
      <c r="D346" s="16">
        <f>IFERROR(VLOOKUP(B346,#REF!,3,FALSE),0)</f>
        <v>0</v>
      </c>
      <c r="E346" s="18" t="str">
        <f t="shared" si="16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0</v>
      </c>
      <c r="R346" s="19">
        <v>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17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 hidden="1">
      <c r="A347" s="13" t="str">
        <f t="shared" si="15"/>
        <v>FCST</v>
      </c>
      <c r="B347" s="14" t="s">
        <v>373</v>
      </c>
      <c r="C347" s="15" t="s">
        <v>89</v>
      </c>
      <c r="D347" s="16">
        <f>IFERROR(VLOOKUP(B347,#REF!,3,FALSE),0)</f>
        <v>0</v>
      </c>
      <c r="E347" s="18" t="str">
        <f t="shared" si="16"/>
        <v>前八週無拉料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6000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6000</v>
      </c>
      <c r="Q347" s="17">
        <v>0</v>
      </c>
      <c r="R347" s="19">
        <v>6000</v>
      </c>
      <c r="S347" s="20" t="s">
        <v>35</v>
      </c>
      <c r="T347" s="21">
        <v>0.1</v>
      </c>
      <c r="U347" s="19">
        <v>0</v>
      </c>
      <c r="V347" s="17">
        <v>111718</v>
      </c>
      <c r="W347" s="22" t="s">
        <v>46</v>
      </c>
      <c r="X347" s="23" t="str">
        <f t="shared" si="17"/>
        <v>F</v>
      </c>
      <c r="Y347" s="17">
        <v>1000383</v>
      </c>
      <c r="Z347" s="17">
        <v>4453</v>
      </c>
      <c r="AA347" s="17">
        <v>1440</v>
      </c>
      <c r="AB347" s="17">
        <v>1215</v>
      </c>
      <c r="AC347" s="15" t="s">
        <v>37</v>
      </c>
    </row>
    <row r="348" spans="1:29">
      <c r="A348" s="13" t="str">
        <f t="shared" si="15"/>
        <v>ZeroZero</v>
      </c>
      <c r="B348" s="14" t="s">
        <v>374</v>
      </c>
      <c r="C348" s="15" t="s">
        <v>89</v>
      </c>
      <c r="D348" s="16">
        <f>IFERROR(VLOOKUP(B348,#REF!,3,FALSE),0)</f>
        <v>0</v>
      </c>
      <c r="E348" s="18" t="str">
        <f t="shared" si="16"/>
        <v>前八週無拉料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15000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15000</v>
      </c>
      <c r="Q348" s="17">
        <v>0</v>
      </c>
      <c r="R348" s="19">
        <v>15000</v>
      </c>
      <c r="S348" s="20" t="s">
        <v>35</v>
      </c>
      <c r="T348" s="21" t="s">
        <v>35</v>
      </c>
      <c r="U348" s="19">
        <v>0</v>
      </c>
      <c r="V348" s="17" t="s">
        <v>35</v>
      </c>
      <c r="W348" s="22" t="s">
        <v>36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 hidden="1">
      <c r="A349" s="13" t="str">
        <f t="shared" si="15"/>
        <v>Normal</v>
      </c>
      <c r="B349" s="14" t="s">
        <v>375</v>
      </c>
      <c r="C349" s="15" t="s">
        <v>89</v>
      </c>
      <c r="D349" s="16">
        <f>IFERROR(VLOOKUP(B349,#REF!,3,FALSE),0)</f>
        <v>0</v>
      </c>
      <c r="E349" s="18">
        <f t="shared" si="16"/>
        <v>5.3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6000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0</v>
      </c>
      <c r="Q349" s="17">
        <v>6000</v>
      </c>
      <c r="R349" s="19">
        <v>6000</v>
      </c>
      <c r="S349" s="20">
        <v>5.3</v>
      </c>
      <c r="T349" s="21" t="s">
        <v>35</v>
      </c>
      <c r="U349" s="19">
        <v>1125</v>
      </c>
      <c r="V349" s="17" t="s">
        <v>35</v>
      </c>
      <c r="W349" s="22" t="s">
        <v>36</v>
      </c>
      <c r="X349" s="23" t="str">
        <f t="shared" si="17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 hidden="1">
      <c r="A350" s="13" t="str">
        <f t="shared" si="15"/>
        <v>Normal</v>
      </c>
      <c r="B350" s="14" t="s">
        <v>376</v>
      </c>
      <c r="C350" s="15" t="s">
        <v>89</v>
      </c>
      <c r="D350" s="16">
        <f>IFERROR(VLOOKUP(B350,#REF!,3,FALSE),0)</f>
        <v>0</v>
      </c>
      <c r="E350" s="18">
        <f t="shared" si="16"/>
        <v>2.7</v>
      </c>
      <c r="F350" s="16" t="str">
        <f>IFERROR(VLOOKUP(B350,#REF!,6,FALSE),"")</f>
        <v/>
      </c>
      <c r="G350" s="17">
        <v>9000</v>
      </c>
      <c r="H350" s="17">
        <v>9000</v>
      </c>
      <c r="I350" s="17" t="str">
        <f>IFERROR(VLOOKUP(B350,#REF!,9,FALSE),"")</f>
        <v/>
      </c>
      <c r="J350" s="17">
        <v>3000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</v>
      </c>
      <c r="Q350" s="17">
        <v>0</v>
      </c>
      <c r="R350" s="19">
        <v>12000</v>
      </c>
      <c r="S350" s="20">
        <v>10.7</v>
      </c>
      <c r="T350" s="21">
        <v>18</v>
      </c>
      <c r="U350" s="19">
        <v>1125</v>
      </c>
      <c r="V350" s="17">
        <v>666</v>
      </c>
      <c r="W350" s="22">
        <v>0.6</v>
      </c>
      <c r="X350" s="23">
        <f t="shared" si="17"/>
        <v>100</v>
      </c>
      <c r="Y350" s="17">
        <v>0</v>
      </c>
      <c r="Z350" s="17">
        <v>6000</v>
      </c>
      <c r="AA350" s="17">
        <v>0</v>
      </c>
      <c r="AB350" s="17">
        <v>4000</v>
      </c>
      <c r="AC350" s="15" t="s">
        <v>37</v>
      </c>
    </row>
    <row r="351" spans="1:29">
      <c r="A351" s="13" t="str">
        <f t="shared" si="15"/>
        <v>ZeroZero</v>
      </c>
      <c r="B351" s="14" t="s">
        <v>377</v>
      </c>
      <c r="C351" s="15" t="s">
        <v>89</v>
      </c>
      <c r="D351" s="16">
        <f>IFERROR(VLOOKUP(B351,#REF!,3,FALSE),0)</f>
        <v>0</v>
      </c>
      <c r="E351" s="18" t="str">
        <f t="shared" si="16"/>
        <v>前八週無拉料</v>
      </c>
      <c r="F351" s="16" t="str">
        <f>IFERROR(VLOOKUP(B351,#REF!,6,FALSE),"")</f>
        <v/>
      </c>
      <c r="G351" s="17">
        <v>0</v>
      </c>
      <c r="H351" s="17">
        <v>0</v>
      </c>
      <c r="I351" s="17" t="str">
        <f>IFERROR(VLOOKUP(B351,#REF!,9,FALSE),"")</f>
        <v/>
      </c>
      <c r="J351" s="17">
        <v>126000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126000</v>
      </c>
      <c r="Q351" s="17">
        <v>0</v>
      </c>
      <c r="R351" s="19">
        <v>126000</v>
      </c>
      <c r="S351" s="20" t="s">
        <v>35</v>
      </c>
      <c r="T351" s="21" t="s">
        <v>35</v>
      </c>
      <c r="U351" s="19">
        <v>0</v>
      </c>
      <c r="V351" s="17" t="s">
        <v>35</v>
      </c>
      <c r="W351" s="22" t="s">
        <v>36</v>
      </c>
      <c r="X351" s="23" t="str">
        <f t="shared" si="17"/>
        <v>E</v>
      </c>
      <c r="Y351" s="17">
        <v>0</v>
      </c>
      <c r="Z351" s="17">
        <v>0</v>
      </c>
      <c r="AA351" s="17">
        <v>0</v>
      </c>
      <c r="AB351" s="17">
        <v>0</v>
      </c>
      <c r="AC351" s="15" t="s">
        <v>37</v>
      </c>
    </row>
    <row r="352" spans="1:29" hidden="1">
      <c r="A352" s="13" t="str">
        <f t="shared" si="15"/>
        <v>None</v>
      </c>
      <c r="B352" s="14" t="s">
        <v>378</v>
      </c>
      <c r="C352" s="15" t="s">
        <v>89</v>
      </c>
      <c r="D352" s="16">
        <f>IFERROR(VLOOKUP(B352,#REF!,3,FALSE),0)</f>
        <v>0</v>
      </c>
      <c r="E352" s="18" t="str">
        <f t="shared" si="16"/>
        <v>前八週無拉料</v>
      </c>
      <c r="F352" s="16" t="str">
        <f>IFERROR(VLOOKUP(B352,#REF!,6,FALSE),"")</f>
        <v/>
      </c>
      <c r="G352" s="17">
        <v>0</v>
      </c>
      <c r="H352" s="17">
        <v>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0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17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 hidden="1">
      <c r="A353" s="13" t="str">
        <f t="shared" si="15"/>
        <v>Normal</v>
      </c>
      <c r="B353" s="14" t="s">
        <v>379</v>
      </c>
      <c r="C353" s="15" t="s">
        <v>89</v>
      </c>
      <c r="D353" s="16">
        <f>IFERROR(VLOOKUP(B353,#REF!,3,FALSE),0)</f>
        <v>0</v>
      </c>
      <c r="E353" s="18">
        <f t="shared" si="16"/>
        <v>4.7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75000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3000</v>
      </c>
      <c r="Q353" s="17">
        <v>72000</v>
      </c>
      <c r="R353" s="19">
        <v>75000</v>
      </c>
      <c r="S353" s="20">
        <v>4.7</v>
      </c>
      <c r="T353" s="21">
        <v>2.9</v>
      </c>
      <c r="U353" s="19">
        <v>16125</v>
      </c>
      <c r="V353" s="17">
        <v>25904</v>
      </c>
      <c r="W353" s="22">
        <v>1.6</v>
      </c>
      <c r="X353" s="23">
        <f t="shared" si="17"/>
        <v>100</v>
      </c>
      <c r="Y353" s="17">
        <v>9202</v>
      </c>
      <c r="Z353" s="17">
        <v>159826</v>
      </c>
      <c r="AA353" s="17">
        <v>119153</v>
      </c>
      <c r="AB353" s="17">
        <v>23081</v>
      </c>
      <c r="AC353" s="15" t="s">
        <v>37</v>
      </c>
    </row>
    <row r="354" spans="1:29">
      <c r="A354" s="13" t="str">
        <f t="shared" si="15"/>
        <v>ZeroZero</v>
      </c>
      <c r="B354" s="14" t="s">
        <v>380</v>
      </c>
      <c r="C354" s="15" t="s">
        <v>89</v>
      </c>
      <c r="D354" s="16">
        <f>IFERROR(VLOOKUP(B354,#REF!,3,FALSE),0)</f>
        <v>0</v>
      </c>
      <c r="E354" s="18" t="str">
        <f t="shared" si="16"/>
        <v>前八週無拉料</v>
      </c>
      <c r="F354" s="16" t="str">
        <f>IFERROR(VLOOKUP(B354,#REF!,6,FALSE),"")</f>
        <v/>
      </c>
      <c r="G354" s="17">
        <v>222000</v>
      </c>
      <c r="H354" s="17">
        <v>192000</v>
      </c>
      <c r="I354" s="17" t="str">
        <f>IFERROR(VLOOKUP(B354,#REF!,9,FALSE),"")</f>
        <v/>
      </c>
      <c r="J354" s="17">
        <v>45000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45000</v>
      </c>
      <c r="Q354" s="17">
        <v>0</v>
      </c>
      <c r="R354" s="19">
        <v>267000</v>
      </c>
      <c r="S354" s="20" t="s">
        <v>35</v>
      </c>
      <c r="T354" s="21" t="s">
        <v>35</v>
      </c>
      <c r="U354" s="19">
        <v>0</v>
      </c>
      <c r="V354" s="17" t="s">
        <v>35</v>
      </c>
      <c r="W354" s="22" t="s">
        <v>36</v>
      </c>
      <c r="X354" s="23" t="str">
        <f t="shared" si="17"/>
        <v>E</v>
      </c>
      <c r="Y354" s="17">
        <v>0</v>
      </c>
      <c r="Z354" s="17">
        <v>0</v>
      </c>
      <c r="AA354" s="17">
        <v>0</v>
      </c>
      <c r="AB354" s="17">
        <v>0</v>
      </c>
      <c r="AC354" s="15" t="s">
        <v>37</v>
      </c>
    </row>
    <row r="355" spans="1:29" hidden="1">
      <c r="A355" s="13" t="str">
        <f t="shared" si="15"/>
        <v>Normal</v>
      </c>
      <c r="B355" s="14" t="s">
        <v>381</v>
      </c>
      <c r="C355" s="15" t="s">
        <v>89</v>
      </c>
      <c r="D355" s="16">
        <f>IFERROR(VLOOKUP(B355,#REF!,3,FALSE),0)</f>
        <v>0</v>
      </c>
      <c r="E355" s="18">
        <f t="shared" si="16"/>
        <v>8.3000000000000007</v>
      </c>
      <c r="F355" s="16" t="str">
        <f>IFERROR(VLOOKUP(B355,#REF!,6,FALSE),"")</f>
        <v/>
      </c>
      <c r="G355" s="17">
        <v>159000</v>
      </c>
      <c r="H355" s="17">
        <v>159000</v>
      </c>
      <c r="I355" s="17" t="str">
        <f>IFERROR(VLOOKUP(B355,#REF!,9,FALSE),"")</f>
        <v/>
      </c>
      <c r="J355" s="17">
        <v>150000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150000</v>
      </c>
      <c r="Q355" s="17">
        <v>0</v>
      </c>
      <c r="R355" s="19">
        <v>309000</v>
      </c>
      <c r="S355" s="20">
        <v>17.2</v>
      </c>
      <c r="T355" s="21">
        <v>12.4</v>
      </c>
      <c r="U355" s="19">
        <v>18000</v>
      </c>
      <c r="V355" s="17">
        <v>25000</v>
      </c>
      <c r="W355" s="22">
        <v>1.4</v>
      </c>
      <c r="X355" s="23">
        <f t="shared" si="17"/>
        <v>100</v>
      </c>
      <c r="Y355" s="17">
        <v>24000</v>
      </c>
      <c r="Z355" s="17">
        <v>201000</v>
      </c>
      <c r="AA355" s="17">
        <v>0</v>
      </c>
      <c r="AB355" s="17">
        <v>0</v>
      </c>
      <c r="AC355" s="15" t="s">
        <v>37</v>
      </c>
    </row>
    <row r="356" spans="1:29" hidden="1">
      <c r="A356" s="13" t="str">
        <f t="shared" si="15"/>
        <v>Normal</v>
      </c>
      <c r="B356" s="14" t="s">
        <v>382</v>
      </c>
      <c r="C356" s="15" t="s">
        <v>89</v>
      </c>
      <c r="D356" s="16">
        <f>IFERROR(VLOOKUP(B356,#REF!,3,FALSE),0)</f>
        <v>0</v>
      </c>
      <c r="E356" s="18">
        <f t="shared" si="16"/>
        <v>3.7</v>
      </c>
      <c r="F356" s="16" t="str">
        <f>IFERROR(VLOOKUP(B356,#REF!,6,FALSE),"")</f>
        <v/>
      </c>
      <c r="G356" s="17">
        <v>4617000</v>
      </c>
      <c r="H356" s="17">
        <v>3597000</v>
      </c>
      <c r="I356" s="17" t="str">
        <f>IFERROR(VLOOKUP(B356,#REF!,9,FALSE),"")</f>
        <v/>
      </c>
      <c r="J356" s="17">
        <v>894000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894000</v>
      </c>
      <c r="Q356" s="17">
        <v>0</v>
      </c>
      <c r="R356" s="19">
        <v>5511000</v>
      </c>
      <c r="S356" s="20">
        <v>23.1</v>
      </c>
      <c r="T356" s="21">
        <v>24.2</v>
      </c>
      <c r="U356" s="19">
        <v>238500</v>
      </c>
      <c r="V356" s="17">
        <v>227665</v>
      </c>
      <c r="W356" s="22">
        <v>1</v>
      </c>
      <c r="X356" s="23">
        <f t="shared" si="17"/>
        <v>100</v>
      </c>
      <c r="Y356" s="17">
        <v>217561</v>
      </c>
      <c r="Z356" s="17">
        <v>1394688</v>
      </c>
      <c r="AA356" s="17">
        <v>825012</v>
      </c>
      <c r="AB356" s="17">
        <v>242878</v>
      </c>
      <c r="AC356" s="15" t="s">
        <v>37</v>
      </c>
    </row>
    <row r="357" spans="1:29" hidden="1">
      <c r="A357" s="13" t="str">
        <f t="shared" si="15"/>
        <v>Normal</v>
      </c>
      <c r="B357" s="14" t="s">
        <v>383</v>
      </c>
      <c r="C357" s="15" t="s">
        <v>89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3000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3000</v>
      </c>
      <c r="R357" s="19">
        <v>3000</v>
      </c>
      <c r="S357" s="20">
        <v>0</v>
      </c>
      <c r="T357" s="21" t="s">
        <v>35</v>
      </c>
      <c r="U357" s="19">
        <v>69000</v>
      </c>
      <c r="V357" s="17" t="s">
        <v>35</v>
      </c>
      <c r="W357" s="22" t="s">
        <v>36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OverStock</v>
      </c>
      <c r="B358" s="14" t="s">
        <v>384</v>
      </c>
      <c r="C358" s="15" t="s">
        <v>89</v>
      </c>
      <c r="D358" s="16">
        <f>IFERROR(VLOOKUP(B358,#REF!,3,FALSE),0)</f>
        <v>0</v>
      </c>
      <c r="E358" s="18">
        <f t="shared" si="16"/>
        <v>6.9</v>
      </c>
      <c r="F358" s="16" t="str">
        <f>IFERROR(VLOOKUP(B358,#REF!,6,FALSE),"")</f>
        <v/>
      </c>
      <c r="G358" s="17">
        <v>2436000</v>
      </c>
      <c r="H358" s="17">
        <v>2196000</v>
      </c>
      <c r="I358" s="17" t="str">
        <f>IFERROR(VLOOKUP(B358,#REF!,9,FALSE),"")</f>
        <v/>
      </c>
      <c r="J358" s="17">
        <v>441000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441000</v>
      </c>
      <c r="Q358" s="17">
        <v>0</v>
      </c>
      <c r="R358" s="19">
        <v>2877000</v>
      </c>
      <c r="S358" s="20">
        <v>44.9</v>
      </c>
      <c r="T358" s="21">
        <v>25.2</v>
      </c>
      <c r="U358" s="19">
        <v>64125</v>
      </c>
      <c r="V358" s="17">
        <v>113957</v>
      </c>
      <c r="W358" s="22">
        <v>1.8</v>
      </c>
      <c r="X358" s="23">
        <f t="shared" si="17"/>
        <v>100</v>
      </c>
      <c r="Y358" s="17">
        <v>1005428</v>
      </c>
      <c r="Z358" s="17">
        <v>13159</v>
      </c>
      <c r="AA358" s="17">
        <v>7341</v>
      </c>
      <c r="AB358" s="17">
        <v>4935</v>
      </c>
      <c r="AC358" s="15" t="s">
        <v>37</v>
      </c>
    </row>
    <row r="359" spans="1:29" hidden="1">
      <c r="A359" s="13" t="str">
        <f t="shared" si="15"/>
        <v>Normal</v>
      </c>
      <c r="B359" s="14" t="s">
        <v>385</v>
      </c>
      <c r="C359" s="15" t="s">
        <v>89</v>
      </c>
      <c r="D359" s="16">
        <f>IFERROR(VLOOKUP(B359,#REF!,3,FALSE),0)</f>
        <v>0</v>
      </c>
      <c r="E359" s="18">
        <f t="shared" si="16"/>
        <v>9.1</v>
      </c>
      <c r="F359" s="16" t="str">
        <f>IFERROR(VLOOKUP(B359,#REF!,6,FALSE),"")</f>
        <v/>
      </c>
      <c r="G359" s="17">
        <v>120000</v>
      </c>
      <c r="H359" s="17">
        <v>120000</v>
      </c>
      <c r="I359" s="17" t="str">
        <f>IFERROR(VLOOKUP(B359,#REF!,9,FALSE),"")</f>
        <v/>
      </c>
      <c r="J359" s="17">
        <v>168000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168000</v>
      </c>
      <c r="Q359" s="17">
        <v>0</v>
      </c>
      <c r="R359" s="19">
        <v>288000</v>
      </c>
      <c r="S359" s="20">
        <v>15.7</v>
      </c>
      <c r="T359" s="21">
        <v>0.3</v>
      </c>
      <c r="U359" s="19">
        <v>18375</v>
      </c>
      <c r="V359" s="17">
        <v>1126173</v>
      </c>
      <c r="W359" s="22">
        <v>61.3</v>
      </c>
      <c r="X359" s="23">
        <f t="shared" si="17"/>
        <v>150</v>
      </c>
      <c r="Y359" s="17">
        <v>10045339</v>
      </c>
      <c r="Z359" s="17">
        <v>79414</v>
      </c>
      <c r="AA359" s="17">
        <v>24550</v>
      </c>
      <c r="AB359" s="17">
        <v>22135</v>
      </c>
      <c r="AC359" s="15" t="s">
        <v>37</v>
      </c>
    </row>
    <row r="360" spans="1:29" hidden="1">
      <c r="A360" s="13" t="str">
        <f t="shared" si="15"/>
        <v>Normal</v>
      </c>
      <c r="B360" s="14" t="s">
        <v>386</v>
      </c>
      <c r="C360" s="15" t="s">
        <v>89</v>
      </c>
      <c r="D360" s="16">
        <f>IFERROR(VLOOKUP(B360,#REF!,3,FALSE),0)</f>
        <v>0</v>
      </c>
      <c r="E360" s="18">
        <f t="shared" si="16"/>
        <v>7.4</v>
      </c>
      <c r="F360" s="16" t="str">
        <f>IFERROR(VLOOKUP(B360,#REF!,6,FALSE),"")</f>
        <v/>
      </c>
      <c r="G360" s="17">
        <v>72000</v>
      </c>
      <c r="H360" s="17">
        <v>72000</v>
      </c>
      <c r="I360" s="17" t="str">
        <f>IFERROR(VLOOKUP(B360,#REF!,9,FALSE),"")</f>
        <v/>
      </c>
      <c r="J360" s="17">
        <v>36000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36000</v>
      </c>
      <c r="Q360" s="17">
        <v>0</v>
      </c>
      <c r="R360" s="19">
        <v>108000</v>
      </c>
      <c r="S360" s="20">
        <v>22.2</v>
      </c>
      <c r="T360" s="21">
        <v>0.8</v>
      </c>
      <c r="U360" s="19">
        <v>4875</v>
      </c>
      <c r="V360" s="17">
        <v>127079</v>
      </c>
      <c r="W360" s="22">
        <v>26.1</v>
      </c>
      <c r="X360" s="23">
        <f t="shared" si="17"/>
        <v>150</v>
      </c>
      <c r="Y360" s="17">
        <v>1113213</v>
      </c>
      <c r="Z360" s="17">
        <v>26720</v>
      </c>
      <c r="AA360" s="17">
        <v>8640</v>
      </c>
      <c r="AB360" s="17">
        <v>10290</v>
      </c>
      <c r="AC360" s="15" t="s">
        <v>37</v>
      </c>
    </row>
    <row r="361" spans="1:29">
      <c r="A361" s="13" t="str">
        <f t="shared" si="15"/>
        <v>OverStock</v>
      </c>
      <c r="B361" s="14" t="s">
        <v>387</v>
      </c>
      <c r="C361" s="15" t="s">
        <v>89</v>
      </c>
      <c r="D361" s="16">
        <f>IFERROR(VLOOKUP(B361,#REF!,3,FALSE),0)</f>
        <v>0</v>
      </c>
      <c r="E361" s="18">
        <f t="shared" si="16"/>
        <v>12</v>
      </c>
      <c r="F361" s="16" t="str">
        <f>IFERROR(VLOOKUP(B361,#REF!,6,FALSE),"")</f>
        <v/>
      </c>
      <c r="G361" s="17">
        <v>144000</v>
      </c>
      <c r="H361" s="17">
        <v>132000</v>
      </c>
      <c r="I361" s="17" t="str">
        <f>IFERROR(VLOOKUP(B361,#REF!,9,FALSE),"")</f>
        <v/>
      </c>
      <c r="J361" s="17">
        <v>9000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9000</v>
      </c>
      <c r="Q361" s="17">
        <v>0</v>
      </c>
      <c r="R361" s="19">
        <v>153000</v>
      </c>
      <c r="S361" s="20">
        <v>204</v>
      </c>
      <c r="T361" s="21" t="s">
        <v>35</v>
      </c>
      <c r="U361" s="19">
        <v>750</v>
      </c>
      <c r="V361" s="17" t="s">
        <v>35</v>
      </c>
      <c r="W361" s="22" t="s">
        <v>36</v>
      </c>
      <c r="X361" s="23" t="str">
        <f t="shared" si="17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37</v>
      </c>
    </row>
    <row r="362" spans="1:29" hidden="1">
      <c r="A362" s="13" t="str">
        <f t="shared" si="15"/>
        <v>Normal</v>
      </c>
      <c r="B362" s="14" t="s">
        <v>388</v>
      </c>
      <c r="C362" s="15" t="s">
        <v>89</v>
      </c>
      <c r="D362" s="16">
        <f>IFERROR(VLOOKUP(B362,#REF!,3,FALSE),0)</f>
        <v>0</v>
      </c>
      <c r="E362" s="18">
        <f t="shared" si="16"/>
        <v>3.8</v>
      </c>
      <c r="F362" s="16" t="str">
        <f>IFERROR(VLOOKUP(B362,#REF!,6,FALSE),"")</f>
        <v/>
      </c>
      <c r="G362" s="17">
        <v>204000</v>
      </c>
      <c r="H362" s="17">
        <v>159000</v>
      </c>
      <c r="I362" s="17" t="str">
        <f>IFERROR(VLOOKUP(B362,#REF!,9,FALSE),"")</f>
        <v/>
      </c>
      <c r="J362" s="17">
        <v>75000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45000</v>
      </c>
      <c r="Q362" s="17">
        <v>30000</v>
      </c>
      <c r="R362" s="19">
        <v>279000</v>
      </c>
      <c r="S362" s="20">
        <v>14.3</v>
      </c>
      <c r="T362" s="21">
        <v>17.3</v>
      </c>
      <c r="U362" s="19">
        <v>19500</v>
      </c>
      <c r="V362" s="17">
        <v>16127</v>
      </c>
      <c r="W362" s="22">
        <v>0.8</v>
      </c>
      <c r="X362" s="23">
        <f t="shared" si="17"/>
        <v>100</v>
      </c>
      <c r="Y362" s="17">
        <v>54814</v>
      </c>
      <c r="Z362" s="17">
        <v>68957</v>
      </c>
      <c r="AA362" s="17">
        <v>43278</v>
      </c>
      <c r="AB362" s="17">
        <v>10350</v>
      </c>
      <c r="AC362" s="15" t="s">
        <v>37</v>
      </c>
    </row>
    <row r="363" spans="1:29" hidden="1">
      <c r="A363" s="13" t="str">
        <f t="shared" si="15"/>
        <v>Normal</v>
      </c>
      <c r="B363" s="14" t="s">
        <v>389</v>
      </c>
      <c r="C363" s="15" t="s">
        <v>89</v>
      </c>
      <c r="D363" s="16">
        <f>IFERROR(VLOOKUP(B363,#REF!,3,FALSE),0)</f>
        <v>0</v>
      </c>
      <c r="E363" s="18">
        <f t="shared" si="16"/>
        <v>2.4</v>
      </c>
      <c r="F363" s="16" t="str">
        <f>IFERROR(VLOOKUP(B363,#REF!,6,FALSE),"")</f>
        <v/>
      </c>
      <c r="G363" s="17">
        <v>546000</v>
      </c>
      <c r="H363" s="17">
        <v>486000</v>
      </c>
      <c r="I363" s="17" t="str">
        <f>IFERROR(VLOOKUP(B363,#REF!,9,FALSE),"")</f>
        <v/>
      </c>
      <c r="J363" s="17">
        <v>138000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138000</v>
      </c>
      <c r="Q363" s="17">
        <v>0</v>
      </c>
      <c r="R363" s="19">
        <v>684000</v>
      </c>
      <c r="S363" s="20">
        <v>12.1</v>
      </c>
      <c r="T363" s="21">
        <v>5</v>
      </c>
      <c r="U363" s="19">
        <v>56625</v>
      </c>
      <c r="V363" s="17">
        <v>137033</v>
      </c>
      <c r="W363" s="22">
        <v>2.4</v>
      </c>
      <c r="X363" s="23">
        <f t="shared" si="17"/>
        <v>150</v>
      </c>
      <c r="Y363" s="17">
        <v>1001969</v>
      </c>
      <c r="Z363" s="17">
        <v>182624</v>
      </c>
      <c r="AA363" s="17">
        <v>87271</v>
      </c>
      <c r="AB363" s="17">
        <v>47568</v>
      </c>
      <c r="AC363" s="15" t="s">
        <v>37</v>
      </c>
    </row>
    <row r="364" spans="1:29" hidden="1">
      <c r="A364" s="13" t="str">
        <f t="shared" si="15"/>
        <v>FCST</v>
      </c>
      <c r="B364" s="14" t="s">
        <v>390</v>
      </c>
      <c r="C364" s="15" t="s">
        <v>89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6000</v>
      </c>
      <c r="H364" s="17">
        <v>3000</v>
      </c>
      <c r="I364" s="17" t="str">
        <f>IFERROR(VLOOKUP(B364,#REF!,9,FALSE),"")</f>
        <v/>
      </c>
      <c r="J364" s="17">
        <v>12000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12000</v>
      </c>
      <c r="Q364" s="17">
        <v>0</v>
      </c>
      <c r="R364" s="19">
        <v>18000</v>
      </c>
      <c r="S364" s="20" t="s">
        <v>35</v>
      </c>
      <c r="T364" s="21">
        <v>54.1</v>
      </c>
      <c r="U364" s="19">
        <v>0</v>
      </c>
      <c r="V364" s="17">
        <v>333</v>
      </c>
      <c r="W364" s="22" t="s">
        <v>46</v>
      </c>
      <c r="X364" s="23" t="str">
        <f t="shared" si="17"/>
        <v>F</v>
      </c>
      <c r="Y364" s="17">
        <v>0</v>
      </c>
      <c r="Z364" s="17">
        <v>0</v>
      </c>
      <c r="AA364" s="17">
        <v>3000</v>
      </c>
      <c r="AB364" s="17">
        <v>0</v>
      </c>
      <c r="AC364" s="15" t="s">
        <v>37</v>
      </c>
    </row>
    <row r="365" spans="1:29" hidden="1">
      <c r="A365" s="13" t="str">
        <f t="shared" si="15"/>
        <v>Normal</v>
      </c>
      <c r="B365" s="14" t="s">
        <v>391</v>
      </c>
      <c r="C365" s="15" t="s">
        <v>89</v>
      </c>
      <c r="D365" s="16">
        <f>IFERROR(VLOOKUP(B365,#REF!,3,FALSE),0)</f>
        <v>0</v>
      </c>
      <c r="E365" s="18">
        <f t="shared" si="16"/>
        <v>8</v>
      </c>
      <c r="F365" s="16" t="str">
        <f>IFERROR(VLOOKUP(B365,#REF!,6,FALSE),"")</f>
        <v/>
      </c>
      <c r="G365" s="17">
        <v>30000</v>
      </c>
      <c r="H365" s="17">
        <v>30000</v>
      </c>
      <c r="I365" s="17" t="str">
        <f>IFERROR(VLOOKUP(B365,#REF!,9,FALSE),"")</f>
        <v/>
      </c>
      <c r="J365" s="17">
        <v>15000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15000</v>
      </c>
      <c r="Q365" s="17">
        <v>0</v>
      </c>
      <c r="R365" s="19">
        <v>45000</v>
      </c>
      <c r="S365" s="20">
        <v>24</v>
      </c>
      <c r="T365" s="21">
        <v>20.6</v>
      </c>
      <c r="U365" s="19">
        <v>1875</v>
      </c>
      <c r="V365" s="17">
        <v>2185</v>
      </c>
      <c r="W365" s="22">
        <v>1.2</v>
      </c>
      <c r="X365" s="23">
        <f t="shared" si="17"/>
        <v>100</v>
      </c>
      <c r="Y365" s="17">
        <v>978</v>
      </c>
      <c r="Z365" s="17">
        <v>16882</v>
      </c>
      <c r="AA365" s="17">
        <v>3942</v>
      </c>
      <c r="AB365" s="17">
        <v>4680</v>
      </c>
      <c r="AC365" s="15" t="s">
        <v>37</v>
      </c>
    </row>
    <row r="366" spans="1:29" hidden="1">
      <c r="A366" s="13" t="str">
        <f t="shared" si="15"/>
        <v>Normal</v>
      </c>
      <c r="B366" s="14" t="s">
        <v>392</v>
      </c>
      <c r="C366" s="15" t="s">
        <v>89</v>
      </c>
      <c r="D366" s="16">
        <f>IFERROR(VLOOKUP(B366,#REF!,3,FALSE),0)</f>
        <v>0</v>
      </c>
      <c r="E366" s="18">
        <f t="shared" si="16"/>
        <v>2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3000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3000</v>
      </c>
      <c r="Q366" s="17">
        <v>0</v>
      </c>
      <c r="R366" s="19">
        <v>3000</v>
      </c>
      <c r="S366" s="20">
        <v>2</v>
      </c>
      <c r="T366" s="21">
        <v>3.4</v>
      </c>
      <c r="U366" s="19">
        <v>1500</v>
      </c>
      <c r="V366" s="17">
        <v>873</v>
      </c>
      <c r="W366" s="22">
        <v>0.6</v>
      </c>
      <c r="X366" s="23">
        <f t="shared" si="17"/>
        <v>100</v>
      </c>
      <c r="Y366" s="17">
        <v>0</v>
      </c>
      <c r="Z366" s="17">
        <v>6214</v>
      </c>
      <c r="AA366" s="17">
        <v>2826</v>
      </c>
      <c r="AB366" s="17">
        <v>2462</v>
      </c>
      <c r="AC366" s="15" t="s">
        <v>37</v>
      </c>
    </row>
    <row r="367" spans="1:29" hidden="1">
      <c r="A367" s="13" t="str">
        <f t="shared" si="15"/>
        <v>Normal</v>
      </c>
      <c r="B367" s="14" t="s">
        <v>393</v>
      </c>
      <c r="C367" s="15" t="s">
        <v>89</v>
      </c>
      <c r="D367" s="16">
        <f>IFERROR(VLOOKUP(B367,#REF!,3,FALSE),0)</f>
        <v>0</v>
      </c>
      <c r="E367" s="18">
        <f t="shared" si="16"/>
        <v>16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6000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6000</v>
      </c>
      <c r="Q367" s="17">
        <v>0</v>
      </c>
      <c r="R367" s="19">
        <v>6000</v>
      </c>
      <c r="S367" s="20">
        <v>16</v>
      </c>
      <c r="T367" s="21" t="s">
        <v>35</v>
      </c>
      <c r="U367" s="19">
        <v>375</v>
      </c>
      <c r="V367" s="17" t="s">
        <v>35</v>
      </c>
      <c r="W367" s="22" t="s">
        <v>36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>
      <c r="A368" s="13" t="str">
        <f t="shared" si="15"/>
        <v>OverStock</v>
      </c>
      <c r="B368" s="14" t="s">
        <v>394</v>
      </c>
      <c r="C368" s="15" t="s">
        <v>89</v>
      </c>
      <c r="D368" s="16">
        <f>IFERROR(VLOOKUP(B368,#REF!,3,FALSE),0)</f>
        <v>0</v>
      </c>
      <c r="E368" s="18">
        <f t="shared" si="16"/>
        <v>5.3</v>
      </c>
      <c r="F368" s="16" t="str">
        <f>IFERROR(VLOOKUP(B368,#REF!,6,FALSE),"")</f>
        <v/>
      </c>
      <c r="G368" s="17">
        <v>705000</v>
      </c>
      <c r="H368" s="17">
        <v>705000</v>
      </c>
      <c r="I368" s="17" t="str">
        <f>IFERROR(VLOOKUP(B368,#REF!,9,FALSE),"")</f>
        <v/>
      </c>
      <c r="J368" s="17">
        <v>30000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30000</v>
      </c>
      <c r="R368" s="19">
        <v>735000</v>
      </c>
      <c r="S368" s="20">
        <v>130.69999999999999</v>
      </c>
      <c r="T368" s="21">
        <v>70.5</v>
      </c>
      <c r="U368" s="19">
        <v>5625</v>
      </c>
      <c r="V368" s="17">
        <v>10420</v>
      </c>
      <c r="W368" s="22">
        <v>1.9</v>
      </c>
      <c r="X368" s="23">
        <f t="shared" si="17"/>
        <v>100</v>
      </c>
      <c r="Y368" s="17">
        <v>2260</v>
      </c>
      <c r="Z368" s="17">
        <v>68746</v>
      </c>
      <c r="AA368" s="17">
        <v>35530</v>
      </c>
      <c r="AB368" s="17">
        <v>13870</v>
      </c>
      <c r="AC368" s="15" t="s">
        <v>37</v>
      </c>
    </row>
    <row r="369" spans="1:29" hidden="1">
      <c r="A369" s="13" t="str">
        <f t="shared" si="15"/>
        <v>FCST</v>
      </c>
      <c r="B369" s="14" t="s">
        <v>395</v>
      </c>
      <c r="C369" s="15" t="s">
        <v>89</v>
      </c>
      <c r="D369" s="16">
        <f>IFERROR(VLOOKUP(B369,#REF!,3,FALSE),0)</f>
        <v>0</v>
      </c>
      <c r="E369" s="18" t="str">
        <f t="shared" si="16"/>
        <v>前八週無拉料</v>
      </c>
      <c r="F369" s="16" t="str">
        <f>IFERROR(VLOOKUP(B369,#REF!,6,FALSE),"")</f>
        <v/>
      </c>
      <c r="G369" s="17">
        <v>3000</v>
      </c>
      <c r="H369" s="17">
        <v>0</v>
      </c>
      <c r="I369" s="17" t="str">
        <f>IFERROR(VLOOKUP(B369,#REF!,9,FALSE),"")</f>
        <v/>
      </c>
      <c r="J369" s="17">
        <v>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0</v>
      </c>
      <c r="Q369" s="17">
        <v>0</v>
      </c>
      <c r="R369" s="19">
        <v>3000</v>
      </c>
      <c r="S369" s="20" t="s">
        <v>35</v>
      </c>
      <c r="T369" s="21">
        <v>44.1</v>
      </c>
      <c r="U369" s="19">
        <v>0</v>
      </c>
      <c r="V369" s="17">
        <v>68</v>
      </c>
      <c r="W369" s="22" t="s">
        <v>46</v>
      </c>
      <c r="X369" s="23" t="str">
        <f t="shared" si="17"/>
        <v>F</v>
      </c>
      <c r="Y369" s="17">
        <v>0</v>
      </c>
      <c r="Z369" s="17">
        <v>0</v>
      </c>
      <c r="AA369" s="17">
        <v>608</v>
      </c>
      <c r="AB369" s="17">
        <v>0</v>
      </c>
      <c r="AC369" s="15" t="s">
        <v>37</v>
      </c>
    </row>
    <row r="370" spans="1:29" hidden="1">
      <c r="A370" s="13" t="str">
        <f t="shared" si="15"/>
        <v>Normal</v>
      </c>
      <c r="B370" s="14" t="s">
        <v>396</v>
      </c>
      <c r="C370" s="15" t="s">
        <v>89</v>
      </c>
      <c r="D370" s="16">
        <f>IFERROR(VLOOKUP(B370,#REF!,3,FALSE),0)</f>
        <v>0</v>
      </c>
      <c r="E370" s="18">
        <f t="shared" si="16"/>
        <v>24</v>
      </c>
      <c r="F370" s="16" t="str">
        <f>IFERROR(VLOOKUP(B370,#REF!,6,FALSE),"")</f>
        <v/>
      </c>
      <c r="G370" s="17">
        <v>0</v>
      </c>
      <c r="H370" s="17">
        <v>0</v>
      </c>
      <c r="I370" s="17" t="str">
        <f>IFERROR(VLOOKUP(B370,#REF!,9,FALSE),"")</f>
        <v/>
      </c>
      <c r="J370" s="17">
        <v>9000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9000</v>
      </c>
      <c r="Q370" s="17">
        <v>0</v>
      </c>
      <c r="R370" s="19">
        <v>9000</v>
      </c>
      <c r="S370" s="20">
        <v>24</v>
      </c>
      <c r="T370" s="21">
        <v>105.9</v>
      </c>
      <c r="U370" s="19">
        <v>375</v>
      </c>
      <c r="V370" s="17">
        <v>85</v>
      </c>
      <c r="W370" s="22">
        <v>0.2</v>
      </c>
      <c r="X370" s="23">
        <f t="shared" si="17"/>
        <v>50</v>
      </c>
      <c r="Y370" s="17">
        <v>0</v>
      </c>
      <c r="Z370" s="17">
        <v>670</v>
      </c>
      <c r="AA370" s="17">
        <v>200</v>
      </c>
      <c r="AB370" s="17">
        <v>260</v>
      </c>
      <c r="AC370" s="15" t="s">
        <v>37</v>
      </c>
    </row>
    <row r="371" spans="1:29">
      <c r="A371" s="13" t="str">
        <f t="shared" si="15"/>
        <v>OverStock</v>
      </c>
      <c r="B371" s="14" t="s">
        <v>397</v>
      </c>
      <c r="C371" s="15" t="s">
        <v>89</v>
      </c>
      <c r="D371" s="16">
        <f>IFERROR(VLOOKUP(B371,#REF!,3,FALSE),0)</f>
        <v>0</v>
      </c>
      <c r="E371" s="18">
        <f t="shared" si="16"/>
        <v>18.7</v>
      </c>
      <c r="F371" s="16" t="str">
        <f>IFERROR(VLOOKUP(B371,#REF!,6,FALSE),"")</f>
        <v/>
      </c>
      <c r="G371" s="17">
        <v>69000</v>
      </c>
      <c r="H371" s="17">
        <v>69000</v>
      </c>
      <c r="I371" s="17" t="str">
        <f>IFERROR(VLOOKUP(B371,#REF!,9,FALSE),"")</f>
        <v/>
      </c>
      <c r="J371" s="17">
        <v>84000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48000</v>
      </c>
      <c r="Q371" s="17">
        <v>36000</v>
      </c>
      <c r="R371" s="19">
        <v>153000</v>
      </c>
      <c r="S371" s="20">
        <v>34</v>
      </c>
      <c r="T371" s="21">
        <v>25.2</v>
      </c>
      <c r="U371" s="19">
        <v>4500</v>
      </c>
      <c r="V371" s="17">
        <v>6061</v>
      </c>
      <c r="W371" s="22">
        <v>1.3</v>
      </c>
      <c r="X371" s="23">
        <f t="shared" si="17"/>
        <v>100</v>
      </c>
      <c r="Y371" s="17">
        <v>32814</v>
      </c>
      <c r="Z371" s="17">
        <v>17762</v>
      </c>
      <c r="AA371" s="17">
        <v>3973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398</v>
      </c>
      <c r="C372" s="15" t="s">
        <v>89</v>
      </c>
      <c r="D372" s="16">
        <f>IFERROR(VLOOKUP(B372,#REF!,3,FALSE),0)</f>
        <v>0</v>
      </c>
      <c r="E372" s="18">
        <f t="shared" si="16"/>
        <v>21.3</v>
      </c>
      <c r="F372" s="16" t="str">
        <f>IFERROR(VLOOKUP(B372,#REF!,6,FALSE),"")</f>
        <v/>
      </c>
      <c r="G372" s="17">
        <v>15000</v>
      </c>
      <c r="H372" s="17">
        <v>15000</v>
      </c>
      <c r="I372" s="17" t="str">
        <f>IFERROR(VLOOKUP(B372,#REF!,9,FALSE),"")</f>
        <v/>
      </c>
      <c r="J372" s="17">
        <v>24000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6000</v>
      </c>
      <c r="Q372" s="17">
        <v>18000</v>
      </c>
      <c r="R372" s="19">
        <v>39000</v>
      </c>
      <c r="S372" s="20">
        <v>34.700000000000003</v>
      </c>
      <c r="T372" s="21">
        <v>56.1</v>
      </c>
      <c r="U372" s="19">
        <v>1125</v>
      </c>
      <c r="V372" s="17">
        <v>695</v>
      </c>
      <c r="W372" s="22">
        <v>0.6</v>
      </c>
      <c r="X372" s="23">
        <f t="shared" si="17"/>
        <v>100</v>
      </c>
      <c r="Y372" s="17">
        <v>997</v>
      </c>
      <c r="Z372" s="17">
        <v>4552</v>
      </c>
      <c r="AA372" s="17">
        <v>1405</v>
      </c>
      <c r="AB372" s="17">
        <v>1325</v>
      </c>
      <c r="AC372" s="15" t="s">
        <v>37</v>
      </c>
    </row>
    <row r="373" spans="1:29" hidden="1">
      <c r="A373" s="13" t="str">
        <f t="shared" si="15"/>
        <v>Normal</v>
      </c>
      <c r="B373" s="14" t="s">
        <v>399</v>
      </c>
      <c r="C373" s="15" t="s">
        <v>89</v>
      </c>
      <c r="D373" s="16">
        <f>IFERROR(VLOOKUP(B373,#REF!,3,FALSE),0)</f>
        <v>0</v>
      </c>
      <c r="E373" s="18">
        <f t="shared" si="16"/>
        <v>8</v>
      </c>
      <c r="F373" s="16" t="str">
        <f>IFERROR(VLOOKUP(B373,#REF!,6,FALSE),"")</f>
        <v/>
      </c>
      <c r="G373" s="17">
        <v>0</v>
      </c>
      <c r="H373" s="17">
        <v>0</v>
      </c>
      <c r="I373" s="17" t="str">
        <f>IFERROR(VLOOKUP(B373,#REF!,9,FALSE),"")</f>
        <v/>
      </c>
      <c r="J373" s="17">
        <v>5000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5000</v>
      </c>
      <c r="Q373" s="17">
        <v>0</v>
      </c>
      <c r="R373" s="19">
        <v>5000</v>
      </c>
      <c r="S373" s="20">
        <v>8</v>
      </c>
      <c r="T373" s="21" t="s">
        <v>35</v>
      </c>
      <c r="U373" s="19">
        <v>625</v>
      </c>
      <c r="V373" s="17" t="s">
        <v>35</v>
      </c>
      <c r="W373" s="22" t="s">
        <v>36</v>
      </c>
      <c r="X373" s="23" t="str">
        <f t="shared" si="17"/>
        <v>E</v>
      </c>
      <c r="Y373" s="17">
        <v>0</v>
      </c>
      <c r="Z373" s="17">
        <v>0</v>
      </c>
      <c r="AA373" s="17">
        <v>0</v>
      </c>
      <c r="AB373" s="17">
        <v>0</v>
      </c>
      <c r="AC373" s="15" t="s">
        <v>37</v>
      </c>
    </row>
    <row r="374" spans="1:29" hidden="1">
      <c r="A374" s="13" t="str">
        <f t="shared" si="15"/>
        <v>Normal</v>
      </c>
      <c r="B374" s="14" t="s">
        <v>400</v>
      </c>
      <c r="C374" s="15" t="s">
        <v>89</v>
      </c>
      <c r="D374" s="16">
        <f>IFERROR(VLOOKUP(B374,#REF!,3,FALSE),0)</f>
        <v>0</v>
      </c>
      <c r="E374" s="18">
        <f t="shared" si="16"/>
        <v>7.1</v>
      </c>
      <c r="F374" s="16" t="str">
        <f>IFERROR(VLOOKUP(B374,#REF!,6,FALSE),"")</f>
        <v/>
      </c>
      <c r="G374" s="17">
        <v>84000</v>
      </c>
      <c r="H374" s="17">
        <v>84000</v>
      </c>
      <c r="I374" s="17" t="str">
        <f>IFERROR(VLOOKUP(B374,#REF!,9,FALSE),"")</f>
        <v/>
      </c>
      <c r="J374" s="17">
        <v>147000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138000</v>
      </c>
      <c r="Q374" s="17">
        <v>9000</v>
      </c>
      <c r="R374" s="19">
        <v>231000</v>
      </c>
      <c r="S374" s="20">
        <v>11.2</v>
      </c>
      <c r="T374" s="21">
        <v>14</v>
      </c>
      <c r="U374" s="19">
        <v>20625</v>
      </c>
      <c r="V374" s="17">
        <v>16463</v>
      </c>
      <c r="W374" s="22">
        <v>0.8</v>
      </c>
      <c r="X374" s="23">
        <f t="shared" si="17"/>
        <v>100</v>
      </c>
      <c r="Y374" s="17">
        <v>226</v>
      </c>
      <c r="Z374" s="17">
        <v>96776</v>
      </c>
      <c r="AA374" s="17">
        <v>101856</v>
      </c>
      <c r="AB374" s="17">
        <v>0</v>
      </c>
      <c r="AC374" s="15" t="s">
        <v>37</v>
      </c>
    </row>
    <row r="375" spans="1:29" hidden="1">
      <c r="A375" s="13" t="str">
        <f t="shared" si="15"/>
        <v>Normal</v>
      </c>
      <c r="B375" s="14" t="s">
        <v>401</v>
      </c>
      <c r="C375" s="15" t="s">
        <v>89</v>
      </c>
      <c r="D375" s="16">
        <f>IFERROR(VLOOKUP(B375,#REF!,3,FALSE),0)</f>
        <v>0</v>
      </c>
      <c r="E375" s="18">
        <f t="shared" si="16"/>
        <v>0</v>
      </c>
      <c r="F375" s="16" t="str">
        <f>IFERROR(VLOOKUP(B375,#REF!,6,FALSE),"")</f>
        <v/>
      </c>
      <c r="G375" s="17">
        <v>1028000</v>
      </c>
      <c r="H375" s="17">
        <v>780000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1028000</v>
      </c>
      <c r="S375" s="20">
        <v>20.399999999999999</v>
      </c>
      <c r="T375" s="21">
        <v>17</v>
      </c>
      <c r="U375" s="19">
        <v>50500</v>
      </c>
      <c r="V375" s="17">
        <v>60300</v>
      </c>
      <c r="W375" s="22">
        <v>1.2</v>
      </c>
      <c r="X375" s="23">
        <f t="shared" si="17"/>
        <v>100</v>
      </c>
      <c r="Y375" s="17">
        <v>122918</v>
      </c>
      <c r="Z375" s="17">
        <v>288696</v>
      </c>
      <c r="AA375" s="17">
        <v>251740</v>
      </c>
      <c r="AB375" s="17">
        <v>161100</v>
      </c>
      <c r="AC375" s="15" t="s">
        <v>37</v>
      </c>
    </row>
    <row r="376" spans="1:29" hidden="1">
      <c r="A376" s="13" t="str">
        <f t="shared" si="15"/>
        <v>Normal</v>
      </c>
      <c r="B376" s="14" t="s">
        <v>402</v>
      </c>
      <c r="C376" s="15" t="s">
        <v>89</v>
      </c>
      <c r="D376" s="16">
        <f>IFERROR(VLOOKUP(B376,#REF!,3,FALSE),0)</f>
        <v>0</v>
      </c>
      <c r="E376" s="18">
        <f t="shared" si="16"/>
        <v>0</v>
      </c>
      <c r="F376" s="16" t="str">
        <f>IFERROR(VLOOKUP(B376,#REF!,6,FALSE),"")</f>
        <v/>
      </c>
      <c r="G376" s="17">
        <v>112000</v>
      </c>
      <c r="H376" s="17">
        <v>92000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112000</v>
      </c>
      <c r="S376" s="20">
        <v>13.2</v>
      </c>
      <c r="T376" s="21">
        <v>7.8</v>
      </c>
      <c r="U376" s="19">
        <v>8500</v>
      </c>
      <c r="V376" s="17">
        <v>14345</v>
      </c>
      <c r="W376" s="22">
        <v>1.7</v>
      </c>
      <c r="X376" s="23">
        <f t="shared" si="17"/>
        <v>100</v>
      </c>
      <c r="Y376" s="17">
        <v>9954</v>
      </c>
      <c r="Z376" s="17">
        <v>93241</v>
      </c>
      <c r="AA376" s="17">
        <v>46758</v>
      </c>
      <c r="AB376" s="17">
        <v>29598</v>
      </c>
      <c r="AC376" s="15" t="s">
        <v>37</v>
      </c>
    </row>
    <row r="377" spans="1:29">
      <c r="A377" s="13" t="str">
        <f t="shared" si="15"/>
        <v>ZeroZero</v>
      </c>
      <c r="B377" s="14" t="s">
        <v>403</v>
      </c>
      <c r="C377" s="15" t="s">
        <v>89</v>
      </c>
      <c r="D377" s="16">
        <f>IFERROR(VLOOKUP(B377,#REF!,3,FALSE),0)</f>
        <v>0</v>
      </c>
      <c r="E377" s="18" t="str">
        <f t="shared" si="16"/>
        <v>前八週無拉料</v>
      </c>
      <c r="F377" s="16" t="str">
        <f>IFERROR(VLOOKUP(B377,#REF!,6,FALSE),"")</f>
        <v/>
      </c>
      <c r="G377" s="17">
        <v>10940000</v>
      </c>
      <c r="H377" s="17">
        <v>5440000</v>
      </c>
      <c r="I377" s="17" t="str">
        <f>IFERROR(VLOOKUP(B377,#REF!,9,FALSE),"")</f>
        <v/>
      </c>
      <c r="J377" s="17">
        <v>2130000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2130000</v>
      </c>
      <c r="Q377" s="17">
        <v>0</v>
      </c>
      <c r="R377" s="19">
        <v>13070000</v>
      </c>
      <c r="S377" s="20" t="s">
        <v>35</v>
      </c>
      <c r="T377" s="21" t="s">
        <v>35</v>
      </c>
      <c r="U377" s="19">
        <v>0</v>
      </c>
      <c r="V377" s="17" t="s">
        <v>35</v>
      </c>
      <c r="W377" s="22" t="s">
        <v>36</v>
      </c>
      <c r="X377" s="23" t="str">
        <f t="shared" si="17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37</v>
      </c>
    </row>
    <row r="378" spans="1:29" hidden="1">
      <c r="A378" s="13" t="str">
        <f t="shared" si="15"/>
        <v>Normal</v>
      </c>
      <c r="B378" s="14" t="s">
        <v>404</v>
      </c>
      <c r="C378" s="15" t="s">
        <v>89</v>
      </c>
      <c r="D378" s="16">
        <f>IFERROR(VLOOKUP(B378,#REF!,3,FALSE),0)</f>
        <v>0</v>
      </c>
      <c r="E378" s="18">
        <f t="shared" si="16"/>
        <v>11.2</v>
      </c>
      <c r="F378" s="16" t="str">
        <f>IFERROR(VLOOKUP(B378,#REF!,6,FALSE),"")</f>
        <v/>
      </c>
      <c r="G378" s="17">
        <v>40000</v>
      </c>
      <c r="H378" s="17">
        <v>40000</v>
      </c>
      <c r="I378" s="17" t="str">
        <f>IFERROR(VLOOKUP(B378,#REF!,9,FALSE),"")</f>
        <v/>
      </c>
      <c r="J378" s="17">
        <v>84000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84000</v>
      </c>
      <c r="Q378" s="17">
        <v>0</v>
      </c>
      <c r="R378" s="19">
        <v>124000</v>
      </c>
      <c r="S378" s="20">
        <v>16.5</v>
      </c>
      <c r="T378" s="21">
        <v>16</v>
      </c>
      <c r="U378" s="19">
        <v>7500</v>
      </c>
      <c r="V378" s="17">
        <v>7774</v>
      </c>
      <c r="W378" s="22">
        <v>1</v>
      </c>
      <c r="X378" s="23">
        <f t="shared" si="17"/>
        <v>100</v>
      </c>
      <c r="Y378" s="17">
        <v>0</v>
      </c>
      <c r="Z378" s="17">
        <v>44378</v>
      </c>
      <c r="AA378" s="17">
        <v>50928</v>
      </c>
      <c r="AB378" s="17">
        <v>0</v>
      </c>
      <c r="AC378" s="15" t="s">
        <v>37</v>
      </c>
    </row>
    <row r="379" spans="1:29" hidden="1">
      <c r="A379" s="13" t="str">
        <f t="shared" si="15"/>
        <v>Normal</v>
      </c>
      <c r="B379" s="14" t="s">
        <v>405</v>
      </c>
      <c r="C379" s="15" t="s">
        <v>89</v>
      </c>
      <c r="D379" s="16">
        <f>IFERROR(VLOOKUP(B379,#REF!,3,FALSE),0)</f>
        <v>0</v>
      </c>
      <c r="E379" s="18">
        <f t="shared" si="16"/>
        <v>6</v>
      </c>
      <c r="F379" s="16" t="str">
        <f>IFERROR(VLOOKUP(B379,#REF!,6,FALSE),"")</f>
        <v/>
      </c>
      <c r="G379" s="17">
        <v>20000</v>
      </c>
      <c r="H379" s="17">
        <v>20000</v>
      </c>
      <c r="I379" s="17" t="str">
        <f>IFERROR(VLOOKUP(B379,#REF!,9,FALSE),"")</f>
        <v/>
      </c>
      <c r="J379" s="17">
        <v>30000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30000</v>
      </c>
      <c r="Q379" s="17">
        <v>0</v>
      </c>
      <c r="R379" s="19">
        <v>50000</v>
      </c>
      <c r="S379" s="20">
        <v>10</v>
      </c>
      <c r="T379" s="21">
        <v>13.3</v>
      </c>
      <c r="U379" s="19">
        <v>5000</v>
      </c>
      <c r="V379" s="17">
        <v>3749</v>
      </c>
      <c r="W379" s="22">
        <v>0.7</v>
      </c>
      <c r="X379" s="23">
        <f t="shared" si="17"/>
        <v>100</v>
      </c>
      <c r="Y379" s="17">
        <v>0</v>
      </c>
      <c r="Z379" s="17">
        <v>20947</v>
      </c>
      <c r="AA379" s="17">
        <v>25464</v>
      </c>
      <c r="AB379" s="17">
        <v>0</v>
      </c>
      <c r="AC379" s="15" t="s">
        <v>37</v>
      </c>
    </row>
    <row r="380" spans="1:29">
      <c r="A380" s="13" t="str">
        <f t="shared" si="15"/>
        <v>ZeroZero</v>
      </c>
      <c r="B380" s="14" t="s">
        <v>406</v>
      </c>
      <c r="C380" s="15" t="s">
        <v>89</v>
      </c>
      <c r="D380" s="16">
        <f>IFERROR(VLOOKUP(B380,#REF!,3,FALSE),0)</f>
        <v>0</v>
      </c>
      <c r="E380" s="18" t="str">
        <f t="shared" si="16"/>
        <v>前八週無拉料</v>
      </c>
      <c r="F380" s="16" t="str">
        <f>IFERROR(VLOOKUP(B380,#REF!,6,FALSE),"")</f>
        <v/>
      </c>
      <c r="G380" s="17">
        <v>0</v>
      </c>
      <c r="H380" s="17">
        <v>0</v>
      </c>
      <c r="I380" s="17" t="str">
        <f>IFERROR(VLOOKUP(B380,#REF!,9,FALSE),"")</f>
        <v/>
      </c>
      <c r="J380" s="17">
        <v>2885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2885</v>
      </c>
      <c r="Q380" s="17">
        <v>0</v>
      </c>
      <c r="R380" s="19">
        <v>2885</v>
      </c>
      <c r="S380" s="20" t="s">
        <v>35</v>
      </c>
      <c r="T380" s="21" t="s">
        <v>35</v>
      </c>
      <c r="U380" s="19">
        <v>0</v>
      </c>
      <c r="V380" s="17" t="s">
        <v>35</v>
      </c>
      <c r="W380" s="22" t="s">
        <v>36</v>
      </c>
      <c r="X380" s="23" t="str">
        <f t="shared" si="17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>
      <c r="A381" s="13" t="str">
        <f t="shared" si="15"/>
        <v>ZeroZero</v>
      </c>
      <c r="B381" s="14" t="s">
        <v>407</v>
      </c>
      <c r="C381" s="15" t="s">
        <v>89</v>
      </c>
      <c r="D381" s="16">
        <f>IFERROR(VLOOKUP(B381,#REF!,3,FALSE),0)</f>
        <v>0</v>
      </c>
      <c r="E381" s="18" t="str">
        <f t="shared" si="16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28620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28620</v>
      </c>
      <c r="Q381" s="17">
        <v>0</v>
      </c>
      <c r="R381" s="19">
        <v>28620</v>
      </c>
      <c r="S381" s="20" t="s">
        <v>35</v>
      </c>
      <c r="T381" s="21" t="s">
        <v>35</v>
      </c>
      <c r="U381" s="19">
        <v>0</v>
      </c>
      <c r="V381" s="17" t="s">
        <v>35</v>
      </c>
      <c r="W381" s="22" t="s">
        <v>36</v>
      </c>
      <c r="X381" s="23" t="str">
        <f t="shared" si="17"/>
        <v>E</v>
      </c>
      <c r="Y381" s="17">
        <v>0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>
      <c r="A382" s="13" t="str">
        <f t="shared" si="15"/>
        <v>OverStock</v>
      </c>
      <c r="B382" s="14" t="s">
        <v>408</v>
      </c>
      <c r="C382" s="15" t="s">
        <v>89</v>
      </c>
      <c r="D382" s="16">
        <f>IFERROR(VLOOKUP(B382,#REF!,3,FALSE),0)</f>
        <v>0</v>
      </c>
      <c r="E382" s="18">
        <f t="shared" si="16"/>
        <v>0</v>
      </c>
      <c r="F382" s="16" t="str">
        <f>IFERROR(VLOOKUP(B382,#REF!,6,FALSE),"")</f>
        <v/>
      </c>
      <c r="G382" s="17">
        <v>69000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69000</v>
      </c>
      <c r="S382" s="20">
        <v>552</v>
      </c>
      <c r="T382" s="21">
        <v>51.8</v>
      </c>
      <c r="U382" s="19">
        <v>125</v>
      </c>
      <c r="V382" s="17">
        <v>1333</v>
      </c>
      <c r="W382" s="22">
        <v>10.7</v>
      </c>
      <c r="X382" s="23">
        <f t="shared" si="17"/>
        <v>150</v>
      </c>
      <c r="Y382" s="17">
        <v>0</v>
      </c>
      <c r="Z382" s="17">
        <v>0</v>
      </c>
      <c r="AA382" s="17">
        <v>12000</v>
      </c>
      <c r="AB382" s="17">
        <v>0</v>
      </c>
      <c r="AC382" s="15" t="s">
        <v>37</v>
      </c>
    </row>
    <row r="383" spans="1:29">
      <c r="A383" s="13" t="str">
        <f t="shared" si="15"/>
        <v>OverStock</v>
      </c>
      <c r="B383" s="14" t="s">
        <v>409</v>
      </c>
      <c r="C383" s="15" t="s">
        <v>89</v>
      </c>
      <c r="D383" s="16">
        <f>IFERROR(VLOOKUP(B383,#REF!,3,FALSE),0)</f>
        <v>0</v>
      </c>
      <c r="E383" s="18">
        <f t="shared" si="16"/>
        <v>95</v>
      </c>
      <c r="F383" s="16" t="str">
        <f>IFERROR(VLOOKUP(B383,#REF!,6,FALSE),"")</f>
        <v/>
      </c>
      <c r="G383" s="17">
        <v>4000</v>
      </c>
      <c r="H383" s="17">
        <v>2000</v>
      </c>
      <c r="I383" s="17" t="str">
        <f>IFERROR(VLOOKUP(B383,#REF!,9,FALSE),"")</f>
        <v/>
      </c>
      <c r="J383" s="17">
        <v>3420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3420</v>
      </c>
      <c r="Q383" s="17">
        <v>0</v>
      </c>
      <c r="R383" s="19">
        <v>7420</v>
      </c>
      <c r="S383" s="20">
        <v>206.1</v>
      </c>
      <c r="T383" s="21" t="s">
        <v>35</v>
      </c>
      <c r="U383" s="19">
        <v>36</v>
      </c>
      <c r="V383" s="17" t="s">
        <v>35</v>
      </c>
      <c r="W383" s="22" t="s">
        <v>36</v>
      </c>
      <c r="X383" s="23" t="str">
        <f t="shared" si="17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3" t="str">
        <f t="shared" si="15"/>
        <v>None</v>
      </c>
      <c r="B384" s="14" t="s">
        <v>410</v>
      </c>
      <c r="C384" s="15" t="s">
        <v>89</v>
      </c>
      <c r="D384" s="16">
        <f>IFERROR(VLOOKUP(B384,#REF!,3,FALSE),0)</f>
        <v>0</v>
      </c>
      <c r="E384" s="18" t="str">
        <f t="shared" si="16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0</v>
      </c>
      <c r="S384" s="20" t="s">
        <v>35</v>
      </c>
      <c r="T384" s="21" t="s">
        <v>35</v>
      </c>
      <c r="U384" s="19">
        <v>0</v>
      </c>
      <c r="V384" s="17" t="s">
        <v>35</v>
      </c>
      <c r="W384" s="22" t="s">
        <v>36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ref="A385:A448" si="18">IF(OR(U385=0,LEN(U385)=0)*OR(V385=0,LEN(V385)=0),IF(R385&gt;0,"ZeroZero","None"),IF(IF(LEN(S385)=0,0,S385)&gt;24,"OverStock",IF(U385=0,"FCST","Normal")))</f>
        <v>OverStock</v>
      </c>
      <c r="B385" s="14" t="s">
        <v>411</v>
      </c>
      <c r="C385" s="15" t="s">
        <v>89</v>
      </c>
      <c r="D385" s="16">
        <f>IFERROR(VLOOKUP(B385,#REF!,3,FALSE),0)</f>
        <v>0</v>
      </c>
      <c r="E385" s="18">
        <f t="shared" ref="E385:E448" si="19">IF(U385=0,"前八週無拉料",ROUND(J385/U385,1))</f>
        <v>229.6</v>
      </c>
      <c r="F385" s="16" t="str">
        <f>IFERROR(VLOOKUP(B385,#REF!,6,FALSE),"")</f>
        <v/>
      </c>
      <c r="G385" s="17">
        <v>6000</v>
      </c>
      <c r="H385" s="17">
        <v>6000</v>
      </c>
      <c r="I385" s="17" t="str">
        <f>IFERROR(VLOOKUP(B385,#REF!,9,FALSE),"")</f>
        <v/>
      </c>
      <c r="J385" s="17">
        <v>9184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9184</v>
      </c>
      <c r="Q385" s="17">
        <v>0</v>
      </c>
      <c r="R385" s="19">
        <v>15184</v>
      </c>
      <c r="S385" s="20">
        <v>379.6</v>
      </c>
      <c r="T385" s="21" t="s">
        <v>35</v>
      </c>
      <c r="U385" s="19">
        <v>40</v>
      </c>
      <c r="V385" s="17" t="s">
        <v>35</v>
      </c>
      <c r="W385" s="22" t="s">
        <v>36</v>
      </c>
      <c r="X385" s="23" t="str">
        <f t="shared" ref="X385:X448" si="20">IF($W385="E","E",IF($W385="F","F",IF($W385&lt;0.5,50,IF($W385&lt;2,100,150))))</f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 hidden="1">
      <c r="A386" s="13" t="str">
        <f t="shared" si="18"/>
        <v>None</v>
      </c>
      <c r="B386" s="14" t="s">
        <v>412</v>
      </c>
      <c r="C386" s="15" t="s">
        <v>89</v>
      </c>
      <c r="D386" s="16">
        <f>IFERROR(VLOOKUP(B386,#REF!,3,FALSE),0)</f>
        <v>0</v>
      </c>
      <c r="E386" s="18" t="str">
        <f t="shared" si="19"/>
        <v>前八週無拉料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0</v>
      </c>
      <c r="R386" s="19">
        <v>0</v>
      </c>
      <c r="S386" s="20" t="s">
        <v>35</v>
      </c>
      <c r="T386" s="21" t="s">
        <v>35</v>
      </c>
      <c r="U386" s="19">
        <v>0</v>
      </c>
      <c r="V386" s="17" t="s">
        <v>35</v>
      </c>
      <c r="W386" s="22" t="s">
        <v>36</v>
      </c>
      <c r="X386" s="23" t="str">
        <f t="shared" si="20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8"/>
        <v>ZeroZero</v>
      </c>
      <c r="B387" s="14" t="s">
        <v>413</v>
      </c>
      <c r="C387" s="15" t="s">
        <v>89</v>
      </c>
      <c r="D387" s="16">
        <f>IFERROR(VLOOKUP(B387,#REF!,3,FALSE),0)</f>
        <v>0</v>
      </c>
      <c r="E387" s="18" t="str">
        <f t="shared" si="19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165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165</v>
      </c>
      <c r="Q387" s="17">
        <v>0</v>
      </c>
      <c r="R387" s="19">
        <v>165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20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 hidden="1">
      <c r="A388" s="13" t="str">
        <f t="shared" si="18"/>
        <v>Normal</v>
      </c>
      <c r="B388" s="14" t="s">
        <v>414</v>
      </c>
      <c r="C388" s="15" t="s">
        <v>89</v>
      </c>
      <c r="D388" s="16">
        <f>IFERROR(VLOOKUP(B388,#REF!,3,FALSE),0)</f>
        <v>0</v>
      </c>
      <c r="E388" s="18">
        <f t="shared" si="19"/>
        <v>0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0</v>
      </c>
      <c r="S388" s="20">
        <v>0</v>
      </c>
      <c r="T388" s="21" t="s">
        <v>35</v>
      </c>
      <c r="U388" s="19">
        <v>363</v>
      </c>
      <c r="V388" s="17" t="s">
        <v>35</v>
      </c>
      <c r="W388" s="22" t="s">
        <v>36</v>
      </c>
      <c r="X388" s="23" t="str">
        <f t="shared" si="20"/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 hidden="1">
      <c r="A389" s="13" t="str">
        <f t="shared" si="18"/>
        <v>Normal</v>
      </c>
      <c r="B389" s="14" t="s">
        <v>415</v>
      </c>
      <c r="C389" s="15" t="s">
        <v>89</v>
      </c>
      <c r="D389" s="16">
        <f>IFERROR(VLOOKUP(B389,#REF!,3,FALSE),0)</f>
        <v>0</v>
      </c>
      <c r="E389" s="18">
        <f t="shared" si="19"/>
        <v>0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0</v>
      </c>
      <c r="R389" s="19">
        <v>0</v>
      </c>
      <c r="S389" s="20">
        <v>0</v>
      </c>
      <c r="T389" s="21" t="s">
        <v>35</v>
      </c>
      <c r="U389" s="19">
        <v>178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 hidden="1">
      <c r="A390" s="13" t="str">
        <f t="shared" si="18"/>
        <v>Normal</v>
      </c>
      <c r="B390" s="14" t="s">
        <v>416</v>
      </c>
      <c r="C390" s="15" t="s">
        <v>89</v>
      </c>
      <c r="D390" s="16">
        <f>IFERROR(VLOOKUP(B390,#REF!,3,FALSE),0)</f>
        <v>0</v>
      </c>
      <c r="E390" s="18">
        <f t="shared" si="19"/>
        <v>7.3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6412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6412</v>
      </c>
      <c r="Q390" s="17">
        <v>0</v>
      </c>
      <c r="R390" s="19">
        <v>6412</v>
      </c>
      <c r="S390" s="20">
        <v>7.3</v>
      </c>
      <c r="T390" s="21" t="s">
        <v>35</v>
      </c>
      <c r="U390" s="19">
        <v>884</v>
      </c>
      <c r="V390" s="17" t="s">
        <v>35</v>
      </c>
      <c r="W390" s="22" t="s">
        <v>36</v>
      </c>
      <c r="X390" s="23" t="str">
        <f t="shared" si="20"/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37</v>
      </c>
    </row>
    <row r="391" spans="1:29">
      <c r="A391" s="13" t="str">
        <f t="shared" si="18"/>
        <v>ZeroZero</v>
      </c>
      <c r="B391" s="14" t="s">
        <v>417</v>
      </c>
      <c r="C391" s="15" t="s">
        <v>89</v>
      </c>
      <c r="D391" s="16">
        <f>IFERROR(VLOOKUP(B391,#REF!,3,FALSE),0)</f>
        <v>0</v>
      </c>
      <c r="E391" s="18" t="str">
        <f t="shared" si="19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181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181</v>
      </c>
      <c r="Q391" s="17">
        <v>0</v>
      </c>
      <c r="R391" s="19">
        <v>181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36</v>
      </c>
      <c r="X391" s="23" t="str">
        <f t="shared" si="20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>
      <c r="A392" s="13" t="str">
        <f t="shared" si="18"/>
        <v>ZeroZero</v>
      </c>
      <c r="B392" s="14" t="s">
        <v>418</v>
      </c>
      <c r="C392" s="15" t="s">
        <v>89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29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29</v>
      </c>
      <c r="Q392" s="17">
        <v>0</v>
      </c>
      <c r="R392" s="19">
        <v>29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ZeroZero</v>
      </c>
      <c r="B393" s="14" t="s">
        <v>419</v>
      </c>
      <c r="C393" s="15" t="s">
        <v>89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299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299</v>
      </c>
      <c r="Q393" s="17">
        <v>0</v>
      </c>
      <c r="R393" s="19">
        <v>299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36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13" t="str">
        <f t="shared" si="18"/>
        <v>ZeroZero</v>
      </c>
      <c r="B394" s="14" t="s">
        <v>420</v>
      </c>
      <c r="C394" s="15" t="s">
        <v>89</v>
      </c>
      <c r="D394" s="16">
        <f>IFERROR(VLOOKUP(B394,#REF!,3,FALSE),0)</f>
        <v>0</v>
      </c>
      <c r="E394" s="18" t="str">
        <f t="shared" si="19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26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26</v>
      </c>
      <c r="Q394" s="17">
        <v>0</v>
      </c>
      <c r="R394" s="19">
        <v>26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0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>
      <c r="A395" s="13" t="str">
        <f t="shared" si="18"/>
        <v>OverStock</v>
      </c>
      <c r="B395" s="14" t="s">
        <v>421</v>
      </c>
      <c r="C395" s="15" t="s">
        <v>89</v>
      </c>
      <c r="D395" s="16">
        <f>IFERROR(VLOOKUP(B395,#REF!,3,FALSE),0)</f>
        <v>0</v>
      </c>
      <c r="E395" s="18">
        <f t="shared" si="19"/>
        <v>5.8</v>
      </c>
      <c r="F395" s="16" t="str">
        <f>IFERROR(VLOOKUP(B395,#REF!,6,FALSE),"")</f>
        <v/>
      </c>
      <c r="G395" s="17">
        <v>17390</v>
      </c>
      <c r="H395" s="17">
        <v>0</v>
      </c>
      <c r="I395" s="17" t="str">
        <f>IFERROR(VLOOKUP(B395,#REF!,9,FALSE),"")</f>
        <v/>
      </c>
      <c r="J395" s="17">
        <v>3610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3610</v>
      </c>
      <c r="Q395" s="17">
        <v>0</v>
      </c>
      <c r="R395" s="19">
        <v>21000</v>
      </c>
      <c r="S395" s="20">
        <v>33.6</v>
      </c>
      <c r="T395" s="21">
        <v>22.9</v>
      </c>
      <c r="U395" s="19">
        <v>625</v>
      </c>
      <c r="V395" s="17">
        <v>919</v>
      </c>
      <c r="W395" s="22">
        <v>1.5</v>
      </c>
      <c r="X395" s="23">
        <f t="shared" si="20"/>
        <v>100</v>
      </c>
      <c r="Y395" s="17">
        <v>1364</v>
      </c>
      <c r="Z395" s="17">
        <v>4604</v>
      </c>
      <c r="AA395" s="17">
        <v>4604</v>
      </c>
      <c r="AB395" s="17">
        <v>3453</v>
      </c>
      <c r="AC395" s="15" t="s">
        <v>37</v>
      </c>
    </row>
    <row r="396" spans="1:29" hidden="1">
      <c r="A396" s="13" t="str">
        <f t="shared" si="18"/>
        <v>None</v>
      </c>
      <c r="B396" s="14" t="s">
        <v>422</v>
      </c>
      <c r="C396" s="15" t="s">
        <v>89</v>
      </c>
      <c r="D396" s="16">
        <f>IFERROR(VLOOKUP(B396,#REF!,3,FALSE),0)</f>
        <v>0</v>
      </c>
      <c r="E396" s="18" t="str">
        <f t="shared" si="19"/>
        <v>前八週無拉料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0</v>
      </c>
      <c r="Q396" s="17">
        <v>0</v>
      </c>
      <c r="R396" s="19">
        <v>0</v>
      </c>
      <c r="S396" s="20" t="s">
        <v>35</v>
      </c>
      <c r="T396" s="21" t="s">
        <v>35</v>
      </c>
      <c r="U396" s="19">
        <v>0</v>
      </c>
      <c r="V396" s="17" t="s">
        <v>35</v>
      </c>
      <c r="W396" s="22" t="s">
        <v>36</v>
      </c>
      <c r="X396" s="23" t="str">
        <f t="shared" si="20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 hidden="1">
      <c r="A397" s="13" t="str">
        <f t="shared" si="18"/>
        <v>Normal</v>
      </c>
      <c r="B397" s="14" t="s">
        <v>423</v>
      </c>
      <c r="C397" s="15" t="s">
        <v>89</v>
      </c>
      <c r="D397" s="16">
        <f>IFERROR(VLOOKUP(B397,#REF!,3,FALSE),0)</f>
        <v>0</v>
      </c>
      <c r="E397" s="18">
        <f t="shared" si="19"/>
        <v>8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2000</v>
      </c>
      <c r="Q397" s="17">
        <v>0</v>
      </c>
      <c r="R397" s="19">
        <v>2000</v>
      </c>
      <c r="S397" s="20">
        <v>8</v>
      </c>
      <c r="T397" s="21">
        <v>9.3000000000000007</v>
      </c>
      <c r="U397" s="19">
        <v>250</v>
      </c>
      <c r="V397" s="17">
        <v>216</v>
      </c>
      <c r="W397" s="22">
        <v>0.9</v>
      </c>
      <c r="X397" s="23">
        <f t="shared" si="20"/>
        <v>100</v>
      </c>
      <c r="Y397" s="17">
        <v>0</v>
      </c>
      <c r="Z397" s="17">
        <v>1415</v>
      </c>
      <c r="AA397" s="17">
        <v>1065</v>
      </c>
      <c r="AB397" s="17">
        <v>410</v>
      </c>
      <c r="AC397" s="15" t="s">
        <v>37</v>
      </c>
    </row>
    <row r="398" spans="1:29" hidden="1">
      <c r="A398" s="13" t="str">
        <f t="shared" si="18"/>
        <v>FCST</v>
      </c>
      <c r="B398" s="14" t="s">
        <v>424</v>
      </c>
      <c r="C398" s="15" t="s">
        <v>89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5000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5000</v>
      </c>
      <c r="Q398" s="17">
        <v>0</v>
      </c>
      <c r="R398" s="19">
        <v>5000</v>
      </c>
      <c r="S398" s="20" t="s">
        <v>35</v>
      </c>
      <c r="T398" s="21">
        <v>15</v>
      </c>
      <c r="U398" s="19">
        <v>0</v>
      </c>
      <c r="V398" s="17">
        <v>333</v>
      </c>
      <c r="W398" s="22" t="s">
        <v>46</v>
      </c>
      <c r="X398" s="23" t="str">
        <f t="shared" si="20"/>
        <v>F</v>
      </c>
      <c r="Y398" s="17">
        <v>3000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 hidden="1">
      <c r="A399" s="13" t="str">
        <f t="shared" si="18"/>
        <v>None</v>
      </c>
      <c r="B399" s="14" t="s">
        <v>425</v>
      </c>
      <c r="C399" s="15" t="s">
        <v>89</v>
      </c>
      <c r="D399" s="16">
        <f>IFERROR(VLOOKUP(B399,#REF!,3,FALSE),0)</f>
        <v>0</v>
      </c>
      <c r="E399" s="18" t="str">
        <f t="shared" si="19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0</v>
      </c>
      <c r="Q399" s="17">
        <v>0</v>
      </c>
      <c r="R399" s="19">
        <v>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 hidden="1">
      <c r="A400" s="13" t="str">
        <f t="shared" si="18"/>
        <v>FCST</v>
      </c>
      <c r="B400" s="14" t="s">
        <v>426</v>
      </c>
      <c r="C400" s="15" t="s">
        <v>89</v>
      </c>
      <c r="D400" s="16">
        <f>IFERROR(VLOOKUP(B400,#REF!,3,FALSE),0)</f>
        <v>0</v>
      </c>
      <c r="E400" s="18" t="str">
        <f t="shared" si="19"/>
        <v>前八週無拉料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0</v>
      </c>
      <c r="Q400" s="17">
        <v>0</v>
      </c>
      <c r="R400" s="19">
        <v>0</v>
      </c>
      <c r="S400" s="20" t="s">
        <v>35</v>
      </c>
      <c r="T400" s="21">
        <v>0</v>
      </c>
      <c r="U400" s="19">
        <v>0</v>
      </c>
      <c r="V400" s="17">
        <v>333</v>
      </c>
      <c r="W400" s="22" t="s">
        <v>46</v>
      </c>
      <c r="X400" s="23" t="str">
        <f t="shared" si="20"/>
        <v>F</v>
      </c>
      <c r="Y400" s="17">
        <v>3000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>
      <c r="A401" s="13" t="str">
        <f t="shared" si="18"/>
        <v>ZeroZero</v>
      </c>
      <c r="B401" s="14" t="s">
        <v>427</v>
      </c>
      <c r="C401" s="15" t="s">
        <v>89</v>
      </c>
      <c r="D401" s="16">
        <f>IFERROR(VLOOKUP(B401,#REF!,3,FALSE),0)</f>
        <v>0</v>
      </c>
      <c r="E401" s="18" t="str">
        <f t="shared" si="19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3000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3000</v>
      </c>
      <c r="Q401" s="17">
        <v>0</v>
      </c>
      <c r="R401" s="19">
        <v>3000</v>
      </c>
      <c r="S401" s="20" t="s">
        <v>35</v>
      </c>
      <c r="T401" s="21" t="s">
        <v>35</v>
      </c>
      <c r="U401" s="19">
        <v>0</v>
      </c>
      <c r="V401" s="17" t="s">
        <v>35</v>
      </c>
      <c r="W401" s="22" t="s">
        <v>36</v>
      </c>
      <c r="X401" s="23" t="str">
        <f t="shared" si="20"/>
        <v>E</v>
      </c>
      <c r="Y401" s="17">
        <v>0</v>
      </c>
      <c r="Z401" s="17">
        <v>0</v>
      </c>
      <c r="AA401" s="17">
        <v>0</v>
      </c>
      <c r="AB401" s="17">
        <v>0</v>
      </c>
      <c r="AC401" s="15" t="s">
        <v>37</v>
      </c>
    </row>
    <row r="402" spans="1:29" hidden="1">
      <c r="A402" s="13" t="str">
        <f t="shared" si="18"/>
        <v>FCST</v>
      </c>
      <c r="B402" s="14" t="s">
        <v>428</v>
      </c>
      <c r="C402" s="15" t="s">
        <v>89</v>
      </c>
      <c r="D402" s="16">
        <f>IFERROR(VLOOKUP(B402,#REF!,3,FALSE),0)</f>
        <v>0</v>
      </c>
      <c r="E402" s="18" t="str">
        <f t="shared" si="19"/>
        <v>前八週無拉料</v>
      </c>
      <c r="F402" s="16" t="str">
        <f>IFERROR(VLOOKUP(B402,#REF!,6,FALSE),"")</f>
        <v/>
      </c>
      <c r="G402" s="17">
        <v>0</v>
      </c>
      <c r="H402" s="17">
        <v>0</v>
      </c>
      <c r="I402" s="17" t="str">
        <f>IFERROR(VLOOKUP(B402,#REF!,9,FALSE),"")</f>
        <v/>
      </c>
      <c r="J402" s="17">
        <v>3000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3000</v>
      </c>
      <c r="Q402" s="17">
        <v>0</v>
      </c>
      <c r="R402" s="19">
        <v>3000</v>
      </c>
      <c r="S402" s="20" t="s">
        <v>35</v>
      </c>
      <c r="T402" s="21">
        <v>10.8</v>
      </c>
      <c r="U402" s="19">
        <v>0</v>
      </c>
      <c r="V402" s="17">
        <v>278</v>
      </c>
      <c r="W402" s="22" t="s">
        <v>46</v>
      </c>
      <c r="X402" s="23" t="str">
        <f t="shared" si="20"/>
        <v>F</v>
      </c>
      <c r="Y402" s="17">
        <v>2500</v>
      </c>
      <c r="Z402" s="17">
        <v>0</v>
      </c>
      <c r="AA402" s="17">
        <v>0</v>
      </c>
      <c r="AB402" s="17">
        <v>0</v>
      </c>
      <c r="AC402" s="15" t="s">
        <v>37</v>
      </c>
    </row>
    <row r="403" spans="1:29">
      <c r="A403" s="13" t="str">
        <f t="shared" si="18"/>
        <v>OverStock</v>
      </c>
      <c r="B403" s="14" t="s">
        <v>429</v>
      </c>
      <c r="C403" s="15" t="s">
        <v>89</v>
      </c>
      <c r="D403" s="16">
        <f>IFERROR(VLOOKUP(B403,#REF!,3,FALSE),0)</f>
        <v>0</v>
      </c>
      <c r="E403" s="18">
        <f t="shared" si="19"/>
        <v>34</v>
      </c>
      <c r="F403" s="16" t="str">
        <f>IFERROR(VLOOKUP(B403,#REF!,6,FALSE),"")</f>
        <v/>
      </c>
      <c r="G403" s="17">
        <v>36000</v>
      </c>
      <c r="H403" s="17">
        <v>36000</v>
      </c>
      <c r="I403" s="17" t="str">
        <f>IFERROR(VLOOKUP(B403,#REF!,9,FALSE),"")</f>
        <v/>
      </c>
      <c r="J403" s="17">
        <v>153000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153000</v>
      </c>
      <c r="Q403" s="17">
        <v>0</v>
      </c>
      <c r="R403" s="19">
        <v>189000</v>
      </c>
      <c r="S403" s="20">
        <v>42</v>
      </c>
      <c r="T403" s="21">
        <v>31.6</v>
      </c>
      <c r="U403" s="19">
        <v>4500</v>
      </c>
      <c r="V403" s="17">
        <v>5979</v>
      </c>
      <c r="W403" s="22">
        <v>1.3</v>
      </c>
      <c r="X403" s="23">
        <f t="shared" si="20"/>
        <v>100</v>
      </c>
      <c r="Y403" s="17">
        <v>9382</v>
      </c>
      <c r="Z403" s="17">
        <v>28512</v>
      </c>
      <c r="AA403" s="17">
        <v>33840</v>
      </c>
      <c r="AB403" s="17">
        <v>24760</v>
      </c>
      <c r="AC403" s="15" t="s">
        <v>37</v>
      </c>
    </row>
    <row r="404" spans="1:29" hidden="1">
      <c r="A404" s="13" t="str">
        <f t="shared" si="18"/>
        <v>Normal</v>
      </c>
      <c r="B404" s="14" t="s">
        <v>430</v>
      </c>
      <c r="C404" s="15" t="s">
        <v>89</v>
      </c>
      <c r="D404" s="16">
        <f>IFERROR(VLOOKUP(B404,#REF!,3,FALSE),0)</f>
        <v>0</v>
      </c>
      <c r="E404" s="18">
        <f t="shared" si="19"/>
        <v>4.3</v>
      </c>
      <c r="F404" s="16" t="str">
        <f>IFERROR(VLOOKUP(B404,#REF!,6,FALSE),"")</f>
        <v/>
      </c>
      <c r="G404" s="17">
        <v>392000</v>
      </c>
      <c r="H404" s="17">
        <v>366000</v>
      </c>
      <c r="I404" s="17" t="str">
        <f>IFERROR(VLOOKUP(B404,#REF!,9,FALSE),"")</f>
        <v/>
      </c>
      <c r="J404" s="17">
        <v>88000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88000</v>
      </c>
      <c r="Q404" s="17">
        <v>0</v>
      </c>
      <c r="R404" s="19">
        <v>480000</v>
      </c>
      <c r="S404" s="20">
        <v>23.7</v>
      </c>
      <c r="T404" s="21">
        <v>13.8</v>
      </c>
      <c r="U404" s="19">
        <v>20250</v>
      </c>
      <c r="V404" s="17">
        <v>34888</v>
      </c>
      <c r="W404" s="22">
        <v>1.7</v>
      </c>
      <c r="X404" s="23">
        <f t="shared" si="20"/>
        <v>100</v>
      </c>
      <c r="Y404" s="17">
        <v>84000</v>
      </c>
      <c r="Z404" s="17">
        <v>178000</v>
      </c>
      <c r="AA404" s="17">
        <v>113000</v>
      </c>
      <c r="AB404" s="17">
        <v>51000</v>
      </c>
      <c r="AC404" s="15" t="s">
        <v>37</v>
      </c>
    </row>
    <row r="405" spans="1:29">
      <c r="A405" s="13" t="str">
        <f t="shared" si="18"/>
        <v>ZeroZero</v>
      </c>
      <c r="B405" s="14" t="s">
        <v>431</v>
      </c>
      <c r="C405" s="15" t="s">
        <v>89</v>
      </c>
      <c r="D405" s="16">
        <f>IFERROR(VLOOKUP(B405,#REF!,3,FALSE),0)</f>
        <v>0</v>
      </c>
      <c r="E405" s="18" t="str">
        <f t="shared" si="19"/>
        <v>前八週無拉料</v>
      </c>
      <c r="F405" s="16" t="str">
        <f>IFERROR(VLOOKUP(B405,#REF!,6,FALSE),"")</f>
        <v/>
      </c>
      <c r="G405" s="17">
        <v>0</v>
      </c>
      <c r="H405" s="17">
        <v>0</v>
      </c>
      <c r="I405" s="17" t="str">
        <f>IFERROR(VLOOKUP(B405,#REF!,9,FALSE),"")</f>
        <v/>
      </c>
      <c r="J405" s="17">
        <v>11000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11000</v>
      </c>
      <c r="Q405" s="17">
        <v>0</v>
      </c>
      <c r="R405" s="19">
        <v>11000</v>
      </c>
      <c r="S405" s="20" t="s">
        <v>35</v>
      </c>
      <c r="T405" s="21" t="s">
        <v>35</v>
      </c>
      <c r="U405" s="19">
        <v>0</v>
      </c>
      <c r="V405" s="17" t="s">
        <v>35</v>
      </c>
      <c r="W405" s="22" t="s">
        <v>36</v>
      </c>
      <c r="X405" s="23" t="str">
        <f t="shared" si="20"/>
        <v>E</v>
      </c>
      <c r="Y405" s="17">
        <v>0</v>
      </c>
      <c r="Z405" s="17">
        <v>0</v>
      </c>
      <c r="AA405" s="17">
        <v>0</v>
      </c>
      <c r="AB405" s="17">
        <v>0</v>
      </c>
      <c r="AC405" s="15" t="s">
        <v>37</v>
      </c>
    </row>
    <row r="406" spans="1:29">
      <c r="A406" s="13" t="str">
        <f t="shared" si="18"/>
        <v>ZeroZero</v>
      </c>
      <c r="B406" s="14" t="s">
        <v>432</v>
      </c>
      <c r="C406" s="15" t="s">
        <v>89</v>
      </c>
      <c r="D406" s="16">
        <f>IFERROR(VLOOKUP(B406,#REF!,3,FALSE),0)</f>
        <v>0</v>
      </c>
      <c r="E406" s="18" t="str">
        <f t="shared" si="19"/>
        <v>前八週無拉料</v>
      </c>
      <c r="F406" s="16" t="str">
        <f>IFERROR(VLOOKUP(B406,#REF!,6,FALSE),"")</f>
        <v/>
      </c>
      <c r="G406" s="17">
        <v>1000</v>
      </c>
      <c r="H406" s="17">
        <v>0</v>
      </c>
      <c r="I406" s="17" t="str">
        <f>IFERROR(VLOOKUP(B406,#REF!,9,FALSE),"")</f>
        <v/>
      </c>
      <c r="J406" s="17">
        <v>1000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1000</v>
      </c>
      <c r="Q406" s="17">
        <v>0</v>
      </c>
      <c r="R406" s="19">
        <v>2000</v>
      </c>
      <c r="S406" s="20" t="s">
        <v>35</v>
      </c>
      <c r="T406" s="21" t="s">
        <v>35</v>
      </c>
      <c r="U406" s="19">
        <v>0</v>
      </c>
      <c r="V406" s="17" t="s">
        <v>35</v>
      </c>
      <c r="W406" s="22" t="s">
        <v>36</v>
      </c>
      <c r="X406" s="23" t="str">
        <f t="shared" si="20"/>
        <v>E</v>
      </c>
      <c r="Y406" s="17">
        <v>0</v>
      </c>
      <c r="Z406" s="17">
        <v>0</v>
      </c>
      <c r="AA406" s="17">
        <v>0</v>
      </c>
      <c r="AB406" s="17">
        <v>0</v>
      </c>
      <c r="AC406" s="15" t="s">
        <v>37</v>
      </c>
    </row>
    <row r="407" spans="1:29">
      <c r="A407" s="13" t="str">
        <f t="shared" si="18"/>
        <v>OverStock</v>
      </c>
      <c r="B407" s="14" t="s">
        <v>433</v>
      </c>
      <c r="C407" s="15" t="s">
        <v>89</v>
      </c>
      <c r="D407" s="16">
        <f>IFERROR(VLOOKUP(B407,#REF!,3,FALSE),0)</f>
        <v>0</v>
      </c>
      <c r="E407" s="18">
        <f t="shared" si="19"/>
        <v>16</v>
      </c>
      <c r="F407" s="16" t="str">
        <f>IFERROR(VLOOKUP(B407,#REF!,6,FALSE),"")</f>
        <v/>
      </c>
      <c r="G407" s="17">
        <v>18000</v>
      </c>
      <c r="H407" s="17">
        <v>6000</v>
      </c>
      <c r="I407" s="17" t="str">
        <f>IFERROR(VLOOKUP(B407,#REF!,9,FALSE),"")</f>
        <v/>
      </c>
      <c r="J407" s="17">
        <v>12000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9000</v>
      </c>
      <c r="Q407" s="17">
        <v>3000</v>
      </c>
      <c r="R407" s="19">
        <v>30000</v>
      </c>
      <c r="S407" s="20">
        <v>40</v>
      </c>
      <c r="T407" s="21">
        <v>32.1</v>
      </c>
      <c r="U407" s="19">
        <v>750</v>
      </c>
      <c r="V407" s="17">
        <v>934</v>
      </c>
      <c r="W407" s="22">
        <v>1.2</v>
      </c>
      <c r="X407" s="23">
        <f t="shared" si="20"/>
        <v>100</v>
      </c>
      <c r="Y407" s="17">
        <v>0</v>
      </c>
      <c r="Z407" s="17">
        <v>6010</v>
      </c>
      <c r="AA407" s="17">
        <v>4800</v>
      </c>
      <c r="AB407" s="17">
        <v>3420</v>
      </c>
      <c r="AC407" s="15" t="s">
        <v>37</v>
      </c>
    </row>
    <row r="408" spans="1:29" hidden="1">
      <c r="A408" s="13" t="str">
        <f t="shared" si="18"/>
        <v>Normal</v>
      </c>
      <c r="B408" s="14" t="s">
        <v>434</v>
      </c>
      <c r="C408" s="15" t="s">
        <v>89</v>
      </c>
      <c r="D408" s="16">
        <f>IFERROR(VLOOKUP(B408,#REF!,3,FALSE),0)</f>
        <v>0</v>
      </c>
      <c r="E408" s="18">
        <f t="shared" si="19"/>
        <v>2.2999999999999998</v>
      </c>
      <c r="F408" s="16" t="str">
        <f>IFERROR(VLOOKUP(B408,#REF!,6,FALSE),"")</f>
        <v/>
      </c>
      <c r="G408" s="17">
        <v>120000</v>
      </c>
      <c r="H408" s="17">
        <v>42000</v>
      </c>
      <c r="I408" s="17" t="str">
        <f>IFERROR(VLOOKUP(B408,#REF!,9,FALSE),"")</f>
        <v/>
      </c>
      <c r="J408" s="17">
        <v>27000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6000</v>
      </c>
      <c r="Q408" s="17">
        <v>21000</v>
      </c>
      <c r="R408" s="19">
        <v>147000</v>
      </c>
      <c r="S408" s="20">
        <v>12.6</v>
      </c>
      <c r="T408" s="21">
        <v>39.9</v>
      </c>
      <c r="U408" s="19">
        <v>11625</v>
      </c>
      <c r="V408" s="17">
        <v>3687</v>
      </c>
      <c r="W408" s="22">
        <v>0.3</v>
      </c>
      <c r="X408" s="23">
        <f t="shared" si="20"/>
        <v>50</v>
      </c>
      <c r="Y408" s="17">
        <v>12011</v>
      </c>
      <c r="Z408" s="17">
        <v>27548</v>
      </c>
      <c r="AA408" s="17">
        <v>628</v>
      </c>
      <c r="AB408" s="17">
        <v>0</v>
      </c>
      <c r="AC408" s="15" t="s">
        <v>37</v>
      </c>
    </row>
    <row r="409" spans="1:29" hidden="1">
      <c r="A409" s="13" t="str">
        <f t="shared" si="18"/>
        <v>None</v>
      </c>
      <c r="B409" s="14" t="s">
        <v>435</v>
      </c>
      <c r="C409" s="15" t="s">
        <v>89</v>
      </c>
      <c r="D409" s="16">
        <f>IFERROR(VLOOKUP(B409,#REF!,3,FALSE),0)</f>
        <v>0</v>
      </c>
      <c r="E409" s="18" t="str">
        <f t="shared" si="19"/>
        <v>前八週無拉料</v>
      </c>
      <c r="F409" s="16" t="str">
        <f>IFERROR(VLOOKUP(B409,#REF!,6,FALSE),"")</f>
        <v/>
      </c>
      <c r="G409" s="17">
        <v>0</v>
      </c>
      <c r="H409" s="17" t="s">
        <v>35</v>
      </c>
      <c r="I409" s="17" t="str">
        <f>IFERROR(VLOOKUP(B409,#REF!,9,FALSE),"")</f>
        <v/>
      </c>
      <c r="J409" s="17">
        <v>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0</v>
      </c>
      <c r="Q409" s="17">
        <v>0</v>
      </c>
      <c r="R409" s="19">
        <v>0</v>
      </c>
      <c r="S409" s="20" t="s">
        <v>35</v>
      </c>
      <c r="T409" s="21" t="s">
        <v>35</v>
      </c>
      <c r="U409" s="19">
        <v>0</v>
      </c>
      <c r="V409" s="17">
        <v>0</v>
      </c>
      <c r="W409" s="22" t="s">
        <v>36</v>
      </c>
      <c r="X409" s="23" t="str">
        <f t="shared" si="20"/>
        <v>E</v>
      </c>
      <c r="Y409" s="17">
        <v>0</v>
      </c>
      <c r="Z409" s="17">
        <v>0</v>
      </c>
      <c r="AA409" s="17">
        <v>0</v>
      </c>
      <c r="AB409" s="17">
        <v>0</v>
      </c>
      <c r="AC409" s="15" t="s">
        <v>37</v>
      </c>
    </row>
    <row r="410" spans="1:29" hidden="1">
      <c r="A410" s="13" t="str">
        <f t="shared" si="18"/>
        <v>Normal</v>
      </c>
      <c r="B410" s="14" t="s">
        <v>436</v>
      </c>
      <c r="C410" s="15" t="s">
        <v>89</v>
      </c>
      <c r="D410" s="16">
        <f>IFERROR(VLOOKUP(B410,#REF!,3,FALSE),0)</f>
        <v>0</v>
      </c>
      <c r="E410" s="18">
        <f t="shared" si="19"/>
        <v>1.3</v>
      </c>
      <c r="F410" s="16" t="str">
        <f>IFERROR(VLOOKUP(B410,#REF!,6,FALSE),"")</f>
        <v/>
      </c>
      <c r="G410" s="17">
        <v>414000</v>
      </c>
      <c r="H410" s="17">
        <v>102000</v>
      </c>
      <c r="I410" s="17" t="str">
        <f>IFERROR(VLOOKUP(B410,#REF!,9,FALSE),"")</f>
        <v/>
      </c>
      <c r="J410" s="17">
        <v>75000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0</v>
      </c>
      <c r="Q410" s="17">
        <v>75000</v>
      </c>
      <c r="R410" s="19">
        <v>489000</v>
      </c>
      <c r="S410" s="20">
        <v>8.6999999999999993</v>
      </c>
      <c r="T410" s="21">
        <v>40.700000000000003</v>
      </c>
      <c r="U410" s="19">
        <v>56250</v>
      </c>
      <c r="V410" s="17">
        <v>12006</v>
      </c>
      <c r="W410" s="22">
        <v>0.2</v>
      </c>
      <c r="X410" s="23">
        <f t="shared" si="20"/>
        <v>50</v>
      </c>
      <c r="Y410" s="17">
        <v>19292</v>
      </c>
      <c r="Z410" s="17">
        <v>51960</v>
      </c>
      <c r="AA410" s="17">
        <v>74400</v>
      </c>
      <c r="AB410" s="17">
        <v>40000</v>
      </c>
      <c r="AC410" s="15" t="s">
        <v>37</v>
      </c>
    </row>
    <row r="411" spans="1:29" hidden="1">
      <c r="A411" s="13" t="str">
        <f t="shared" si="18"/>
        <v>Normal</v>
      </c>
      <c r="B411" s="14" t="s">
        <v>437</v>
      </c>
      <c r="C411" s="15" t="s">
        <v>89</v>
      </c>
      <c r="D411" s="16">
        <f>IFERROR(VLOOKUP(B411,#REF!,3,FALSE),0)</f>
        <v>0</v>
      </c>
      <c r="E411" s="18">
        <f t="shared" si="19"/>
        <v>0</v>
      </c>
      <c r="F411" s="16" t="str">
        <f>IFERROR(VLOOKUP(B411,#REF!,6,FALSE),"")</f>
        <v/>
      </c>
      <c r="G411" s="17">
        <v>515000</v>
      </c>
      <c r="H411" s="17">
        <v>0</v>
      </c>
      <c r="I411" s="17" t="str">
        <f>IFERROR(VLOOKUP(B411,#REF!,9,FALSE),"")</f>
        <v/>
      </c>
      <c r="J411" s="17">
        <v>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0</v>
      </c>
      <c r="Q411" s="17">
        <v>0</v>
      </c>
      <c r="R411" s="19">
        <v>515000</v>
      </c>
      <c r="S411" s="20">
        <v>5.7</v>
      </c>
      <c r="T411" s="21">
        <v>24.1</v>
      </c>
      <c r="U411" s="19">
        <v>90625</v>
      </c>
      <c r="V411" s="17">
        <v>21382</v>
      </c>
      <c r="W411" s="22">
        <v>0.2</v>
      </c>
      <c r="X411" s="23">
        <f t="shared" si="20"/>
        <v>50</v>
      </c>
      <c r="Y411" s="17">
        <v>37104</v>
      </c>
      <c r="Z411" s="17">
        <v>90930</v>
      </c>
      <c r="AA411" s="17">
        <v>130200</v>
      </c>
      <c r="AB411" s="17">
        <v>70000</v>
      </c>
      <c r="AC411" s="15" t="s">
        <v>37</v>
      </c>
    </row>
    <row r="412" spans="1:29">
      <c r="A412" s="13" t="str">
        <f t="shared" si="18"/>
        <v>ZeroZero</v>
      </c>
      <c r="B412" s="14" t="s">
        <v>438</v>
      </c>
      <c r="C412" s="15" t="s">
        <v>89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6000</v>
      </c>
      <c r="H412" s="17">
        <v>0</v>
      </c>
      <c r="I412" s="17" t="str">
        <f>IFERROR(VLOOKUP(B412,#REF!,9,FALSE),"")</f>
        <v/>
      </c>
      <c r="J412" s="17">
        <v>21000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21000</v>
      </c>
      <c r="Q412" s="17">
        <v>0</v>
      </c>
      <c r="R412" s="19">
        <v>27000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36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OverStock</v>
      </c>
      <c r="B413" s="14" t="s">
        <v>439</v>
      </c>
      <c r="C413" s="15" t="s">
        <v>89</v>
      </c>
      <c r="D413" s="16">
        <f>IFERROR(VLOOKUP(B413,#REF!,3,FALSE),0)</f>
        <v>0</v>
      </c>
      <c r="E413" s="18">
        <f t="shared" si="19"/>
        <v>5.9</v>
      </c>
      <c r="F413" s="16" t="str">
        <f>IFERROR(VLOOKUP(B413,#REF!,6,FALSE),"")</f>
        <v/>
      </c>
      <c r="G413" s="17">
        <v>690000</v>
      </c>
      <c r="H413" s="17">
        <v>405000</v>
      </c>
      <c r="I413" s="17" t="str">
        <f>IFERROR(VLOOKUP(B413,#REF!,9,FALSE),"")</f>
        <v/>
      </c>
      <c r="J413" s="17">
        <v>156000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156000</v>
      </c>
      <c r="Q413" s="17">
        <v>0</v>
      </c>
      <c r="R413" s="19">
        <v>846000</v>
      </c>
      <c r="S413" s="20">
        <v>32.200000000000003</v>
      </c>
      <c r="T413" s="21">
        <v>15</v>
      </c>
      <c r="U413" s="19">
        <v>26250</v>
      </c>
      <c r="V413" s="17">
        <v>56326</v>
      </c>
      <c r="W413" s="22">
        <v>2.1</v>
      </c>
      <c r="X413" s="23">
        <f t="shared" si="20"/>
        <v>150</v>
      </c>
      <c r="Y413" s="17">
        <v>149344</v>
      </c>
      <c r="Z413" s="17">
        <v>261076</v>
      </c>
      <c r="AA413" s="17">
        <v>217125</v>
      </c>
      <c r="AB413" s="17">
        <v>164944</v>
      </c>
      <c r="AC413" s="15" t="s">
        <v>37</v>
      </c>
    </row>
    <row r="414" spans="1:29" hidden="1">
      <c r="A414" s="13" t="str">
        <f t="shared" si="18"/>
        <v>Normal</v>
      </c>
      <c r="B414" s="14" t="s">
        <v>440</v>
      </c>
      <c r="C414" s="15" t="s">
        <v>89</v>
      </c>
      <c r="D414" s="16">
        <f>IFERROR(VLOOKUP(B414,#REF!,3,FALSE),0)</f>
        <v>0</v>
      </c>
      <c r="E414" s="18">
        <f t="shared" si="19"/>
        <v>13.7</v>
      </c>
      <c r="F414" s="16" t="str">
        <f>IFERROR(VLOOKUP(B414,#REF!,6,FALSE),"")</f>
        <v/>
      </c>
      <c r="G414" s="17">
        <v>368000</v>
      </c>
      <c r="H414" s="17">
        <v>0</v>
      </c>
      <c r="I414" s="17" t="str">
        <f>IFERROR(VLOOKUP(B414,#REF!,9,FALSE),"")</f>
        <v/>
      </c>
      <c r="J414" s="17">
        <v>576000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576000</v>
      </c>
      <c r="Q414" s="17">
        <v>0</v>
      </c>
      <c r="R414" s="19">
        <v>944000</v>
      </c>
      <c r="S414" s="20">
        <v>22.5</v>
      </c>
      <c r="T414" s="21">
        <v>22.1</v>
      </c>
      <c r="U414" s="19">
        <v>42000</v>
      </c>
      <c r="V414" s="17">
        <v>42667</v>
      </c>
      <c r="W414" s="22">
        <v>1</v>
      </c>
      <c r="X414" s="23">
        <f t="shared" si="20"/>
        <v>100</v>
      </c>
      <c r="Y414" s="17">
        <v>36000</v>
      </c>
      <c r="Z414" s="17">
        <v>267000</v>
      </c>
      <c r="AA414" s="17">
        <v>171000</v>
      </c>
      <c r="AB414" s="17">
        <v>69000</v>
      </c>
      <c r="AC414" s="15" t="s">
        <v>37</v>
      </c>
    </row>
    <row r="415" spans="1:29">
      <c r="A415" s="13" t="str">
        <f t="shared" si="18"/>
        <v>OverStock</v>
      </c>
      <c r="B415" s="14" t="s">
        <v>441</v>
      </c>
      <c r="C415" s="15" t="s">
        <v>89</v>
      </c>
      <c r="D415" s="16">
        <f>IFERROR(VLOOKUP(B415,#REF!,3,FALSE),0)</f>
        <v>0</v>
      </c>
      <c r="E415" s="18">
        <f t="shared" si="19"/>
        <v>16</v>
      </c>
      <c r="F415" s="16" t="str">
        <f>IFERROR(VLOOKUP(B415,#REF!,6,FALSE),"")</f>
        <v/>
      </c>
      <c r="G415" s="17">
        <v>10000</v>
      </c>
      <c r="H415" s="17">
        <v>0</v>
      </c>
      <c r="I415" s="17" t="str">
        <f>IFERROR(VLOOKUP(B415,#REF!,9,FALSE),"")</f>
        <v/>
      </c>
      <c r="J415" s="17">
        <v>10000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10000</v>
      </c>
      <c r="Q415" s="17">
        <v>0</v>
      </c>
      <c r="R415" s="19">
        <v>20000</v>
      </c>
      <c r="S415" s="20">
        <v>32</v>
      </c>
      <c r="T415" s="21">
        <v>60.1</v>
      </c>
      <c r="U415" s="19">
        <v>625</v>
      </c>
      <c r="V415" s="17">
        <v>333</v>
      </c>
      <c r="W415" s="22">
        <v>0.5</v>
      </c>
      <c r="X415" s="23">
        <f t="shared" si="20"/>
        <v>100</v>
      </c>
      <c r="Y415" s="17">
        <v>0</v>
      </c>
      <c r="Z415" s="17">
        <v>0</v>
      </c>
      <c r="AA415" s="17">
        <v>3000</v>
      </c>
      <c r="AB415" s="17">
        <v>0</v>
      </c>
      <c r="AC415" s="15" t="s">
        <v>37</v>
      </c>
    </row>
    <row r="416" spans="1:29">
      <c r="A416" s="13" t="str">
        <f t="shared" si="18"/>
        <v>ZeroZero</v>
      </c>
      <c r="B416" s="14" t="s">
        <v>442</v>
      </c>
      <c r="C416" s="15" t="s">
        <v>89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0</v>
      </c>
      <c r="H416" s="17">
        <v>0</v>
      </c>
      <c r="I416" s="17" t="str">
        <f>IFERROR(VLOOKUP(B416,#REF!,9,FALSE),"")</f>
        <v/>
      </c>
      <c r="J416" s="17">
        <v>5000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5000</v>
      </c>
      <c r="Q416" s="17">
        <v>0</v>
      </c>
      <c r="R416" s="19">
        <v>5000</v>
      </c>
      <c r="S416" s="20" t="s">
        <v>35</v>
      </c>
      <c r="T416" s="21" t="s">
        <v>35</v>
      </c>
      <c r="U416" s="19">
        <v>0</v>
      </c>
      <c r="V416" s="17" t="s">
        <v>35</v>
      </c>
      <c r="W416" s="22" t="s">
        <v>36</v>
      </c>
      <c r="X416" s="23" t="str">
        <f t="shared" si="20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ZeroZero</v>
      </c>
      <c r="B417" s="14" t="s">
        <v>443</v>
      </c>
      <c r="C417" s="15" t="s">
        <v>89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15000</v>
      </c>
      <c r="H417" s="17">
        <v>0</v>
      </c>
      <c r="I417" s="17" t="str">
        <f>IFERROR(VLOOKUP(B417,#REF!,9,FALSE),"")</f>
        <v/>
      </c>
      <c r="J417" s="17">
        <v>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0</v>
      </c>
      <c r="Q417" s="17">
        <v>0</v>
      </c>
      <c r="R417" s="19">
        <v>15000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36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>
      <c r="A418" s="13" t="str">
        <f t="shared" si="18"/>
        <v>ZeroZero</v>
      </c>
      <c r="B418" s="14" t="s">
        <v>444</v>
      </c>
      <c r="C418" s="15" t="s">
        <v>89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4660</v>
      </c>
      <c r="H418" s="17">
        <v>0</v>
      </c>
      <c r="I418" s="17" t="str">
        <f>IFERROR(VLOOKUP(B418,#REF!,9,FALSE),"")</f>
        <v/>
      </c>
      <c r="J418" s="17">
        <v>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0</v>
      </c>
      <c r="Q418" s="17">
        <v>0</v>
      </c>
      <c r="R418" s="19">
        <v>4660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 hidden="1">
      <c r="A419" s="13" t="str">
        <f t="shared" si="18"/>
        <v>Normal</v>
      </c>
      <c r="B419" s="14" t="s">
        <v>445</v>
      </c>
      <c r="C419" s="15" t="s">
        <v>94</v>
      </c>
      <c r="D419" s="16">
        <f>IFERROR(VLOOKUP(B419,#REF!,3,FALSE),0)</f>
        <v>0</v>
      </c>
      <c r="E419" s="18">
        <f t="shared" si="19"/>
        <v>0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0</v>
      </c>
      <c r="Q419" s="17">
        <v>0</v>
      </c>
      <c r="R419" s="19">
        <v>0</v>
      </c>
      <c r="S419" s="20">
        <v>0</v>
      </c>
      <c r="T419" s="21">
        <v>0</v>
      </c>
      <c r="U419" s="19">
        <v>6250</v>
      </c>
      <c r="V419" s="17">
        <v>9119</v>
      </c>
      <c r="W419" s="22">
        <v>1.5</v>
      </c>
      <c r="X419" s="23">
        <f t="shared" si="20"/>
        <v>100</v>
      </c>
      <c r="Y419" s="17">
        <v>40631</v>
      </c>
      <c r="Z419" s="17">
        <v>27624</v>
      </c>
      <c r="AA419" s="17">
        <v>27624</v>
      </c>
      <c r="AB419" s="17">
        <v>20718</v>
      </c>
      <c r="AC419" s="15" t="s">
        <v>37</v>
      </c>
    </row>
    <row r="420" spans="1:29" hidden="1">
      <c r="A420" s="13" t="str">
        <f t="shared" si="18"/>
        <v>Normal</v>
      </c>
      <c r="B420" s="14" t="s">
        <v>446</v>
      </c>
      <c r="C420" s="15" t="s">
        <v>94</v>
      </c>
      <c r="D420" s="16">
        <f>IFERROR(VLOOKUP(B420,#REF!,3,FALSE),0)</f>
        <v>0</v>
      </c>
      <c r="E420" s="18">
        <f t="shared" si="19"/>
        <v>8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3000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3000</v>
      </c>
      <c r="Q420" s="17">
        <v>0</v>
      </c>
      <c r="R420" s="19">
        <v>3000</v>
      </c>
      <c r="S420" s="20">
        <v>8</v>
      </c>
      <c r="T420" s="21" t="s">
        <v>35</v>
      </c>
      <c r="U420" s="19">
        <v>375</v>
      </c>
      <c r="V420" s="17" t="s">
        <v>35</v>
      </c>
      <c r="W420" s="22" t="s">
        <v>36</v>
      </c>
      <c r="X420" s="23" t="str">
        <f t="shared" si="20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 hidden="1">
      <c r="A421" s="13" t="str">
        <f t="shared" si="18"/>
        <v>Normal</v>
      </c>
      <c r="B421" s="14" t="s">
        <v>447</v>
      </c>
      <c r="C421" s="15" t="s">
        <v>94</v>
      </c>
      <c r="D421" s="16">
        <f>IFERROR(VLOOKUP(B421,#REF!,3,FALSE),0)</f>
        <v>0</v>
      </c>
      <c r="E421" s="18">
        <f t="shared" si="19"/>
        <v>16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18000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18000</v>
      </c>
      <c r="Q421" s="17">
        <v>0</v>
      </c>
      <c r="R421" s="19">
        <v>18000</v>
      </c>
      <c r="S421" s="20">
        <v>16</v>
      </c>
      <c r="T421" s="21">
        <v>27</v>
      </c>
      <c r="U421" s="19">
        <v>1125</v>
      </c>
      <c r="V421" s="17">
        <v>667</v>
      </c>
      <c r="W421" s="22">
        <v>0.6</v>
      </c>
      <c r="X421" s="23">
        <f t="shared" si="20"/>
        <v>100</v>
      </c>
      <c r="Y421" s="17">
        <v>0</v>
      </c>
      <c r="Z421" s="17">
        <v>6000</v>
      </c>
      <c r="AA421" s="17">
        <v>0</v>
      </c>
      <c r="AB421" s="17">
        <v>3000</v>
      </c>
      <c r="AC421" s="15" t="s">
        <v>37</v>
      </c>
    </row>
    <row r="422" spans="1:29">
      <c r="A422" s="13" t="str">
        <f t="shared" si="18"/>
        <v>ZeroZero</v>
      </c>
      <c r="B422" s="14" t="s">
        <v>448</v>
      </c>
      <c r="C422" s="15" t="s">
        <v>94</v>
      </c>
      <c r="D422" s="16">
        <f>IFERROR(VLOOKUP(B422,#REF!,3,FALSE),0)</f>
        <v>0</v>
      </c>
      <c r="E422" s="18" t="str">
        <f t="shared" si="19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15000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15000</v>
      </c>
      <c r="Q422" s="17">
        <v>0</v>
      </c>
      <c r="R422" s="19">
        <v>15000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36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 hidden="1">
      <c r="A423" s="13" t="str">
        <f t="shared" si="18"/>
        <v>None</v>
      </c>
      <c r="B423" s="14" t="s">
        <v>449</v>
      </c>
      <c r="C423" s="15" t="s">
        <v>220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0</v>
      </c>
      <c r="S423" s="20" t="s">
        <v>35</v>
      </c>
      <c r="T423" s="21" t="s">
        <v>35</v>
      </c>
      <c r="U423" s="19">
        <v>0</v>
      </c>
      <c r="V423" s="17">
        <v>0</v>
      </c>
      <c r="W423" s="22" t="s">
        <v>36</v>
      </c>
      <c r="X423" s="23" t="str">
        <f t="shared" si="20"/>
        <v>E</v>
      </c>
      <c r="Y423" s="17">
        <v>2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 hidden="1">
      <c r="A424" s="13" t="str">
        <f t="shared" si="18"/>
        <v>Normal</v>
      </c>
      <c r="B424" s="14" t="s">
        <v>450</v>
      </c>
      <c r="C424" s="15" t="s">
        <v>220</v>
      </c>
      <c r="D424" s="16">
        <f>IFERROR(VLOOKUP(B424,#REF!,3,FALSE),0)</f>
        <v>0</v>
      </c>
      <c r="E424" s="18">
        <f t="shared" si="19"/>
        <v>24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7500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5000</v>
      </c>
      <c r="Q424" s="17">
        <v>2500</v>
      </c>
      <c r="R424" s="19">
        <v>7500</v>
      </c>
      <c r="S424" s="20">
        <v>24</v>
      </c>
      <c r="T424" s="21" t="s">
        <v>35</v>
      </c>
      <c r="U424" s="19">
        <v>313</v>
      </c>
      <c r="V424" s="17" t="s">
        <v>35</v>
      </c>
      <c r="W424" s="22" t="s">
        <v>36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 hidden="1">
      <c r="A425" s="13" t="str">
        <f t="shared" si="18"/>
        <v>None</v>
      </c>
      <c r="B425" s="14" t="s">
        <v>451</v>
      </c>
      <c r="C425" s="15" t="s">
        <v>220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0</v>
      </c>
      <c r="Q425" s="17">
        <v>0</v>
      </c>
      <c r="R425" s="19">
        <v>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36</v>
      </c>
      <c r="X425" s="23" t="str">
        <f t="shared" si="20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 hidden="1">
      <c r="A426" s="13" t="str">
        <f t="shared" si="18"/>
        <v>Normal</v>
      </c>
      <c r="B426" s="14" t="s">
        <v>452</v>
      </c>
      <c r="C426" s="15" t="s">
        <v>220</v>
      </c>
      <c r="D426" s="16">
        <f>IFERROR(VLOOKUP(B426,#REF!,3,FALSE),0)</f>
        <v>0</v>
      </c>
      <c r="E426" s="18">
        <f t="shared" si="19"/>
        <v>0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0</v>
      </c>
      <c r="Q426" s="17">
        <v>0</v>
      </c>
      <c r="R426" s="19">
        <v>0</v>
      </c>
      <c r="S426" s="20">
        <v>0</v>
      </c>
      <c r="T426" s="21">
        <v>0</v>
      </c>
      <c r="U426" s="19">
        <v>462</v>
      </c>
      <c r="V426" s="17">
        <v>346</v>
      </c>
      <c r="W426" s="22">
        <v>0.7</v>
      </c>
      <c r="X426" s="23">
        <f t="shared" si="20"/>
        <v>100</v>
      </c>
      <c r="Y426" s="17">
        <v>3029</v>
      </c>
      <c r="Z426" s="17">
        <v>68</v>
      </c>
      <c r="AA426" s="17">
        <v>39</v>
      </c>
      <c r="AB426" s="17">
        <v>11</v>
      </c>
      <c r="AC426" s="15" t="s">
        <v>37</v>
      </c>
    </row>
    <row r="427" spans="1:29">
      <c r="A427" s="13" t="str">
        <f t="shared" si="18"/>
        <v>ZeroZero</v>
      </c>
      <c r="B427" s="14" t="s">
        <v>453</v>
      </c>
      <c r="C427" s="15" t="s">
        <v>220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15000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15000</v>
      </c>
      <c r="Q427" s="17">
        <v>0</v>
      </c>
      <c r="R427" s="19">
        <v>15000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36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37</v>
      </c>
    </row>
    <row r="428" spans="1:29">
      <c r="A428" s="13" t="str">
        <f t="shared" si="18"/>
        <v>ZeroZero</v>
      </c>
      <c r="B428" s="14" t="s">
        <v>454</v>
      </c>
      <c r="C428" s="15" t="s">
        <v>220</v>
      </c>
      <c r="D428" s="16">
        <f>IFERROR(VLOOKUP(B428,#REF!,3,FALSE),0)</f>
        <v>0</v>
      </c>
      <c r="E428" s="18" t="str">
        <f t="shared" si="19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54000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54000</v>
      </c>
      <c r="Q428" s="17">
        <v>0</v>
      </c>
      <c r="R428" s="19">
        <v>54000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36</v>
      </c>
      <c r="X428" s="23" t="str">
        <f t="shared" si="20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37</v>
      </c>
    </row>
    <row r="429" spans="1:29">
      <c r="A429" s="13" t="str">
        <f t="shared" si="18"/>
        <v>OverStock</v>
      </c>
      <c r="B429" s="14" t="s">
        <v>455</v>
      </c>
      <c r="C429" s="15" t="s">
        <v>220</v>
      </c>
      <c r="D429" s="16">
        <f>IFERROR(VLOOKUP(B429,#REF!,3,FALSE),0)</f>
        <v>0</v>
      </c>
      <c r="E429" s="18">
        <f t="shared" si="19"/>
        <v>53.9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384000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300000</v>
      </c>
      <c r="Q429" s="17">
        <v>84000</v>
      </c>
      <c r="R429" s="19">
        <v>384000</v>
      </c>
      <c r="S429" s="20">
        <v>53.9</v>
      </c>
      <c r="T429" s="21">
        <v>30</v>
      </c>
      <c r="U429" s="19">
        <v>7125</v>
      </c>
      <c r="V429" s="17">
        <v>12784</v>
      </c>
      <c r="W429" s="22">
        <v>1.8</v>
      </c>
      <c r="X429" s="23">
        <f t="shared" si="20"/>
        <v>100</v>
      </c>
      <c r="Y429" s="17">
        <v>19606</v>
      </c>
      <c r="Z429" s="17">
        <v>71815</v>
      </c>
      <c r="AA429" s="17">
        <v>33110</v>
      </c>
      <c r="AB429" s="17">
        <v>0</v>
      </c>
      <c r="AC429" s="15" t="s">
        <v>37</v>
      </c>
    </row>
    <row r="430" spans="1:29">
      <c r="A430" s="13" t="str">
        <f t="shared" si="18"/>
        <v>ZeroZero</v>
      </c>
      <c r="B430" s="14" t="s">
        <v>456</v>
      </c>
      <c r="C430" s="15" t="s">
        <v>220</v>
      </c>
      <c r="D430" s="16">
        <f>IFERROR(VLOOKUP(B430,#REF!,3,FALSE),0)</f>
        <v>0</v>
      </c>
      <c r="E430" s="18" t="str">
        <f t="shared" si="19"/>
        <v>前八週無拉料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84000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84000</v>
      </c>
      <c r="Q430" s="17">
        <v>0</v>
      </c>
      <c r="R430" s="19">
        <v>84000</v>
      </c>
      <c r="S430" s="20" t="s">
        <v>35</v>
      </c>
      <c r="T430" s="21" t="s">
        <v>35</v>
      </c>
      <c r="U430" s="19">
        <v>0</v>
      </c>
      <c r="V430" s="17" t="s">
        <v>35</v>
      </c>
      <c r="W430" s="22" t="s">
        <v>36</v>
      </c>
      <c r="X430" s="23" t="str">
        <f t="shared" si="20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OverStock</v>
      </c>
      <c r="B431" s="14" t="s">
        <v>457</v>
      </c>
      <c r="C431" s="15" t="s">
        <v>220</v>
      </c>
      <c r="D431" s="16">
        <f>IFERROR(VLOOKUP(B431,#REF!,3,FALSE),0)</f>
        <v>0</v>
      </c>
      <c r="E431" s="18">
        <f t="shared" si="19"/>
        <v>64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24000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24000</v>
      </c>
      <c r="Q431" s="17">
        <v>0</v>
      </c>
      <c r="R431" s="19">
        <v>24000</v>
      </c>
      <c r="S431" s="20">
        <v>64</v>
      </c>
      <c r="T431" s="21" t="s">
        <v>35</v>
      </c>
      <c r="U431" s="19">
        <v>375</v>
      </c>
      <c r="V431" s="17" t="s">
        <v>35</v>
      </c>
      <c r="W431" s="22" t="s">
        <v>36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 hidden="1">
      <c r="A432" s="13" t="str">
        <f t="shared" si="18"/>
        <v>Normal</v>
      </c>
      <c r="B432" s="14" t="s">
        <v>458</v>
      </c>
      <c r="C432" s="15" t="s">
        <v>220</v>
      </c>
      <c r="D432" s="16">
        <f>IFERROR(VLOOKUP(B432,#REF!,3,FALSE),0)</f>
        <v>0</v>
      </c>
      <c r="E432" s="18">
        <f t="shared" si="19"/>
        <v>2.6</v>
      </c>
      <c r="F432" s="16" t="str">
        <f>IFERROR(VLOOKUP(B432,#REF!,6,FALSE),"")</f>
        <v/>
      </c>
      <c r="G432" s="17">
        <v>1950000</v>
      </c>
      <c r="H432" s="17">
        <v>1250000</v>
      </c>
      <c r="I432" s="17" t="str">
        <f>IFERROR(VLOOKUP(B432,#REF!,9,FALSE),"")</f>
        <v/>
      </c>
      <c r="J432" s="17">
        <v>400000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400000</v>
      </c>
      <c r="R432" s="19">
        <v>2350000</v>
      </c>
      <c r="S432" s="20">
        <v>15</v>
      </c>
      <c r="T432" s="21">
        <v>16.600000000000001</v>
      </c>
      <c r="U432" s="19">
        <v>156251</v>
      </c>
      <c r="V432" s="17">
        <v>141767</v>
      </c>
      <c r="W432" s="22">
        <v>0.9</v>
      </c>
      <c r="X432" s="23">
        <f t="shared" si="20"/>
        <v>100</v>
      </c>
      <c r="Y432" s="17">
        <v>123860</v>
      </c>
      <c r="Z432" s="17">
        <v>884270</v>
      </c>
      <c r="AA432" s="17">
        <v>455509</v>
      </c>
      <c r="AB432" s="17">
        <v>86972</v>
      </c>
      <c r="AC432" s="15" t="s">
        <v>37</v>
      </c>
    </row>
    <row r="433" spans="1:29" hidden="1">
      <c r="A433" s="13" t="str">
        <f t="shared" si="18"/>
        <v>FCST</v>
      </c>
      <c r="B433" s="14" t="s">
        <v>459</v>
      </c>
      <c r="C433" s="15" t="s">
        <v>220</v>
      </c>
      <c r="D433" s="16">
        <f>IFERROR(VLOOKUP(B433,#REF!,3,FALSE),0)</f>
        <v>0</v>
      </c>
      <c r="E433" s="18" t="str">
        <f t="shared" si="19"/>
        <v>前八週無拉料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0</v>
      </c>
      <c r="Q433" s="17">
        <v>0</v>
      </c>
      <c r="R433" s="19">
        <v>0</v>
      </c>
      <c r="S433" s="20" t="s">
        <v>35</v>
      </c>
      <c r="T433" s="21">
        <v>0</v>
      </c>
      <c r="U433" s="19">
        <v>0</v>
      </c>
      <c r="V433" s="17">
        <v>278</v>
      </c>
      <c r="W433" s="22" t="s">
        <v>46</v>
      </c>
      <c r="X433" s="23" t="str">
        <f t="shared" si="20"/>
        <v>F</v>
      </c>
      <c r="Y433" s="17">
        <v>2500</v>
      </c>
      <c r="Z433" s="17">
        <v>0</v>
      </c>
      <c r="AA433" s="17">
        <v>0</v>
      </c>
      <c r="AB433" s="17">
        <v>0</v>
      </c>
      <c r="AC433" s="15" t="s">
        <v>37</v>
      </c>
    </row>
    <row r="434" spans="1:29" hidden="1">
      <c r="A434" s="13" t="str">
        <f t="shared" si="18"/>
        <v>Normal</v>
      </c>
      <c r="B434" s="14" t="s">
        <v>460</v>
      </c>
      <c r="C434" s="15" t="s">
        <v>220</v>
      </c>
      <c r="D434" s="16">
        <f>IFERROR(VLOOKUP(B434,#REF!,3,FALSE),0)</f>
        <v>0</v>
      </c>
      <c r="E434" s="18">
        <f t="shared" si="19"/>
        <v>1</v>
      </c>
      <c r="F434" s="16" t="str">
        <f>IFERROR(VLOOKUP(B434,#REF!,6,FALSE),"")</f>
        <v/>
      </c>
      <c r="G434" s="17">
        <v>90000</v>
      </c>
      <c r="H434" s="17">
        <v>50000</v>
      </c>
      <c r="I434" s="17" t="str">
        <f>IFERROR(VLOOKUP(B434,#REF!,9,FALSE),"")</f>
        <v/>
      </c>
      <c r="J434" s="17">
        <v>5000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0</v>
      </c>
      <c r="Q434" s="17">
        <v>5000</v>
      </c>
      <c r="R434" s="19">
        <v>95000</v>
      </c>
      <c r="S434" s="20">
        <v>19</v>
      </c>
      <c r="T434" s="21">
        <v>13.3</v>
      </c>
      <c r="U434" s="19">
        <v>5000</v>
      </c>
      <c r="V434" s="17">
        <v>7134</v>
      </c>
      <c r="W434" s="22">
        <v>1.4</v>
      </c>
      <c r="X434" s="23">
        <f t="shared" si="20"/>
        <v>100</v>
      </c>
      <c r="Y434" s="17">
        <v>3934</v>
      </c>
      <c r="Z434" s="17">
        <v>50920</v>
      </c>
      <c r="AA434" s="17">
        <v>10000</v>
      </c>
      <c r="AB434" s="17">
        <v>540</v>
      </c>
      <c r="AC434" s="15" t="s">
        <v>37</v>
      </c>
    </row>
    <row r="435" spans="1:29" hidden="1">
      <c r="A435" s="13" t="str">
        <f t="shared" si="18"/>
        <v>Normal</v>
      </c>
      <c r="B435" s="14" t="s">
        <v>461</v>
      </c>
      <c r="C435" s="15" t="s">
        <v>220</v>
      </c>
      <c r="D435" s="16">
        <f>IFERROR(VLOOKUP(B435,#REF!,3,FALSE),0)</f>
        <v>0</v>
      </c>
      <c r="E435" s="18">
        <f t="shared" si="19"/>
        <v>0</v>
      </c>
      <c r="F435" s="16" t="str">
        <f>IFERROR(VLOOKUP(B435,#REF!,6,FALSE),"")</f>
        <v/>
      </c>
      <c r="G435" s="17">
        <v>375000</v>
      </c>
      <c r="H435" s="17">
        <v>2500</v>
      </c>
      <c r="I435" s="17" t="str">
        <f>IFERROR(VLOOKUP(B435,#REF!,9,FALSE),"")</f>
        <v/>
      </c>
      <c r="J435" s="17">
        <v>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0</v>
      </c>
      <c r="R435" s="19">
        <v>375000</v>
      </c>
      <c r="S435" s="20">
        <v>10.7</v>
      </c>
      <c r="T435" s="21">
        <v>11.5</v>
      </c>
      <c r="U435" s="19">
        <v>35000</v>
      </c>
      <c r="V435" s="17">
        <v>32682</v>
      </c>
      <c r="W435" s="22">
        <v>0.9</v>
      </c>
      <c r="X435" s="23">
        <f t="shared" si="20"/>
        <v>100</v>
      </c>
      <c r="Y435" s="17">
        <v>14529</v>
      </c>
      <c r="Z435" s="17">
        <v>224024</v>
      </c>
      <c r="AA435" s="17">
        <v>75407</v>
      </c>
      <c r="AB435" s="17">
        <v>9288</v>
      </c>
      <c r="AC435" s="15" t="s">
        <v>37</v>
      </c>
    </row>
    <row r="436" spans="1:29" hidden="1">
      <c r="A436" s="13" t="str">
        <f t="shared" si="18"/>
        <v>Normal</v>
      </c>
      <c r="B436" s="14" t="s">
        <v>462</v>
      </c>
      <c r="C436" s="15" t="s">
        <v>220</v>
      </c>
      <c r="D436" s="16">
        <f>IFERROR(VLOOKUP(B436,#REF!,3,FALSE),0)</f>
        <v>0</v>
      </c>
      <c r="E436" s="18">
        <f t="shared" si="19"/>
        <v>4.7</v>
      </c>
      <c r="F436" s="16" t="str">
        <f>IFERROR(VLOOKUP(B436,#REF!,6,FALSE),"")</f>
        <v/>
      </c>
      <c r="G436" s="17">
        <v>50000</v>
      </c>
      <c r="H436" s="17">
        <v>50000</v>
      </c>
      <c r="I436" s="17" t="str">
        <f>IFERROR(VLOOKUP(B436,#REF!,9,FALSE),"")</f>
        <v/>
      </c>
      <c r="J436" s="17">
        <v>90000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42500</v>
      </c>
      <c r="Q436" s="17">
        <v>47500</v>
      </c>
      <c r="R436" s="19">
        <v>140000</v>
      </c>
      <c r="S436" s="20">
        <v>7.3</v>
      </c>
      <c r="T436" s="21">
        <v>6.8</v>
      </c>
      <c r="U436" s="19">
        <v>19063</v>
      </c>
      <c r="V436" s="17">
        <v>20528</v>
      </c>
      <c r="W436" s="22">
        <v>1.1000000000000001</v>
      </c>
      <c r="X436" s="23">
        <f t="shared" si="20"/>
        <v>100</v>
      </c>
      <c r="Y436" s="17">
        <v>20287</v>
      </c>
      <c r="Z436" s="17">
        <v>116282</v>
      </c>
      <c r="AA436" s="17">
        <v>62233</v>
      </c>
      <c r="AB436" s="17">
        <v>5017</v>
      </c>
      <c r="AC436" s="15" t="s">
        <v>37</v>
      </c>
    </row>
    <row r="437" spans="1:29" hidden="1">
      <c r="A437" s="13" t="str">
        <f t="shared" si="18"/>
        <v>Normal</v>
      </c>
      <c r="B437" s="14" t="s">
        <v>463</v>
      </c>
      <c r="C437" s="15" t="s">
        <v>220</v>
      </c>
      <c r="D437" s="16">
        <f>IFERROR(VLOOKUP(B437,#REF!,3,FALSE),0)</f>
        <v>0</v>
      </c>
      <c r="E437" s="18">
        <f t="shared" si="19"/>
        <v>8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2500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2500</v>
      </c>
      <c r="R437" s="19">
        <v>2500</v>
      </c>
      <c r="S437" s="20">
        <v>8</v>
      </c>
      <c r="T437" s="21" t="s">
        <v>35</v>
      </c>
      <c r="U437" s="19">
        <v>313</v>
      </c>
      <c r="V437" s="17" t="s">
        <v>35</v>
      </c>
      <c r="W437" s="22" t="s">
        <v>36</v>
      </c>
      <c r="X437" s="23" t="str">
        <f t="shared" si="20"/>
        <v>E</v>
      </c>
      <c r="Y437" s="17">
        <v>0</v>
      </c>
      <c r="Z437" s="17">
        <v>0</v>
      </c>
      <c r="AA437" s="17">
        <v>0</v>
      </c>
      <c r="AB437" s="17">
        <v>0</v>
      </c>
      <c r="AC437" s="15" t="s">
        <v>37</v>
      </c>
    </row>
    <row r="438" spans="1:29">
      <c r="A438" s="13" t="str">
        <f t="shared" si="18"/>
        <v>OverStock</v>
      </c>
      <c r="B438" s="14" t="s">
        <v>464</v>
      </c>
      <c r="C438" s="15" t="s">
        <v>220</v>
      </c>
      <c r="D438" s="16">
        <f>IFERROR(VLOOKUP(B438,#REF!,3,FALSE),0)</f>
        <v>0</v>
      </c>
      <c r="E438" s="18">
        <f t="shared" si="19"/>
        <v>5.2</v>
      </c>
      <c r="F438" s="16" t="str">
        <f>IFERROR(VLOOKUP(B438,#REF!,6,FALSE),"")</f>
        <v/>
      </c>
      <c r="G438" s="17">
        <v>50000</v>
      </c>
      <c r="H438" s="17">
        <v>50000</v>
      </c>
      <c r="I438" s="17" t="str">
        <f>IFERROR(VLOOKUP(B438,#REF!,9,FALSE),"")</f>
        <v/>
      </c>
      <c r="J438" s="17">
        <v>7500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7500</v>
      </c>
      <c r="R438" s="19">
        <v>57500</v>
      </c>
      <c r="S438" s="20">
        <v>39.5</v>
      </c>
      <c r="T438" s="21">
        <v>18.600000000000001</v>
      </c>
      <c r="U438" s="19">
        <v>1454</v>
      </c>
      <c r="V438" s="17">
        <v>3087</v>
      </c>
      <c r="W438" s="22">
        <v>2.1</v>
      </c>
      <c r="X438" s="23">
        <f t="shared" si="20"/>
        <v>150</v>
      </c>
      <c r="Y438" s="17">
        <v>0</v>
      </c>
      <c r="Z438" s="17">
        <v>21944</v>
      </c>
      <c r="AA438" s="17">
        <v>8773</v>
      </c>
      <c r="AB438" s="17">
        <v>6656</v>
      </c>
      <c r="AC438" s="15" t="s">
        <v>37</v>
      </c>
    </row>
    <row r="439" spans="1:29">
      <c r="A439" s="13" t="str">
        <f t="shared" si="18"/>
        <v>OverStock</v>
      </c>
      <c r="B439" s="14" t="s">
        <v>465</v>
      </c>
      <c r="C439" s="15" t="s">
        <v>220</v>
      </c>
      <c r="D439" s="16">
        <f>IFERROR(VLOOKUP(B439,#REF!,3,FALSE),0)</f>
        <v>0</v>
      </c>
      <c r="E439" s="18">
        <f t="shared" si="19"/>
        <v>72</v>
      </c>
      <c r="F439" s="16" t="str">
        <f>IFERROR(VLOOKUP(B439,#REF!,6,FALSE),"")</f>
        <v/>
      </c>
      <c r="G439" s="17">
        <v>12500</v>
      </c>
      <c r="H439" s="17">
        <v>12500</v>
      </c>
      <c r="I439" s="17" t="str">
        <f>IFERROR(VLOOKUP(B439,#REF!,9,FALSE),"")</f>
        <v/>
      </c>
      <c r="J439" s="17">
        <v>157500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130000</v>
      </c>
      <c r="Q439" s="17">
        <v>27500</v>
      </c>
      <c r="R439" s="19">
        <v>170000</v>
      </c>
      <c r="S439" s="20">
        <v>77.7</v>
      </c>
      <c r="T439" s="21">
        <v>43.2</v>
      </c>
      <c r="U439" s="19">
        <v>2188</v>
      </c>
      <c r="V439" s="17">
        <v>3937</v>
      </c>
      <c r="W439" s="22">
        <v>1.8</v>
      </c>
      <c r="X439" s="23">
        <f t="shared" si="20"/>
        <v>100</v>
      </c>
      <c r="Y439" s="17">
        <v>6012</v>
      </c>
      <c r="Z439" s="17">
        <v>20070</v>
      </c>
      <c r="AA439" s="17">
        <v>20977</v>
      </c>
      <c r="AB439" s="17">
        <v>15134</v>
      </c>
      <c r="AC439" s="15" t="s">
        <v>37</v>
      </c>
    </row>
    <row r="440" spans="1:29" hidden="1">
      <c r="A440" s="13" t="str">
        <f t="shared" si="18"/>
        <v>Normal</v>
      </c>
      <c r="B440" s="14" t="s">
        <v>466</v>
      </c>
      <c r="C440" s="15" t="s">
        <v>220</v>
      </c>
      <c r="D440" s="16">
        <f>IFERROR(VLOOKUP(B440,#REF!,3,FALSE),0)</f>
        <v>0</v>
      </c>
      <c r="E440" s="18">
        <f t="shared" si="19"/>
        <v>8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2500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2500</v>
      </c>
      <c r="R440" s="19">
        <v>2500</v>
      </c>
      <c r="S440" s="20">
        <v>8</v>
      </c>
      <c r="T440" s="21">
        <v>9</v>
      </c>
      <c r="U440" s="19">
        <v>313</v>
      </c>
      <c r="V440" s="17">
        <v>278</v>
      </c>
      <c r="W440" s="22">
        <v>0.9</v>
      </c>
      <c r="X440" s="23">
        <f t="shared" si="20"/>
        <v>100</v>
      </c>
      <c r="Y440" s="17">
        <v>2500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>
      <c r="A441" s="13" t="str">
        <f t="shared" si="18"/>
        <v>OverStock</v>
      </c>
      <c r="B441" s="14" t="s">
        <v>467</v>
      </c>
      <c r="C441" s="15" t="s">
        <v>220</v>
      </c>
      <c r="D441" s="16">
        <f>IFERROR(VLOOKUP(B441,#REF!,3,FALSE),0)</f>
        <v>0</v>
      </c>
      <c r="E441" s="18">
        <f t="shared" si="19"/>
        <v>42.3</v>
      </c>
      <c r="F441" s="16" t="str">
        <f>IFERROR(VLOOKUP(B441,#REF!,6,FALSE),"")</f>
        <v/>
      </c>
      <c r="G441" s="17">
        <v>0</v>
      </c>
      <c r="H441" s="17">
        <v>0</v>
      </c>
      <c r="I441" s="17" t="str">
        <f>IFERROR(VLOOKUP(B441,#REF!,9,FALSE),"")</f>
        <v/>
      </c>
      <c r="J441" s="17">
        <v>185000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170000</v>
      </c>
      <c r="Q441" s="17">
        <v>15000</v>
      </c>
      <c r="R441" s="19">
        <v>185000</v>
      </c>
      <c r="S441" s="20">
        <v>42.3</v>
      </c>
      <c r="T441" s="21">
        <v>69.099999999999994</v>
      </c>
      <c r="U441" s="19">
        <v>4376</v>
      </c>
      <c r="V441" s="17">
        <v>2677</v>
      </c>
      <c r="W441" s="22">
        <v>0.6</v>
      </c>
      <c r="X441" s="23">
        <f t="shared" si="20"/>
        <v>100</v>
      </c>
      <c r="Y441" s="17">
        <v>11204</v>
      </c>
      <c r="Z441" s="17">
        <v>11958</v>
      </c>
      <c r="AA441" s="17">
        <v>2176</v>
      </c>
      <c r="AB441" s="17">
        <v>12</v>
      </c>
      <c r="AC441" s="15" t="s">
        <v>37</v>
      </c>
    </row>
    <row r="442" spans="1:29" hidden="1">
      <c r="A442" s="13" t="str">
        <f t="shared" si="18"/>
        <v>Normal</v>
      </c>
      <c r="B442" s="14" t="s">
        <v>468</v>
      </c>
      <c r="C442" s="15" t="s">
        <v>220</v>
      </c>
      <c r="D442" s="16">
        <f>IFERROR(VLOOKUP(B442,#REF!,3,FALSE),0)</f>
        <v>0</v>
      </c>
      <c r="E442" s="18">
        <f t="shared" si="19"/>
        <v>8</v>
      </c>
      <c r="F442" s="16" t="str">
        <f>IFERROR(VLOOKUP(B442,#REF!,6,FALSE),"")</f>
        <v/>
      </c>
      <c r="G442" s="17">
        <v>5000</v>
      </c>
      <c r="H442" s="17">
        <v>5000</v>
      </c>
      <c r="I442" s="17" t="str">
        <f>IFERROR(VLOOKUP(B442,#REF!,9,FALSE),"")</f>
        <v/>
      </c>
      <c r="J442" s="17">
        <v>2500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2500</v>
      </c>
      <c r="Q442" s="17">
        <v>0</v>
      </c>
      <c r="R442" s="19">
        <v>7500</v>
      </c>
      <c r="S442" s="20">
        <v>24</v>
      </c>
      <c r="T442" s="21" t="s">
        <v>35</v>
      </c>
      <c r="U442" s="19">
        <v>313</v>
      </c>
      <c r="V442" s="17" t="s">
        <v>35</v>
      </c>
      <c r="W442" s="22" t="s">
        <v>36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18"/>
        <v>Normal</v>
      </c>
      <c r="B443" s="14" t="s">
        <v>469</v>
      </c>
      <c r="C443" s="15" t="s">
        <v>220</v>
      </c>
      <c r="D443" s="16">
        <f>IFERROR(VLOOKUP(B443,#REF!,3,FALSE),0)</f>
        <v>0</v>
      </c>
      <c r="E443" s="18">
        <f t="shared" si="19"/>
        <v>0</v>
      </c>
      <c r="F443" s="16" t="str">
        <f>IFERROR(VLOOKUP(B443,#REF!,6,FALSE),"")</f>
        <v/>
      </c>
      <c r="G443" s="17">
        <v>7500</v>
      </c>
      <c r="H443" s="17">
        <v>5000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7500</v>
      </c>
      <c r="S443" s="20">
        <v>12</v>
      </c>
      <c r="T443" s="21">
        <v>31.8</v>
      </c>
      <c r="U443" s="19">
        <v>625</v>
      </c>
      <c r="V443" s="17">
        <v>236</v>
      </c>
      <c r="W443" s="22">
        <v>0.4</v>
      </c>
      <c r="X443" s="23">
        <f t="shared" si="20"/>
        <v>50</v>
      </c>
      <c r="Y443" s="17">
        <v>357</v>
      </c>
      <c r="Z443" s="17">
        <v>1469</v>
      </c>
      <c r="AA443" s="17">
        <v>742</v>
      </c>
      <c r="AB443" s="17">
        <v>296</v>
      </c>
      <c r="AC443" s="15" t="s">
        <v>37</v>
      </c>
    </row>
    <row r="444" spans="1:29">
      <c r="A444" s="13" t="str">
        <f t="shared" si="18"/>
        <v>ZeroZero</v>
      </c>
      <c r="B444" s="14" t="s">
        <v>470</v>
      </c>
      <c r="C444" s="15" t="s">
        <v>220</v>
      </c>
      <c r="D444" s="16">
        <f>IFERROR(VLOOKUP(B444,#REF!,3,FALSE),0)</f>
        <v>0</v>
      </c>
      <c r="E444" s="18" t="str">
        <f t="shared" si="19"/>
        <v>前八週無拉料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9000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9000</v>
      </c>
      <c r="Q444" s="17">
        <v>0</v>
      </c>
      <c r="R444" s="19">
        <v>9000</v>
      </c>
      <c r="S444" s="20" t="s">
        <v>35</v>
      </c>
      <c r="T444" s="21" t="s">
        <v>35</v>
      </c>
      <c r="U444" s="19">
        <v>0</v>
      </c>
      <c r="V444" s="17" t="s">
        <v>35</v>
      </c>
      <c r="W444" s="22" t="s">
        <v>36</v>
      </c>
      <c r="X444" s="23" t="str">
        <f t="shared" si="20"/>
        <v>E</v>
      </c>
      <c r="Y444" s="17">
        <v>0</v>
      </c>
      <c r="Z444" s="17">
        <v>0</v>
      </c>
      <c r="AA444" s="17">
        <v>0</v>
      </c>
      <c r="AB444" s="17">
        <v>0</v>
      </c>
      <c r="AC444" s="15" t="s">
        <v>37</v>
      </c>
    </row>
    <row r="445" spans="1:29" hidden="1">
      <c r="A445" s="13" t="str">
        <f t="shared" si="18"/>
        <v>Normal</v>
      </c>
      <c r="B445" s="14" t="s">
        <v>471</v>
      </c>
      <c r="C445" s="15" t="s">
        <v>220</v>
      </c>
      <c r="D445" s="16">
        <f>IFERROR(VLOOKUP(B445,#REF!,3,FALSE),0)</f>
        <v>0</v>
      </c>
      <c r="E445" s="18">
        <f t="shared" si="19"/>
        <v>4.2</v>
      </c>
      <c r="F445" s="16" t="str">
        <f>IFERROR(VLOOKUP(B445,#REF!,6,FALSE),"")</f>
        <v/>
      </c>
      <c r="G445" s="17">
        <v>50000</v>
      </c>
      <c r="H445" s="17">
        <v>50000</v>
      </c>
      <c r="I445" s="17" t="str">
        <f>IFERROR(VLOOKUP(B445,#REF!,9,FALSE),"")</f>
        <v/>
      </c>
      <c r="J445" s="17">
        <v>22500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22500</v>
      </c>
      <c r="R445" s="19">
        <v>72500</v>
      </c>
      <c r="S445" s="20">
        <v>13.6</v>
      </c>
      <c r="T445" s="21">
        <v>13</v>
      </c>
      <c r="U445" s="19">
        <v>5313</v>
      </c>
      <c r="V445" s="17">
        <v>5583</v>
      </c>
      <c r="W445" s="22">
        <v>1.1000000000000001</v>
      </c>
      <c r="X445" s="23">
        <f t="shared" si="20"/>
        <v>100</v>
      </c>
      <c r="Y445" s="17">
        <v>16114</v>
      </c>
      <c r="Z445" s="17">
        <v>24346</v>
      </c>
      <c r="AA445" s="17">
        <v>10946</v>
      </c>
      <c r="AB445" s="17">
        <v>1176</v>
      </c>
      <c r="AC445" s="15" t="s">
        <v>37</v>
      </c>
    </row>
    <row r="446" spans="1:29">
      <c r="A446" s="13" t="str">
        <f t="shared" si="18"/>
        <v>OverStock</v>
      </c>
      <c r="B446" s="14" t="s">
        <v>472</v>
      </c>
      <c r="C446" s="15" t="s">
        <v>220</v>
      </c>
      <c r="D446" s="16">
        <f>IFERROR(VLOOKUP(B446,#REF!,3,FALSE),0)</f>
        <v>0</v>
      </c>
      <c r="E446" s="18">
        <f t="shared" si="19"/>
        <v>16</v>
      </c>
      <c r="F446" s="16" t="str">
        <f>IFERROR(VLOOKUP(B446,#REF!,6,FALSE),"")</f>
        <v/>
      </c>
      <c r="G446" s="17">
        <v>10000</v>
      </c>
      <c r="H446" s="17">
        <v>10000</v>
      </c>
      <c r="I446" s="17" t="str">
        <f>IFERROR(VLOOKUP(B446,#REF!,9,FALSE),"")</f>
        <v/>
      </c>
      <c r="J446" s="17">
        <v>5000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2500</v>
      </c>
      <c r="Q446" s="17">
        <v>2500</v>
      </c>
      <c r="R446" s="19">
        <v>15000</v>
      </c>
      <c r="S446" s="20">
        <v>47.9</v>
      </c>
      <c r="T446" s="21">
        <v>18.7</v>
      </c>
      <c r="U446" s="19">
        <v>313</v>
      </c>
      <c r="V446" s="17">
        <v>803</v>
      </c>
      <c r="W446" s="22">
        <v>2.6</v>
      </c>
      <c r="X446" s="23">
        <f t="shared" si="20"/>
        <v>150</v>
      </c>
      <c r="Y446" s="17">
        <v>2160</v>
      </c>
      <c r="Z446" s="17">
        <v>3805</v>
      </c>
      <c r="AA446" s="17">
        <v>3165</v>
      </c>
      <c r="AB446" s="17">
        <v>1050</v>
      </c>
      <c r="AC446" s="15" t="s">
        <v>37</v>
      </c>
    </row>
    <row r="447" spans="1:29" hidden="1">
      <c r="A447" s="13" t="str">
        <f t="shared" si="18"/>
        <v>Normal</v>
      </c>
      <c r="B447" s="14" t="s">
        <v>473</v>
      </c>
      <c r="C447" s="15" t="s">
        <v>220</v>
      </c>
      <c r="D447" s="16">
        <f>IFERROR(VLOOKUP(B447,#REF!,3,FALSE),0)</f>
        <v>0</v>
      </c>
      <c r="E447" s="18">
        <f t="shared" si="19"/>
        <v>0</v>
      </c>
      <c r="F447" s="16" t="str">
        <f>IFERROR(VLOOKUP(B447,#REF!,6,FALSE),"")</f>
        <v/>
      </c>
      <c r="G447" s="17">
        <v>42000</v>
      </c>
      <c r="H447" s="17">
        <v>42000</v>
      </c>
      <c r="I447" s="17" t="str">
        <f>IFERROR(VLOOKUP(B447,#REF!,9,FALSE),"")</f>
        <v/>
      </c>
      <c r="J447" s="17">
        <v>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0</v>
      </c>
      <c r="R447" s="19">
        <v>42000</v>
      </c>
      <c r="S447" s="20">
        <v>6.8</v>
      </c>
      <c r="T447" s="21">
        <v>12.3</v>
      </c>
      <c r="U447" s="19">
        <v>6181</v>
      </c>
      <c r="V447" s="17">
        <v>3417</v>
      </c>
      <c r="W447" s="22">
        <v>0.6</v>
      </c>
      <c r="X447" s="23">
        <f t="shared" si="20"/>
        <v>100</v>
      </c>
      <c r="Y447" s="17">
        <v>0</v>
      </c>
      <c r="Z447" s="17">
        <v>24987</v>
      </c>
      <c r="AA447" s="17">
        <v>15214</v>
      </c>
      <c r="AB447" s="17">
        <v>5120</v>
      </c>
      <c r="AC447" s="15" t="s">
        <v>37</v>
      </c>
    </row>
    <row r="448" spans="1:29">
      <c r="A448" s="13" t="str">
        <f t="shared" si="18"/>
        <v>ZeroZero</v>
      </c>
      <c r="B448" s="14" t="s">
        <v>474</v>
      </c>
      <c r="C448" s="15" t="s">
        <v>220</v>
      </c>
      <c r="D448" s="16">
        <f>IFERROR(VLOOKUP(B448,#REF!,3,FALSE),0)</f>
        <v>0</v>
      </c>
      <c r="E448" s="18" t="str">
        <f t="shared" si="19"/>
        <v>前八週無拉料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6000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6000</v>
      </c>
      <c r="Q448" s="17">
        <v>0</v>
      </c>
      <c r="R448" s="19">
        <v>6000</v>
      </c>
      <c r="S448" s="20" t="s">
        <v>35</v>
      </c>
      <c r="T448" s="21" t="s">
        <v>35</v>
      </c>
      <c r="U448" s="19">
        <v>0</v>
      </c>
      <c r="V448" s="17" t="s">
        <v>35</v>
      </c>
      <c r="W448" s="22" t="s">
        <v>36</v>
      </c>
      <c r="X448" s="23" t="str">
        <f t="shared" si="20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3" t="str">
        <f t="shared" ref="A449:A486" si="21">IF(OR(U449=0,LEN(U449)=0)*OR(V449=0,LEN(V449)=0),IF(R449&gt;0,"ZeroZero","None"),IF(IF(LEN(S449)=0,0,S449)&gt;24,"OverStock",IF(U449=0,"FCST","Normal")))</f>
        <v>Normal</v>
      </c>
      <c r="B449" s="14" t="s">
        <v>475</v>
      </c>
      <c r="C449" s="15" t="s">
        <v>220</v>
      </c>
      <c r="D449" s="16">
        <f>IFERROR(VLOOKUP(B449,#REF!,3,FALSE),0)</f>
        <v>0</v>
      </c>
      <c r="E449" s="18">
        <f t="shared" ref="E449:E486" si="22">IF(U449=0,"前八週無拉料",ROUND(J449/U449,1))</f>
        <v>0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0</v>
      </c>
      <c r="S449" s="20">
        <v>0</v>
      </c>
      <c r="T449" s="21" t="s">
        <v>35</v>
      </c>
      <c r="U449" s="19">
        <v>375</v>
      </c>
      <c r="V449" s="17" t="s">
        <v>35</v>
      </c>
      <c r="W449" s="22" t="s">
        <v>36</v>
      </c>
      <c r="X449" s="23" t="str">
        <f t="shared" ref="X449:X486" si="23">IF($W449="E","E",IF($W449="F","F",IF($W449&lt;0.5,50,IF($W449&lt;2,100,150))))</f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>
      <c r="A450" s="13" t="str">
        <f t="shared" si="21"/>
        <v>OverStock</v>
      </c>
      <c r="B450" s="14" t="s">
        <v>476</v>
      </c>
      <c r="C450" s="15" t="s">
        <v>220</v>
      </c>
      <c r="D450" s="16">
        <f>IFERROR(VLOOKUP(B450,#REF!,3,FALSE),0)</f>
        <v>0</v>
      </c>
      <c r="E450" s="18">
        <f t="shared" si="22"/>
        <v>16</v>
      </c>
      <c r="F450" s="16" t="str">
        <f>IFERROR(VLOOKUP(B450,#REF!,6,FALSE),"")</f>
        <v/>
      </c>
      <c r="G450" s="17">
        <v>18000</v>
      </c>
      <c r="H450" s="17">
        <v>12000</v>
      </c>
      <c r="I450" s="17" t="str">
        <f>IFERROR(VLOOKUP(B450,#REF!,9,FALSE),"")</f>
        <v/>
      </c>
      <c r="J450" s="17">
        <v>30000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30000</v>
      </c>
      <c r="Q450" s="17">
        <v>0</v>
      </c>
      <c r="R450" s="19">
        <v>48000</v>
      </c>
      <c r="S450" s="20">
        <v>25.6</v>
      </c>
      <c r="T450" s="21" t="s">
        <v>35</v>
      </c>
      <c r="U450" s="19">
        <v>1875</v>
      </c>
      <c r="V450" s="17" t="s">
        <v>35</v>
      </c>
      <c r="W450" s="22" t="s">
        <v>36</v>
      </c>
      <c r="X450" s="23" t="str">
        <f t="shared" si="23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37</v>
      </c>
    </row>
    <row r="451" spans="1:29" hidden="1">
      <c r="A451" s="13" t="str">
        <f t="shared" si="21"/>
        <v>Normal</v>
      </c>
      <c r="B451" s="14" t="s">
        <v>477</v>
      </c>
      <c r="C451" s="15" t="s">
        <v>220</v>
      </c>
      <c r="D451" s="16">
        <f>IFERROR(VLOOKUP(B451,#REF!,3,FALSE),0)</f>
        <v>0</v>
      </c>
      <c r="E451" s="18">
        <f t="shared" si="22"/>
        <v>1.5</v>
      </c>
      <c r="F451" s="16" t="str">
        <f>IFERROR(VLOOKUP(B451,#REF!,6,FALSE),"")</f>
        <v/>
      </c>
      <c r="G451" s="17">
        <v>2103000</v>
      </c>
      <c r="H451" s="17">
        <v>1101000</v>
      </c>
      <c r="I451" s="17" t="str">
        <f>IFERROR(VLOOKUP(B451,#REF!,9,FALSE),"")</f>
        <v/>
      </c>
      <c r="J451" s="17">
        <v>276000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15000</v>
      </c>
      <c r="P451" s="17">
        <v>0</v>
      </c>
      <c r="Q451" s="17">
        <v>261000</v>
      </c>
      <c r="R451" s="19">
        <v>2379000</v>
      </c>
      <c r="S451" s="20">
        <v>12.6</v>
      </c>
      <c r="T451" s="21">
        <v>14.7</v>
      </c>
      <c r="U451" s="19">
        <v>189000</v>
      </c>
      <c r="V451" s="17">
        <v>162198</v>
      </c>
      <c r="W451" s="22">
        <v>0.9</v>
      </c>
      <c r="X451" s="23">
        <f t="shared" si="23"/>
        <v>100</v>
      </c>
      <c r="Y451" s="17">
        <v>29099</v>
      </c>
      <c r="Z451" s="17">
        <v>1051556</v>
      </c>
      <c r="AA451" s="17">
        <v>643397</v>
      </c>
      <c r="AB451" s="17">
        <v>134912</v>
      </c>
      <c r="AC451" s="15" t="s">
        <v>37</v>
      </c>
    </row>
    <row r="452" spans="1:29" hidden="1">
      <c r="A452" s="13" t="str">
        <f t="shared" si="21"/>
        <v>Normal</v>
      </c>
      <c r="B452" s="14" t="s">
        <v>478</v>
      </c>
      <c r="C452" s="15" t="s">
        <v>220</v>
      </c>
      <c r="D452" s="16">
        <f>IFERROR(VLOOKUP(B452,#REF!,3,FALSE),0)</f>
        <v>0</v>
      </c>
      <c r="E452" s="18">
        <f t="shared" si="22"/>
        <v>16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6000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3000</v>
      </c>
      <c r="Q452" s="17">
        <v>3000</v>
      </c>
      <c r="R452" s="19">
        <v>6000</v>
      </c>
      <c r="S452" s="20">
        <v>16</v>
      </c>
      <c r="T452" s="21" t="s">
        <v>35</v>
      </c>
      <c r="U452" s="19">
        <v>375</v>
      </c>
      <c r="V452" s="17" t="s">
        <v>35</v>
      </c>
      <c r="W452" s="22" t="s">
        <v>36</v>
      </c>
      <c r="X452" s="23" t="str">
        <f t="shared" si="23"/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37</v>
      </c>
    </row>
    <row r="453" spans="1:29">
      <c r="A453" s="13" t="str">
        <f t="shared" si="21"/>
        <v>OverStock</v>
      </c>
      <c r="B453" s="14" t="s">
        <v>479</v>
      </c>
      <c r="C453" s="15" t="s">
        <v>220</v>
      </c>
      <c r="D453" s="16">
        <f>IFERROR(VLOOKUP(B453,#REF!,3,FALSE),0)</f>
        <v>0</v>
      </c>
      <c r="E453" s="18">
        <f t="shared" si="22"/>
        <v>20.8</v>
      </c>
      <c r="F453" s="16" t="str">
        <f>IFERROR(VLOOKUP(B453,#REF!,6,FALSE),"")</f>
        <v/>
      </c>
      <c r="G453" s="17">
        <v>18000</v>
      </c>
      <c r="H453" s="17">
        <v>18000</v>
      </c>
      <c r="I453" s="17" t="str">
        <f>IFERROR(VLOOKUP(B453,#REF!,9,FALSE),"")</f>
        <v/>
      </c>
      <c r="J453" s="17">
        <v>39000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18000</v>
      </c>
      <c r="Q453" s="17">
        <v>21000</v>
      </c>
      <c r="R453" s="19">
        <v>57000</v>
      </c>
      <c r="S453" s="20">
        <v>30.4</v>
      </c>
      <c r="T453" s="21">
        <v>21</v>
      </c>
      <c r="U453" s="19">
        <v>1875</v>
      </c>
      <c r="V453" s="17">
        <v>2713</v>
      </c>
      <c r="W453" s="22">
        <v>1.4</v>
      </c>
      <c r="X453" s="23">
        <f t="shared" si="23"/>
        <v>100</v>
      </c>
      <c r="Y453" s="17">
        <v>0</v>
      </c>
      <c r="Z453" s="17">
        <v>18577</v>
      </c>
      <c r="AA453" s="17">
        <v>8773</v>
      </c>
      <c r="AB453" s="17">
        <v>6656</v>
      </c>
      <c r="AC453" s="15" t="s">
        <v>37</v>
      </c>
    </row>
    <row r="454" spans="1:29">
      <c r="A454" s="13" t="str">
        <f t="shared" si="21"/>
        <v>ZeroZero</v>
      </c>
      <c r="B454" s="14" t="s">
        <v>480</v>
      </c>
      <c r="C454" s="15" t="s">
        <v>220</v>
      </c>
      <c r="D454" s="16">
        <f>IFERROR(VLOOKUP(B454,#REF!,3,FALSE),0)</f>
        <v>0</v>
      </c>
      <c r="E454" s="18" t="str">
        <f t="shared" si="22"/>
        <v>前八週無拉料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33000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33000</v>
      </c>
      <c r="Q454" s="17">
        <v>0</v>
      </c>
      <c r="R454" s="19">
        <v>33000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36</v>
      </c>
      <c r="X454" s="23" t="str">
        <f t="shared" si="23"/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>
      <c r="A455" s="13" t="str">
        <f t="shared" si="21"/>
        <v>ZeroZero</v>
      </c>
      <c r="B455" s="14" t="s">
        <v>481</v>
      </c>
      <c r="C455" s="15" t="s">
        <v>220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9000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9000</v>
      </c>
      <c r="Q455" s="17">
        <v>0</v>
      </c>
      <c r="R455" s="19">
        <v>9000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36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>
      <c r="A456" s="13" t="str">
        <f t="shared" si="21"/>
        <v>ZeroZero</v>
      </c>
      <c r="B456" s="14" t="s">
        <v>482</v>
      </c>
      <c r="C456" s="15" t="s">
        <v>220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1200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1200</v>
      </c>
      <c r="Q456" s="17">
        <v>0</v>
      </c>
      <c r="R456" s="19">
        <v>1200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36</v>
      </c>
      <c r="X456" s="23" t="str">
        <f t="shared" si="23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>
      <c r="A457" s="13" t="str">
        <f t="shared" si="21"/>
        <v>ZeroZero</v>
      </c>
      <c r="B457" s="14" t="s">
        <v>483</v>
      </c>
      <c r="C457" s="15" t="s">
        <v>220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3000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3000</v>
      </c>
      <c r="Q457" s="17">
        <v>0</v>
      </c>
      <c r="R457" s="19">
        <v>3000</v>
      </c>
      <c r="S457" s="20" t="s">
        <v>35</v>
      </c>
      <c r="T457" s="21" t="s">
        <v>35</v>
      </c>
      <c r="U457" s="19">
        <v>0</v>
      </c>
      <c r="V457" s="17" t="s">
        <v>35</v>
      </c>
      <c r="W457" s="22" t="s">
        <v>36</v>
      </c>
      <c r="X457" s="23" t="str">
        <f t="shared" si="23"/>
        <v>E</v>
      </c>
      <c r="Y457" s="17">
        <v>0</v>
      </c>
      <c r="Z457" s="17">
        <v>0</v>
      </c>
      <c r="AA457" s="17">
        <v>0</v>
      </c>
      <c r="AB457" s="17">
        <v>0</v>
      </c>
      <c r="AC457" s="15" t="s">
        <v>37</v>
      </c>
    </row>
    <row r="458" spans="1:29" hidden="1">
      <c r="A458" s="13" t="str">
        <f t="shared" si="21"/>
        <v>None</v>
      </c>
      <c r="B458" s="14" t="s">
        <v>484</v>
      </c>
      <c r="C458" s="15" t="s">
        <v>220</v>
      </c>
      <c r="D458" s="16">
        <f>IFERROR(VLOOKUP(B458,#REF!,3,FALSE),0)</f>
        <v>0</v>
      </c>
      <c r="E458" s="18" t="str">
        <f t="shared" si="22"/>
        <v>前八週無拉料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0</v>
      </c>
      <c r="Q458" s="17">
        <v>0</v>
      </c>
      <c r="R458" s="19">
        <v>0</v>
      </c>
      <c r="S458" s="20" t="s">
        <v>35</v>
      </c>
      <c r="T458" s="21" t="s">
        <v>35</v>
      </c>
      <c r="U458" s="19">
        <v>0</v>
      </c>
      <c r="V458" s="17" t="s">
        <v>35</v>
      </c>
      <c r="W458" s="22" t="s">
        <v>36</v>
      </c>
      <c r="X458" s="23" t="str">
        <f t="shared" si="23"/>
        <v>E</v>
      </c>
      <c r="Y458" s="17">
        <v>0</v>
      </c>
      <c r="Z458" s="17">
        <v>0</v>
      </c>
      <c r="AA458" s="17">
        <v>0</v>
      </c>
      <c r="AB458" s="17">
        <v>0</v>
      </c>
      <c r="AC458" s="15" t="s">
        <v>37</v>
      </c>
    </row>
    <row r="459" spans="1:29">
      <c r="A459" s="13" t="str">
        <f t="shared" si="21"/>
        <v>OverStock</v>
      </c>
      <c r="B459" s="14" t="s">
        <v>485</v>
      </c>
      <c r="C459" s="15" t="s">
        <v>220</v>
      </c>
      <c r="D459" s="16">
        <f>IFERROR(VLOOKUP(B459,#REF!,3,FALSE),0)</f>
        <v>0</v>
      </c>
      <c r="E459" s="18">
        <f t="shared" si="22"/>
        <v>36.1</v>
      </c>
      <c r="F459" s="16" t="str">
        <f>IFERROR(VLOOKUP(B459,#REF!,6,FALSE),"")</f>
        <v/>
      </c>
      <c r="G459" s="17">
        <v>501000</v>
      </c>
      <c r="H459" s="17">
        <v>501000</v>
      </c>
      <c r="I459" s="17" t="str">
        <f>IFERROR(VLOOKUP(B459,#REF!,9,FALSE),"")</f>
        <v/>
      </c>
      <c r="J459" s="17">
        <v>906000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9000</v>
      </c>
      <c r="P459" s="17">
        <v>780000</v>
      </c>
      <c r="Q459" s="17">
        <v>117000</v>
      </c>
      <c r="R459" s="19">
        <v>1407000</v>
      </c>
      <c r="S459" s="20">
        <v>56</v>
      </c>
      <c r="T459" s="21">
        <v>80.599999999999994</v>
      </c>
      <c r="U459" s="19">
        <v>25125</v>
      </c>
      <c r="V459" s="17">
        <v>17446</v>
      </c>
      <c r="W459" s="22">
        <v>0.7</v>
      </c>
      <c r="X459" s="23">
        <f t="shared" si="23"/>
        <v>100</v>
      </c>
      <c r="Y459" s="17">
        <v>20867</v>
      </c>
      <c r="Z459" s="17">
        <v>112974</v>
      </c>
      <c r="AA459" s="17">
        <v>54083</v>
      </c>
      <c r="AB459" s="17">
        <v>13380</v>
      </c>
      <c r="AC459" s="15" t="s">
        <v>37</v>
      </c>
    </row>
    <row r="460" spans="1:29">
      <c r="A460" s="13" t="str">
        <f t="shared" si="21"/>
        <v>OverStock</v>
      </c>
      <c r="B460" s="14" t="s">
        <v>486</v>
      </c>
      <c r="C460" s="15" t="s">
        <v>220</v>
      </c>
      <c r="D460" s="16">
        <f>IFERROR(VLOOKUP(B460,#REF!,3,FALSE),0)</f>
        <v>0</v>
      </c>
      <c r="E460" s="18">
        <f t="shared" si="22"/>
        <v>181.8</v>
      </c>
      <c r="F460" s="16" t="str">
        <f>IFERROR(VLOOKUP(B460,#REF!,6,FALSE),"")</f>
        <v/>
      </c>
      <c r="G460" s="17">
        <v>0</v>
      </c>
      <c r="H460" s="17">
        <v>0</v>
      </c>
      <c r="I460" s="17" t="str">
        <f>IFERROR(VLOOKUP(B460,#REF!,9,FALSE),"")</f>
        <v/>
      </c>
      <c r="J460" s="17">
        <v>750000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3000</v>
      </c>
      <c r="P460" s="17">
        <v>663000</v>
      </c>
      <c r="Q460" s="17">
        <v>84000</v>
      </c>
      <c r="R460" s="19">
        <v>750000</v>
      </c>
      <c r="S460" s="20">
        <v>181.8</v>
      </c>
      <c r="T460" s="21">
        <v>67.2</v>
      </c>
      <c r="U460" s="19">
        <v>4125</v>
      </c>
      <c r="V460" s="17">
        <v>11169</v>
      </c>
      <c r="W460" s="22">
        <v>2.7</v>
      </c>
      <c r="X460" s="23">
        <f t="shared" si="23"/>
        <v>150</v>
      </c>
      <c r="Y460" s="17">
        <v>26711</v>
      </c>
      <c r="Z460" s="17">
        <v>64379</v>
      </c>
      <c r="AA460" s="17">
        <v>9427</v>
      </c>
      <c r="AB460" s="17">
        <v>0</v>
      </c>
      <c r="AC460" s="15" t="s">
        <v>37</v>
      </c>
    </row>
    <row r="461" spans="1:29">
      <c r="A461" s="13" t="str">
        <f t="shared" si="21"/>
        <v>OverStock</v>
      </c>
      <c r="B461" s="14" t="s">
        <v>487</v>
      </c>
      <c r="C461" s="15" t="s">
        <v>220</v>
      </c>
      <c r="D461" s="16">
        <f>IFERROR(VLOOKUP(B461,#REF!,3,FALSE),0)</f>
        <v>0</v>
      </c>
      <c r="E461" s="18">
        <f t="shared" si="22"/>
        <v>84</v>
      </c>
      <c r="F461" s="16" t="str">
        <f>IFERROR(VLOOKUP(B461,#REF!,6,FALSE),"")</f>
        <v/>
      </c>
      <c r="G461" s="17">
        <v>0</v>
      </c>
      <c r="H461" s="17">
        <v>0</v>
      </c>
      <c r="I461" s="17" t="str">
        <f>IFERROR(VLOOKUP(B461,#REF!,9,FALSE),"")</f>
        <v/>
      </c>
      <c r="J461" s="17">
        <v>63000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9000</v>
      </c>
      <c r="P461" s="17">
        <v>27000</v>
      </c>
      <c r="Q461" s="17">
        <v>27000</v>
      </c>
      <c r="R461" s="19">
        <v>63000</v>
      </c>
      <c r="S461" s="20">
        <v>84</v>
      </c>
      <c r="T461" s="21">
        <v>12.5</v>
      </c>
      <c r="U461" s="19">
        <v>750</v>
      </c>
      <c r="V461" s="17">
        <v>5032</v>
      </c>
      <c r="W461" s="22">
        <v>6.7</v>
      </c>
      <c r="X461" s="23">
        <f t="shared" si="23"/>
        <v>150</v>
      </c>
      <c r="Y461" s="17">
        <v>13724</v>
      </c>
      <c r="Z461" s="17">
        <v>23339</v>
      </c>
      <c r="AA461" s="17">
        <v>8227</v>
      </c>
      <c r="AB461" s="17">
        <v>0</v>
      </c>
      <c r="AC461" s="15" t="s">
        <v>37</v>
      </c>
    </row>
    <row r="462" spans="1:29" hidden="1">
      <c r="A462" s="13" t="str">
        <f t="shared" si="21"/>
        <v>Normal</v>
      </c>
      <c r="B462" s="14" t="s">
        <v>488</v>
      </c>
      <c r="C462" s="15" t="s">
        <v>220</v>
      </c>
      <c r="D462" s="16">
        <f>IFERROR(VLOOKUP(B462,#REF!,3,FALSE),0)</f>
        <v>0</v>
      </c>
      <c r="E462" s="18">
        <f t="shared" si="22"/>
        <v>12.6</v>
      </c>
      <c r="F462" s="16" t="str">
        <f>IFERROR(VLOOKUP(B462,#REF!,6,FALSE),"")</f>
        <v/>
      </c>
      <c r="G462" s="17">
        <v>501000</v>
      </c>
      <c r="H462" s="17">
        <v>501000</v>
      </c>
      <c r="I462" s="17" t="str">
        <f>IFERROR(VLOOKUP(B462,#REF!,9,FALSE),"")</f>
        <v/>
      </c>
      <c r="J462" s="17">
        <v>741000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42000</v>
      </c>
      <c r="P462" s="17">
        <v>444000</v>
      </c>
      <c r="Q462" s="17">
        <v>255000</v>
      </c>
      <c r="R462" s="19">
        <v>1242000</v>
      </c>
      <c r="S462" s="20">
        <v>21.1</v>
      </c>
      <c r="T462" s="21">
        <v>22.9</v>
      </c>
      <c r="U462" s="19">
        <v>58875</v>
      </c>
      <c r="V462" s="17">
        <v>54139</v>
      </c>
      <c r="W462" s="22">
        <v>0.9</v>
      </c>
      <c r="X462" s="23">
        <f t="shared" si="23"/>
        <v>100</v>
      </c>
      <c r="Y462" s="17">
        <v>84058</v>
      </c>
      <c r="Z462" s="17">
        <v>321389</v>
      </c>
      <c r="AA462" s="17">
        <v>143707</v>
      </c>
      <c r="AB462" s="17">
        <v>13380</v>
      </c>
      <c r="AC462" s="15" t="s">
        <v>37</v>
      </c>
    </row>
    <row r="463" spans="1:29">
      <c r="A463" s="13" t="str">
        <f t="shared" si="21"/>
        <v>OverStock</v>
      </c>
      <c r="B463" s="14" t="s">
        <v>489</v>
      </c>
      <c r="C463" s="15" t="s">
        <v>220</v>
      </c>
      <c r="D463" s="16">
        <f>IFERROR(VLOOKUP(B463,#REF!,3,FALSE),0)</f>
        <v>0</v>
      </c>
      <c r="E463" s="18">
        <f t="shared" si="22"/>
        <v>35</v>
      </c>
      <c r="F463" s="16" t="str">
        <f>IFERROR(VLOOKUP(B463,#REF!,6,FALSE),"")</f>
        <v/>
      </c>
      <c r="G463" s="17">
        <v>81000</v>
      </c>
      <c r="H463" s="17">
        <v>81000</v>
      </c>
      <c r="I463" s="17" t="str">
        <f>IFERROR(VLOOKUP(B463,#REF!,9,FALSE),"")</f>
        <v/>
      </c>
      <c r="J463" s="17">
        <v>378000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276000</v>
      </c>
      <c r="Q463" s="17">
        <v>102000</v>
      </c>
      <c r="R463" s="19">
        <v>459000</v>
      </c>
      <c r="S463" s="20">
        <v>42.5</v>
      </c>
      <c r="T463" s="21">
        <v>13.8</v>
      </c>
      <c r="U463" s="19">
        <v>10803</v>
      </c>
      <c r="V463" s="17">
        <v>33151</v>
      </c>
      <c r="W463" s="22">
        <v>3.1</v>
      </c>
      <c r="X463" s="23">
        <f t="shared" si="23"/>
        <v>150</v>
      </c>
      <c r="Y463" s="17">
        <v>36439</v>
      </c>
      <c r="Z463" s="17">
        <v>228420</v>
      </c>
      <c r="AA463" s="17">
        <v>109300</v>
      </c>
      <c r="AB463" s="17">
        <v>91400</v>
      </c>
      <c r="AC463" s="15" t="s">
        <v>37</v>
      </c>
    </row>
    <row r="464" spans="1:29">
      <c r="A464" s="13" t="str">
        <f t="shared" si="21"/>
        <v>OverStock</v>
      </c>
      <c r="B464" s="14" t="s">
        <v>490</v>
      </c>
      <c r="C464" s="15" t="s">
        <v>220</v>
      </c>
      <c r="D464" s="16">
        <f>IFERROR(VLOOKUP(B464,#REF!,3,FALSE),0)</f>
        <v>0</v>
      </c>
      <c r="E464" s="18">
        <f t="shared" si="22"/>
        <v>29.4</v>
      </c>
      <c r="F464" s="16" t="str">
        <f>IFERROR(VLOOKUP(B464,#REF!,6,FALSE),"")</f>
        <v/>
      </c>
      <c r="G464" s="17">
        <v>90000</v>
      </c>
      <c r="H464" s="17">
        <v>90000</v>
      </c>
      <c r="I464" s="17" t="str">
        <f>IFERROR(VLOOKUP(B464,#REF!,9,FALSE),"")</f>
        <v/>
      </c>
      <c r="J464" s="17">
        <v>408000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294000</v>
      </c>
      <c r="Q464" s="17">
        <v>114000</v>
      </c>
      <c r="R464" s="19">
        <v>498000</v>
      </c>
      <c r="S464" s="20">
        <v>35.9</v>
      </c>
      <c r="T464" s="21">
        <v>14.9</v>
      </c>
      <c r="U464" s="19">
        <v>13875</v>
      </c>
      <c r="V464" s="17">
        <v>33475</v>
      </c>
      <c r="W464" s="22">
        <v>2.4</v>
      </c>
      <c r="X464" s="23">
        <f t="shared" si="23"/>
        <v>150</v>
      </c>
      <c r="Y464" s="17">
        <v>39260</v>
      </c>
      <c r="Z464" s="17">
        <v>228520</v>
      </c>
      <c r="AA464" s="17">
        <v>109300</v>
      </c>
      <c r="AB464" s="17">
        <v>91400</v>
      </c>
      <c r="AC464" s="15" t="s">
        <v>37</v>
      </c>
    </row>
    <row r="465" spans="1:29" hidden="1">
      <c r="A465" s="13" t="str">
        <f t="shared" si="21"/>
        <v>Normal</v>
      </c>
      <c r="B465" s="14" t="s">
        <v>491</v>
      </c>
      <c r="C465" s="15" t="s">
        <v>220</v>
      </c>
      <c r="D465" s="16">
        <f>IFERROR(VLOOKUP(B465,#REF!,3,FALSE),0)</f>
        <v>0</v>
      </c>
      <c r="E465" s="18">
        <f t="shared" si="22"/>
        <v>0.9</v>
      </c>
      <c r="F465" s="16" t="str">
        <f>IFERROR(VLOOKUP(B465,#REF!,6,FALSE),"")</f>
        <v/>
      </c>
      <c r="G465" s="17">
        <v>1600000</v>
      </c>
      <c r="H465" s="17">
        <v>1350000</v>
      </c>
      <c r="I465" s="17" t="str">
        <f>IFERROR(VLOOKUP(B465,#REF!,9,FALSE),"")</f>
        <v/>
      </c>
      <c r="J465" s="17">
        <v>72500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72500</v>
      </c>
      <c r="Q465" s="17">
        <v>0</v>
      </c>
      <c r="R465" s="19">
        <v>1672500</v>
      </c>
      <c r="S465" s="20">
        <v>21.4</v>
      </c>
      <c r="T465" s="21">
        <v>18.8</v>
      </c>
      <c r="U465" s="19">
        <v>78126</v>
      </c>
      <c r="V465" s="17">
        <v>88981</v>
      </c>
      <c r="W465" s="22">
        <v>1.1000000000000001</v>
      </c>
      <c r="X465" s="23">
        <f t="shared" si="23"/>
        <v>100</v>
      </c>
      <c r="Y465" s="17">
        <v>22969</v>
      </c>
      <c r="Z465" s="17">
        <v>629369</v>
      </c>
      <c r="AA465" s="17">
        <v>339560</v>
      </c>
      <c r="AB465" s="17">
        <v>100418</v>
      </c>
      <c r="AC465" s="15" t="s">
        <v>37</v>
      </c>
    </row>
    <row r="466" spans="1:29">
      <c r="A466" s="13" t="str">
        <f t="shared" si="21"/>
        <v>ZeroZero</v>
      </c>
      <c r="B466" s="14" t="s">
        <v>492</v>
      </c>
      <c r="C466" s="15" t="s">
        <v>220</v>
      </c>
      <c r="D466" s="16">
        <f>IFERROR(VLOOKUP(B466,#REF!,3,FALSE),0)</f>
        <v>0</v>
      </c>
      <c r="E466" s="18" t="str">
        <f t="shared" si="22"/>
        <v>前八週無拉料</v>
      </c>
      <c r="F466" s="16" t="str">
        <f>IFERROR(VLOOKUP(B466,#REF!,6,FALSE),"")</f>
        <v/>
      </c>
      <c r="G466" s="17">
        <v>50000</v>
      </c>
      <c r="H466" s="17">
        <v>50000</v>
      </c>
      <c r="I466" s="17" t="str">
        <f>IFERROR(VLOOKUP(B466,#REF!,9,FALSE),"")</f>
        <v/>
      </c>
      <c r="J466" s="17">
        <v>50000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50000</v>
      </c>
      <c r="Q466" s="17">
        <v>0</v>
      </c>
      <c r="R466" s="19">
        <v>100000</v>
      </c>
      <c r="S466" s="20" t="s">
        <v>35</v>
      </c>
      <c r="T466" s="21" t="s">
        <v>35</v>
      </c>
      <c r="U466" s="19">
        <v>0</v>
      </c>
      <c r="V466" s="17" t="s">
        <v>35</v>
      </c>
      <c r="W466" s="22" t="s">
        <v>36</v>
      </c>
      <c r="X466" s="23" t="str">
        <f t="shared" si="23"/>
        <v>E</v>
      </c>
      <c r="Y466" s="17">
        <v>0</v>
      </c>
      <c r="Z466" s="17">
        <v>0</v>
      </c>
      <c r="AA466" s="17">
        <v>0</v>
      </c>
      <c r="AB466" s="17">
        <v>0</v>
      </c>
      <c r="AC466" s="15" t="s">
        <v>37</v>
      </c>
    </row>
    <row r="467" spans="1:29">
      <c r="A467" s="13" t="str">
        <f t="shared" si="21"/>
        <v>ZeroZero</v>
      </c>
      <c r="B467" s="14" t="s">
        <v>493</v>
      </c>
      <c r="C467" s="15" t="s">
        <v>220</v>
      </c>
      <c r="D467" s="16">
        <f>IFERROR(VLOOKUP(B467,#REF!,3,FALSE),0)</f>
        <v>0</v>
      </c>
      <c r="E467" s="18" t="str">
        <f t="shared" si="22"/>
        <v>前八週無拉料</v>
      </c>
      <c r="F467" s="16" t="str">
        <f>IFERROR(VLOOKUP(B467,#REF!,6,FALSE),"")</f>
        <v/>
      </c>
      <c r="G467" s="17">
        <v>0</v>
      </c>
      <c r="H467" s="17">
        <v>0</v>
      </c>
      <c r="I467" s="17" t="str">
        <f>IFERROR(VLOOKUP(B467,#REF!,9,FALSE),"")</f>
        <v/>
      </c>
      <c r="J467" s="17">
        <v>36000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36000</v>
      </c>
      <c r="Q467" s="17">
        <v>0</v>
      </c>
      <c r="R467" s="19">
        <v>36000</v>
      </c>
      <c r="S467" s="20" t="s">
        <v>35</v>
      </c>
      <c r="T467" s="21" t="s">
        <v>35</v>
      </c>
      <c r="U467" s="19">
        <v>0</v>
      </c>
      <c r="V467" s="17" t="s">
        <v>35</v>
      </c>
      <c r="W467" s="22" t="s">
        <v>36</v>
      </c>
      <c r="X467" s="23" t="str">
        <f t="shared" si="23"/>
        <v>E</v>
      </c>
      <c r="Y467" s="17">
        <v>0</v>
      </c>
      <c r="Z467" s="17">
        <v>0</v>
      </c>
      <c r="AA467" s="17">
        <v>0</v>
      </c>
      <c r="AB467" s="17">
        <v>0</v>
      </c>
      <c r="AC467" s="15" t="s">
        <v>37</v>
      </c>
    </row>
    <row r="468" spans="1:29" hidden="1">
      <c r="A468" s="13" t="str">
        <f t="shared" si="21"/>
        <v>Normal</v>
      </c>
      <c r="B468" s="14" t="s">
        <v>494</v>
      </c>
      <c r="C468" s="15" t="s">
        <v>220</v>
      </c>
      <c r="D468" s="16">
        <f>IFERROR(VLOOKUP(B468,#REF!,3,FALSE),0)</f>
        <v>0</v>
      </c>
      <c r="E468" s="18">
        <f t="shared" si="22"/>
        <v>4.0999999999999996</v>
      </c>
      <c r="F468" s="16" t="str">
        <f>IFERROR(VLOOKUP(B468,#REF!,6,FALSE),"")</f>
        <v/>
      </c>
      <c r="G468" s="17">
        <v>72000</v>
      </c>
      <c r="H468" s="17">
        <v>42000</v>
      </c>
      <c r="I468" s="17" t="str">
        <f>IFERROR(VLOOKUP(B468,#REF!,9,FALSE),"")</f>
        <v/>
      </c>
      <c r="J468" s="17">
        <v>34000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16000</v>
      </c>
      <c r="Q468" s="17">
        <v>18000</v>
      </c>
      <c r="R468" s="19">
        <v>106000</v>
      </c>
      <c r="S468" s="20">
        <v>12.8</v>
      </c>
      <c r="T468" s="21">
        <v>9.5</v>
      </c>
      <c r="U468" s="19">
        <v>8250</v>
      </c>
      <c r="V468" s="17">
        <v>11164</v>
      </c>
      <c r="W468" s="22">
        <v>1.4</v>
      </c>
      <c r="X468" s="23">
        <f t="shared" si="23"/>
        <v>100</v>
      </c>
      <c r="Y468" s="17">
        <v>13723</v>
      </c>
      <c r="Z468" s="17">
        <v>67942</v>
      </c>
      <c r="AA468" s="17">
        <v>20440</v>
      </c>
      <c r="AB468" s="17">
        <v>604</v>
      </c>
      <c r="AC468" s="15" t="s">
        <v>37</v>
      </c>
    </row>
    <row r="469" spans="1:29" hidden="1">
      <c r="A469" s="13" t="str">
        <f t="shared" si="21"/>
        <v>Normal</v>
      </c>
      <c r="B469" s="14" t="s">
        <v>495</v>
      </c>
      <c r="C469" s="15" t="s">
        <v>220</v>
      </c>
      <c r="D469" s="16">
        <f>IFERROR(VLOOKUP(B469,#REF!,3,FALSE),0)</f>
        <v>0</v>
      </c>
      <c r="E469" s="18">
        <f t="shared" si="22"/>
        <v>10.9</v>
      </c>
      <c r="F469" s="16" t="str">
        <f>IFERROR(VLOOKUP(B469,#REF!,6,FALSE),"")</f>
        <v/>
      </c>
      <c r="G469" s="17">
        <v>210000</v>
      </c>
      <c r="H469" s="17">
        <v>0</v>
      </c>
      <c r="I469" s="17" t="str">
        <f>IFERROR(VLOOKUP(B469,#REF!,9,FALSE),"")</f>
        <v/>
      </c>
      <c r="J469" s="17">
        <v>407500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267500</v>
      </c>
      <c r="Q469" s="17">
        <v>140000</v>
      </c>
      <c r="R469" s="19">
        <v>617500</v>
      </c>
      <c r="S469" s="20">
        <v>16.5</v>
      </c>
      <c r="T469" s="21">
        <v>11</v>
      </c>
      <c r="U469" s="19">
        <v>37500</v>
      </c>
      <c r="V469" s="17">
        <v>56074</v>
      </c>
      <c r="W469" s="22">
        <v>1.5</v>
      </c>
      <c r="X469" s="23">
        <f t="shared" si="23"/>
        <v>100</v>
      </c>
      <c r="Y469" s="17">
        <v>49260</v>
      </c>
      <c r="Z469" s="17">
        <v>291840</v>
      </c>
      <c r="AA469" s="17">
        <v>222914</v>
      </c>
      <c r="AB469" s="17">
        <v>31830</v>
      </c>
      <c r="AC469" s="15" t="s">
        <v>37</v>
      </c>
    </row>
    <row r="470" spans="1:29" hidden="1">
      <c r="A470" s="13" t="str">
        <f t="shared" si="21"/>
        <v>Normal</v>
      </c>
      <c r="B470" s="14" t="s">
        <v>496</v>
      </c>
      <c r="C470" s="15" t="s">
        <v>220</v>
      </c>
      <c r="D470" s="16">
        <f>IFERROR(VLOOKUP(B470,#REF!,3,FALSE),0)</f>
        <v>0</v>
      </c>
      <c r="E470" s="18">
        <f t="shared" si="22"/>
        <v>8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5000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5000</v>
      </c>
      <c r="Q470" s="17">
        <v>0</v>
      </c>
      <c r="R470" s="19">
        <v>5000</v>
      </c>
      <c r="S470" s="20">
        <v>8</v>
      </c>
      <c r="T470" s="21">
        <v>18</v>
      </c>
      <c r="U470" s="19">
        <v>625</v>
      </c>
      <c r="V470" s="17">
        <v>278</v>
      </c>
      <c r="W470" s="22">
        <v>0.4</v>
      </c>
      <c r="X470" s="23">
        <f t="shared" si="23"/>
        <v>50</v>
      </c>
      <c r="Y470" s="17">
        <v>2500</v>
      </c>
      <c r="Z470" s="17">
        <v>0</v>
      </c>
      <c r="AA470" s="17">
        <v>0</v>
      </c>
      <c r="AB470" s="17">
        <v>0</v>
      </c>
      <c r="AC470" s="15" t="s">
        <v>37</v>
      </c>
    </row>
    <row r="471" spans="1:29" hidden="1">
      <c r="A471" s="13" t="str">
        <f t="shared" si="21"/>
        <v>Normal</v>
      </c>
      <c r="B471" s="14" t="s">
        <v>497</v>
      </c>
      <c r="C471" s="15" t="s">
        <v>220</v>
      </c>
      <c r="D471" s="16">
        <f>IFERROR(VLOOKUP(B471,#REF!,3,FALSE),0)</f>
        <v>0</v>
      </c>
      <c r="E471" s="18">
        <f t="shared" si="22"/>
        <v>1</v>
      </c>
      <c r="F471" s="16" t="str">
        <f>IFERROR(VLOOKUP(B471,#REF!,6,FALSE),"")</f>
        <v/>
      </c>
      <c r="G471" s="17">
        <v>1000000</v>
      </c>
      <c r="H471" s="17">
        <v>100000</v>
      </c>
      <c r="I471" s="17" t="str">
        <f>IFERROR(VLOOKUP(B471,#REF!,9,FALSE),"")</f>
        <v/>
      </c>
      <c r="J471" s="17">
        <v>67500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0</v>
      </c>
      <c r="Q471" s="17">
        <v>67500</v>
      </c>
      <c r="R471" s="19">
        <v>1067500</v>
      </c>
      <c r="S471" s="20">
        <v>16.2</v>
      </c>
      <c r="T471" s="21">
        <v>16.100000000000001</v>
      </c>
      <c r="U471" s="19">
        <v>65938</v>
      </c>
      <c r="V471" s="17">
        <v>66199</v>
      </c>
      <c r="W471" s="22">
        <v>1</v>
      </c>
      <c r="X471" s="23">
        <f t="shared" si="23"/>
        <v>100</v>
      </c>
      <c r="Y471" s="17">
        <v>46140</v>
      </c>
      <c r="Z471" s="17">
        <v>414039</v>
      </c>
      <c r="AA471" s="17">
        <v>254815</v>
      </c>
      <c r="AB471" s="17">
        <v>56723</v>
      </c>
      <c r="AC471" s="15" t="s">
        <v>37</v>
      </c>
    </row>
    <row r="472" spans="1:29">
      <c r="A472" s="13" t="str">
        <f t="shared" si="21"/>
        <v>OverStock</v>
      </c>
      <c r="B472" s="14" t="s">
        <v>498</v>
      </c>
      <c r="C472" s="15" t="s">
        <v>220</v>
      </c>
      <c r="D472" s="16">
        <f>IFERROR(VLOOKUP(B472,#REF!,3,FALSE),0)</f>
        <v>0</v>
      </c>
      <c r="E472" s="18">
        <f t="shared" si="22"/>
        <v>11.4</v>
      </c>
      <c r="F472" s="16" t="str">
        <f>IFERROR(VLOOKUP(B472,#REF!,6,FALSE),"")</f>
        <v/>
      </c>
      <c r="G472" s="17">
        <v>132000</v>
      </c>
      <c r="H472" s="17">
        <v>132000</v>
      </c>
      <c r="I472" s="17" t="str">
        <f>IFERROR(VLOOKUP(B472,#REF!,9,FALSE),"")</f>
        <v/>
      </c>
      <c r="J472" s="17">
        <v>30000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24000</v>
      </c>
      <c r="Q472" s="17">
        <v>6000</v>
      </c>
      <c r="R472" s="19">
        <v>162000</v>
      </c>
      <c r="S472" s="20">
        <v>61.7</v>
      </c>
      <c r="T472" s="21">
        <v>1031.8</v>
      </c>
      <c r="U472" s="19">
        <v>2625</v>
      </c>
      <c r="V472" s="17">
        <v>157</v>
      </c>
      <c r="W472" s="22">
        <v>0.1</v>
      </c>
      <c r="X472" s="23">
        <f t="shared" si="23"/>
        <v>50</v>
      </c>
      <c r="Y472" s="17">
        <v>0</v>
      </c>
      <c r="Z472" s="17">
        <v>491</v>
      </c>
      <c r="AA472" s="17">
        <v>2176</v>
      </c>
      <c r="AB472" s="17">
        <v>12</v>
      </c>
      <c r="AC472" s="15" t="s">
        <v>37</v>
      </c>
    </row>
    <row r="473" spans="1:29" hidden="1">
      <c r="A473" s="13" t="str">
        <f t="shared" si="21"/>
        <v>Normal</v>
      </c>
      <c r="B473" s="14" t="s">
        <v>499</v>
      </c>
      <c r="C473" s="15" t="s">
        <v>220</v>
      </c>
      <c r="D473" s="16">
        <f>IFERROR(VLOOKUP(B473,#REF!,3,FALSE),0)</f>
        <v>0</v>
      </c>
      <c r="E473" s="18">
        <f t="shared" si="22"/>
        <v>8.5</v>
      </c>
      <c r="F473" s="16" t="str">
        <f>IFERROR(VLOOKUP(B473,#REF!,6,FALSE),"")</f>
        <v/>
      </c>
      <c r="G473" s="17">
        <v>102000</v>
      </c>
      <c r="H473" s="17">
        <v>51000</v>
      </c>
      <c r="I473" s="17" t="str">
        <f>IFERROR(VLOOKUP(B473,#REF!,9,FALSE),"")</f>
        <v/>
      </c>
      <c r="J473" s="17">
        <v>99000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54000</v>
      </c>
      <c r="Q473" s="17">
        <v>45000</v>
      </c>
      <c r="R473" s="19">
        <v>201000</v>
      </c>
      <c r="S473" s="20">
        <v>17.3</v>
      </c>
      <c r="T473" s="21">
        <v>32.799999999999997</v>
      </c>
      <c r="U473" s="19">
        <v>11625</v>
      </c>
      <c r="V473" s="17">
        <v>6126</v>
      </c>
      <c r="W473" s="22">
        <v>0.5</v>
      </c>
      <c r="X473" s="23">
        <f t="shared" si="23"/>
        <v>100</v>
      </c>
      <c r="Y473" s="17">
        <v>3000</v>
      </c>
      <c r="Z473" s="17">
        <v>38413</v>
      </c>
      <c r="AA473" s="17">
        <v>22754</v>
      </c>
      <c r="AB473" s="17">
        <v>2588</v>
      </c>
      <c r="AC473" s="15" t="s">
        <v>37</v>
      </c>
    </row>
    <row r="474" spans="1:29" hidden="1">
      <c r="A474" s="13" t="str">
        <f t="shared" si="21"/>
        <v>Normal</v>
      </c>
      <c r="B474" s="14" t="s">
        <v>500</v>
      </c>
      <c r="C474" s="15" t="s">
        <v>220</v>
      </c>
      <c r="D474" s="16">
        <f>IFERROR(VLOOKUP(B474,#REF!,3,FALSE),0)</f>
        <v>0</v>
      </c>
      <c r="E474" s="18">
        <f t="shared" si="22"/>
        <v>17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51000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24000</v>
      </c>
      <c r="Q474" s="17">
        <v>27000</v>
      </c>
      <c r="R474" s="19">
        <v>51000</v>
      </c>
      <c r="S474" s="20">
        <v>17</v>
      </c>
      <c r="T474" s="21">
        <v>57</v>
      </c>
      <c r="U474" s="19">
        <v>3000</v>
      </c>
      <c r="V474" s="17">
        <v>894</v>
      </c>
      <c r="W474" s="22">
        <v>0.3</v>
      </c>
      <c r="X474" s="23">
        <f t="shared" si="23"/>
        <v>50</v>
      </c>
      <c r="Y474" s="17">
        <v>7847</v>
      </c>
      <c r="Z474" s="17">
        <v>200</v>
      </c>
      <c r="AA474" s="17">
        <v>0</v>
      </c>
      <c r="AB474" s="17">
        <v>0</v>
      </c>
      <c r="AC474" s="15" t="s">
        <v>37</v>
      </c>
    </row>
    <row r="475" spans="1:29">
      <c r="A475" s="13" t="str">
        <f t="shared" si="21"/>
        <v>OverStock</v>
      </c>
      <c r="B475" s="14" t="s">
        <v>501</v>
      </c>
      <c r="C475" s="15" t="s">
        <v>220</v>
      </c>
      <c r="D475" s="16">
        <f>IFERROR(VLOOKUP(B475,#REF!,3,FALSE),0)</f>
        <v>0</v>
      </c>
      <c r="E475" s="18">
        <f t="shared" si="22"/>
        <v>4.2</v>
      </c>
      <c r="F475" s="16" t="str">
        <f>IFERROR(VLOOKUP(B475,#REF!,6,FALSE),"")</f>
        <v/>
      </c>
      <c r="G475" s="17">
        <v>300000</v>
      </c>
      <c r="H475" s="17">
        <v>100000</v>
      </c>
      <c r="I475" s="17" t="str">
        <f>IFERROR(VLOOKUP(B475,#REF!,9,FALSE),"")</f>
        <v/>
      </c>
      <c r="J475" s="17">
        <v>27500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0</v>
      </c>
      <c r="Q475" s="17">
        <v>27500</v>
      </c>
      <c r="R475" s="19">
        <v>327500</v>
      </c>
      <c r="S475" s="20">
        <v>49.9</v>
      </c>
      <c r="T475" s="21">
        <v>17.399999999999999</v>
      </c>
      <c r="U475" s="19">
        <v>6563</v>
      </c>
      <c r="V475" s="17">
        <v>18842</v>
      </c>
      <c r="W475" s="22">
        <v>2.9</v>
      </c>
      <c r="X475" s="23">
        <f t="shared" si="23"/>
        <v>150</v>
      </c>
      <c r="Y475" s="17">
        <v>25382</v>
      </c>
      <c r="Z475" s="17">
        <v>96601</v>
      </c>
      <c r="AA475" s="17">
        <v>58464</v>
      </c>
      <c r="AB475" s="17">
        <v>1498</v>
      </c>
      <c r="AC475" s="15" t="s">
        <v>37</v>
      </c>
    </row>
    <row r="476" spans="1:29">
      <c r="A476" s="13" t="str">
        <f t="shared" si="21"/>
        <v>OverStock</v>
      </c>
      <c r="B476" s="14" t="s">
        <v>502</v>
      </c>
      <c r="C476" s="15" t="s">
        <v>220</v>
      </c>
      <c r="D476" s="16">
        <f>IFERROR(VLOOKUP(B476,#REF!,3,FALSE),0)</f>
        <v>0</v>
      </c>
      <c r="E476" s="18">
        <f t="shared" si="22"/>
        <v>6.2</v>
      </c>
      <c r="F476" s="16" t="str">
        <f>IFERROR(VLOOKUP(B476,#REF!,6,FALSE),"")</f>
        <v/>
      </c>
      <c r="G476" s="17">
        <v>225000</v>
      </c>
      <c r="H476" s="17">
        <v>150000</v>
      </c>
      <c r="I476" s="17" t="str">
        <f>IFERROR(VLOOKUP(B476,#REF!,9,FALSE),"")</f>
        <v/>
      </c>
      <c r="J476" s="17">
        <v>52500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17500</v>
      </c>
      <c r="Q476" s="17">
        <v>35000</v>
      </c>
      <c r="R476" s="19">
        <v>277500</v>
      </c>
      <c r="S476" s="20">
        <v>32.9</v>
      </c>
      <c r="T476" s="21">
        <v>20.3</v>
      </c>
      <c r="U476" s="19">
        <v>8438</v>
      </c>
      <c r="V476" s="17">
        <v>13651</v>
      </c>
      <c r="W476" s="22">
        <v>1.6</v>
      </c>
      <c r="X476" s="23">
        <f t="shared" si="23"/>
        <v>100</v>
      </c>
      <c r="Y476" s="17">
        <v>6855</v>
      </c>
      <c r="Z476" s="17">
        <v>90132</v>
      </c>
      <c r="AA476" s="17">
        <v>52489</v>
      </c>
      <c r="AB476" s="17">
        <v>25197</v>
      </c>
      <c r="AC476" s="15" t="s">
        <v>37</v>
      </c>
    </row>
    <row r="477" spans="1:29">
      <c r="A477" s="13" t="str">
        <f t="shared" si="21"/>
        <v>ZeroZero</v>
      </c>
      <c r="B477" s="14" t="s">
        <v>503</v>
      </c>
      <c r="C477" s="15" t="s">
        <v>220</v>
      </c>
      <c r="D477" s="16">
        <f>IFERROR(VLOOKUP(B477,#REF!,3,FALSE),0)</f>
        <v>0</v>
      </c>
      <c r="E477" s="18" t="str">
        <f t="shared" si="22"/>
        <v>前八週無拉料</v>
      </c>
      <c r="F477" s="16" t="str">
        <f>IFERROR(VLOOKUP(B477,#REF!,6,FALSE),"")</f>
        <v/>
      </c>
      <c r="G477" s="17">
        <v>127500</v>
      </c>
      <c r="H477" s="17">
        <v>2500</v>
      </c>
      <c r="I477" s="17" t="str">
        <f>IFERROR(VLOOKUP(B477,#REF!,9,FALSE),"")</f>
        <v/>
      </c>
      <c r="J477" s="17">
        <v>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0</v>
      </c>
      <c r="Q477" s="17">
        <v>0</v>
      </c>
      <c r="R477" s="19">
        <v>127500</v>
      </c>
      <c r="S477" s="20" t="s">
        <v>35</v>
      </c>
      <c r="T477" s="21" t="s">
        <v>35</v>
      </c>
      <c r="U477" s="19">
        <v>0</v>
      </c>
      <c r="V477" s="17" t="s">
        <v>35</v>
      </c>
      <c r="W477" s="22" t="s">
        <v>36</v>
      </c>
      <c r="X477" s="23" t="str">
        <f t="shared" si="23"/>
        <v>E</v>
      </c>
      <c r="Y477" s="17">
        <v>0</v>
      </c>
      <c r="Z477" s="17">
        <v>0</v>
      </c>
      <c r="AA477" s="17">
        <v>0</v>
      </c>
      <c r="AB477" s="17">
        <v>0</v>
      </c>
      <c r="AC477" s="15" t="s">
        <v>37</v>
      </c>
    </row>
    <row r="478" spans="1:29">
      <c r="A478" s="13" t="str">
        <f t="shared" si="21"/>
        <v>ZeroZero</v>
      </c>
      <c r="B478" s="14" t="s">
        <v>504</v>
      </c>
      <c r="C478" s="15" t="s">
        <v>220</v>
      </c>
      <c r="D478" s="16">
        <f>IFERROR(VLOOKUP(B478,#REF!,3,FALSE),0)</f>
        <v>0</v>
      </c>
      <c r="E478" s="18" t="str">
        <f t="shared" si="22"/>
        <v>前八週無拉料</v>
      </c>
      <c r="F478" s="16" t="str">
        <f>IFERROR(VLOOKUP(B478,#REF!,6,FALSE),"")</f>
        <v/>
      </c>
      <c r="G478" s="17">
        <v>200000</v>
      </c>
      <c r="H478" s="17">
        <v>0</v>
      </c>
      <c r="I478" s="17" t="str">
        <f>IFERROR(VLOOKUP(B478,#REF!,9,FALSE),"")</f>
        <v/>
      </c>
      <c r="J478" s="17">
        <v>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0</v>
      </c>
      <c r="Q478" s="17">
        <v>0</v>
      </c>
      <c r="R478" s="19">
        <v>200000</v>
      </c>
      <c r="S478" s="20" t="s">
        <v>35</v>
      </c>
      <c r="T478" s="21" t="s">
        <v>35</v>
      </c>
      <c r="U478" s="19">
        <v>0</v>
      </c>
      <c r="V478" s="17" t="s">
        <v>35</v>
      </c>
      <c r="W478" s="22" t="s">
        <v>36</v>
      </c>
      <c r="X478" s="23" t="str">
        <f t="shared" si="23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37</v>
      </c>
    </row>
    <row r="479" spans="1:29" hidden="1">
      <c r="A479" s="13" t="str">
        <f t="shared" si="21"/>
        <v>Normal</v>
      </c>
      <c r="B479" s="14" t="s">
        <v>505</v>
      </c>
      <c r="C479" s="15" t="s">
        <v>220</v>
      </c>
      <c r="D479" s="16">
        <f>IFERROR(VLOOKUP(B479,#REF!,3,FALSE),0)</f>
        <v>0</v>
      </c>
      <c r="E479" s="18">
        <f t="shared" si="22"/>
        <v>16</v>
      </c>
      <c r="F479" s="16" t="str">
        <f>IFERROR(VLOOKUP(B479,#REF!,6,FALSE),"")</f>
        <v/>
      </c>
      <c r="G479" s="17">
        <v>0</v>
      </c>
      <c r="H479" s="17">
        <v>0</v>
      </c>
      <c r="I479" s="17" t="str">
        <f>IFERROR(VLOOKUP(B479,#REF!,9,FALSE),"")</f>
        <v/>
      </c>
      <c r="J479" s="17">
        <v>55000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50000</v>
      </c>
      <c r="Q479" s="17">
        <v>5000</v>
      </c>
      <c r="R479" s="19">
        <v>55000</v>
      </c>
      <c r="S479" s="20">
        <v>16</v>
      </c>
      <c r="T479" s="21">
        <v>157.1</v>
      </c>
      <c r="U479" s="19">
        <v>3438</v>
      </c>
      <c r="V479" s="17">
        <v>350</v>
      </c>
      <c r="W479" s="22">
        <v>0.1</v>
      </c>
      <c r="X479" s="23">
        <f t="shared" si="23"/>
        <v>50</v>
      </c>
      <c r="Y479" s="17">
        <v>2149</v>
      </c>
      <c r="Z479" s="17">
        <v>1001</v>
      </c>
      <c r="AA479" s="17">
        <v>0</v>
      </c>
      <c r="AB479" s="17">
        <v>0</v>
      </c>
      <c r="AC479" s="15" t="s">
        <v>37</v>
      </c>
    </row>
    <row r="480" spans="1:29">
      <c r="A480" s="13" t="str">
        <f t="shared" si="21"/>
        <v>ZeroZero</v>
      </c>
      <c r="B480" s="14" t="s">
        <v>506</v>
      </c>
      <c r="C480" s="15" t="s">
        <v>220</v>
      </c>
      <c r="D480" s="16">
        <f>IFERROR(VLOOKUP(B480,#REF!,3,FALSE),0)</f>
        <v>0</v>
      </c>
      <c r="E480" s="18" t="str">
        <f t="shared" si="22"/>
        <v>前八週無拉料</v>
      </c>
      <c r="F480" s="16" t="str">
        <f>IFERROR(VLOOKUP(B480,#REF!,6,FALSE),"")</f>
        <v/>
      </c>
      <c r="G480" s="17">
        <v>7500</v>
      </c>
      <c r="H480" s="17">
        <v>5000</v>
      </c>
      <c r="I480" s="17" t="str">
        <f>IFERROR(VLOOKUP(B480,#REF!,9,FALSE),"")</f>
        <v/>
      </c>
      <c r="J480" s="17">
        <v>2500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2500</v>
      </c>
      <c r="Q480" s="17">
        <v>0</v>
      </c>
      <c r="R480" s="19">
        <v>10000</v>
      </c>
      <c r="S480" s="20" t="s">
        <v>35</v>
      </c>
      <c r="T480" s="21" t="s">
        <v>35</v>
      </c>
      <c r="U480" s="19">
        <v>0</v>
      </c>
      <c r="V480" s="17" t="s">
        <v>35</v>
      </c>
      <c r="W480" s="22" t="s">
        <v>36</v>
      </c>
      <c r="X480" s="23" t="str">
        <f t="shared" si="23"/>
        <v>E</v>
      </c>
      <c r="Y480" s="17">
        <v>0</v>
      </c>
      <c r="Z480" s="17">
        <v>0</v>
      </c>
      <c r="AA480" s="17">
        <v>0</v>
      </c>
      <c r="AB480" s="17">
        <v>0</v>
      </c>
      <c r="AC480" s="15" t="s">
        <v>37</v>
      </c>
    </row>
    <row r="481" spans="1:29" hidden="1">
      <c r="A481" s="13" t="str">
        <f t="shared" si="21"/>
        <v>FCST</v>
      </c>
      <c r="B481" s="14" t="s">
        <v>507</v>
      </c>
      <c r="C481" s="15" t="s">
        <v>220</v>
      </c>
      <c r="D481" s="16">
        <f>IFERROR(VLOOKUP(B481,#REF!,3,FALSE),0)</f>
        <v>0</v>
      </c>
      <c r="E481" s="18" t="str">
        <f t="shared" si="22"/>
        <v>前八週無拉料</v>
      </c>
      <c r="F481" s="16" t="str">
        <f>IFERROR(VLOOKUP(B481,#REF!,6,FALSE),"")</f>
        <v/>
      </c>
      <c r="G481" s="17">
        <v>10000</v>
      </c>
      <c r="H481" s="17">
        <v>0</v>
      </c>
      <c r="I481" s="17" t="str">
        <f>IFERROR(VLOOKUP(B481,#REF!,9,FALSE),"")</f>
        <v/>
      </c>
      <c r="J481" s="17">
        <v>5000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5000</v>
      </c>
      <c r="Q481" s="17">
        <v>0</v>
      </c>
      <c r="R481" s="19">
        <v>15000</v>
      </c>
      <c r="S481" s="20" t="s">
        <v>35</v>
      </c>
      <c r="T481" s="21">
        <v>18.7</v>
      </c>
      <c r="U481" s="19">
        <v>0</v>
      </c>
      <c r="V481" s="17">
        <v>803</v>
      </c>
      <c r="W481" s="22" t="s">
        <v>46</v>
      </c>
      <c r="X481" s="23" t="str">
        <f t="shared" si="23"/>
        <v>F</v>
      </c>
      <c r="Y481" s="17">
        <v>2160</v>
      </c>
      <c r="Z481" s="17">
        <v>3805</v>
      </c>
      <c r="AA481" s="17">
        <v>3165</v>
      </c>
      <c r="AB481" s="17">
        <v>1050</v>
      </c>
      <c r="AC481" s="15" t="s">
        <v>37</v>
      </c>
    </row>
    <row r="482" spans="1:29" hidden="1">
      <c r="A482" s="13" t="str">
        <f t="shared" si="21"/>
        <v>FCST</v>
      </c>
      <c r="B482" s="14" t="s">
        <v>508</v>
      </c>
      <c r="C482" s="15" t="s">
        <v>220</v>
      </c>
      <c r="D482" s="16">
        <f>IFERROR(VLOOKUP(B482,#REF!,3,FALSE),0)</f>
        <v>0</v>
      </c>
      <c r="E482" s="18" t="str">
        <f t="shared" si="22"/>
        <v>前八週無拉料</v>
      </c>
      <c r="F482" s="16" t="str">
        <f>IFERROR(VLOOKUP(B482,#REF!,6,FALSE),"")</f>
        <v/>
      </c>
      <c r="G482" s="17">
        <v>0</v>
      </c>
      <c r="H482" s="17">
        <v>0</v>
      </c>
      <c r="I482" s="17" t="str">
        <f>IFERROR(VLOOKUP(B482,#REF!,9,FALSE),"")</f>
        <v/>
      </c>
      <c r="J482" s="17">
        <v>189000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189000</v>
      </c>
      <c r="Q482" s="17">
        <v>0</v>
      </c>
      <c r="R482" s="19">
        <v>189000</v>
      </c>
      <c r="S482" s="20" t="s">
        <v>35</v>
      </c>
      <c r="T482" s="21">
        <v>567.6</v>
      </c>
      <c r="U482" s="19">
        <v>0</v>
      </c>
      <c r="V482" s="17">
        <v>333</v>
      </c>
      <c r="W482" s="22" t="s">
        <v>46</v>
      </c>
      <c r="X482" s="23" t="str">
        <f t="shared" si="23"/>
        <v>F</v>
      </c>
      <c r="Y482" s="17">
        <v>0</v>
      </c>
      <c r="Z482" s="17">
        <v>3000</v>
      </c>
      <c r="AA482" s="17">
        <v>0</v>
      </c>
      <c r="AB482" s="17">
        <v>0</v>
      </c>
      <c r="AC482" s="15" t="s">
        <v>37</v>
      </c>
    </row>
    <row r="483" spans="1:29" hidden="1">
      <c r="A483" s="13" t="str">
        <f t="shared" si="21"/>
        <v>Normal</v>
      </c>
      <c r="B483" s="14" t="s">
        <v>509</v>
      </c>
      <c r="C483" s="15" t="s">
        <v>220</v>
      </c>
      <c r="D483" s="16">
        <f>IFERROR(VLOOKUP(B483,#REF!,3,FALSE),0)</f>
        <v>0</v>
      </c>
      <c r="E483" s="18">
        <f t="shared" si="22"/>
        <v>4</v>
      </c>
      <c r="F483" s="16" t="str">
        <f>IFERROR(VLOOKUP(B483,#REF!,6,FALSE),"")</f>
        <v/>
      </c>
      <c r="G483" s="17">
        <v>255000</v>
      </c>
      <c r="H483" s="17">
        <v>255000</v>
      </c>
      <c r="I483" s="17" t="str">
        <f>IFERROR(VLOOKUP(B483,#REF!,9,FALSE),"")</f>
        <v/>
      </c>
      <c r="J483" s="17">
        <v>153000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102000</v>
      </c>
      <c r="Q483" s="17">
        <v>51000</v>
      </c>
      <c r="R483" s="19">
        <v>408000</v>
      </c>
      <c r="S483" s="20">
        <v>10.6</v>
      </c>
      <c r="T483" s="21">
        <v>16.8</v>
      </c>
      <c r="U483" s="19">
        <v>38625</v>
      </c>
      <c r="V483" s="17">
        <v>24330</v>
      </c>
      <c r="W483" s="22">
        <v>0.6</v>
      </c>
      <c r="X483" s="23">
        <f t="shared" si="23"/>
        <v>100</v>
      </c>
      <c r="Y483" s="17">
        <v>14919</v>
      </c>
      <c r="Z483" s="17">
        <v>136540</v>
      </c>
      <c r="AA483" s="17">
        <v>107067</v>
      </c>
      <c r="AB483" s="17">
        <v>14123</v>
      </c>
      <c r="AC483" s="15" t="s">
        <v>37</v>
      </c>
    </row>
    <row r="484" spans="1:29" hidden="1">
      <c r="A484" s="13" t="str">
        <f t="shared" si="21"/>
        <v>Normal</v>
      </c>
      <c r="B484" s="14" t="s">
        <v>510</v>
      </c>
      <c r="C484" s="15" t="s">
        <v>220</v>
      </c>
      <c r="D484" s="16">
        <f>IFERROR(VLOOKUP(B484,#REF!,3,FALSE),0)</f>
        <v>0</v>
      </c>
      <c r="E484" s="18">
        <f t="shared" si="22"/>
        <v>6.7</v>
      </c>
      <c r="F484" s="16" t="str">
        <f>IFERROR(VLOOKUP(B484,#REF!,6,FALSE),"")</f>
        <v/>
      </c>
      <c r="G484" s="17">
        <v>501000</v>
      </c>
      <c r="H484" s="17">
        <v>501000</v>
      </c>
      <c r="I484" s="17" t="str">
        <f>IFERROR(VLOOKUP(B484,#REF!,9,FALSE),"")</f>
        <v/>
      </c>
      <c r="J484" s="17">
        <v>384000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9000</v>
      </c>
      <c r="P484" s="17">
        <v>363000</v>
      </c>
      <c r="Q484" s="17">
        <v>12000</v>
      </c>
      <c r="R484" s="19">
        <v>885000</v>
      </c>
      <c r="S484" s="20">
        <v>15.5</v>
      </c>
      <c r="T484" s="21">
        <v>15.3</v>
      </c>
      <c r="U484" s="19">
        <v>57000</v>
      </c>
      <c r="V484" s="17">
        <v>57913</v>
      </c>
      <c r="W484" s="22">
        <v>1</v>
      </c>
      <c r="X484" s="23">
        <f t="shared" si="23"/>
        <v>100</v>
      </c>
      <c r="Y484" s="17">
        <v>100512</v>
      </c>
      <c r="Z484" s="17">
        <v>335486</v>
      </c>
      <c r="AA484" s="17">
        <v>152569</v>
      </c>
      <c r="AB484" s="17">
        <v>19985</v>
      </c>
      <c r="AC484" s="15" t="s">
        <v>37</v>
      </c>
    </row>
    <row r="485" spans="1:29" hidden="1">
      <c r="A485" s="13" t="str">
        <f t="shared" si="21"/>
        <v>FCST</v>
      </c>
      <c r="B485" s="14" t="s">
        <v>511</v>
      </c>
      <c r="C485" s="15" t="s">
        <v>512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26000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26000</v>
      </c>
      <c r="Q485" s="17">
        <v>0</v>
      </c>
      <c r="R485" s="19">
        <v>26000</v>
      </c>
      <c r="S485" s="20" t="s">
        <v>35</v>
      </c>
      <c r="T485" s="21">
        <v>54.1</v>
      </c>
      <c r="U485" s="19">
        <v>0</v>
      </c>
      <c r="V485" s="17">
        <v>481</v>
      </c>
      <c r="W485" s="22" t="s">
        <v>46</v>
      </c>
      <c r="X485" s="23" t="str">
        <f t="shared" si="23"/>
        <v>F</v>
      </c>
      <c r="Y485" s="17">
        <v>4126</v>
      </c>
      <c r="Z485" s="17">
        <v>200</v>
      </c>
      <c r="AA485" s="17">
        <v>0</v>
      </c>
      <c r="AB485" s="17">
        <v>0</v>
      </c>
      <c r="AC485" s="15" t="s">
        <v>37</v>
      </c>
    </row>
    <row r="486" spans="1:29">
      <c r="A486" s="13" t="str">
        <f t="shared" si="21"/>
        <v>ZeroZero</v>
      </c>
      <c r="B486" s="14" t="s">
        <v>513</v>
      </c>
      <c r="C486" s="15" t="s">
        <v>512</v>
      </c>
      <c r="D486" s="16">
        <f>IFERROR(VLOOKUP(B486,#REF!,3,FALSE),0)</f>
        <v>0</v>
      </c>
      <c r="E486" s="18" t="str">
        <f t="shared" si="22"/>
        <v>前八週無拉料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23795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23795</v>
      </c>
      <c r="Q486" s="17">
        <v>0</v>
      </c>
      <c r="R486" s="19">
        <v>23795</v>
      </c>
      <c r="S486" s="20" t="s">
        <v>35</v>
      </c>
      <c r="T486" s="21" t="s">
        <v>35</v>
      </c>
      <c r="U486" s="19">
        <v>0</v>
      </c>
      <c r="V486" s="17" t="s">
        <v>35</v>
      </c>
      <c r="W486" s="22" t="s">
        <v>36</v>
      </c>
      <c r="X486" s="23" t="str">
        <f t="shared" si="23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2017-03-14T11:19:08Z</dcterms:modified>
</cp:coreProperties>
</file>