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E4" l="1"/>
  <c r="A4"/>
  <c r="N4" l="1"/>
  <c r="I4"/>
  <c r="F4"/>
  <c r="X4" l="1"/>
  <c r="K4"/>
  <c r="L4"/>
  <c r="X368"/>
  <c r="N368"/>
  <c r="L368"/>
  <c r="K368"/>
  <c r="I368"/>
  <c r="F368"/>
  <c r="E368"/>
  <c r="A368"/>
  <c r="X367"/>
  <c r="N367"/>
  <c r="L367"/>
  <c r="K367"/>
  <c r="I367"/>
  <c r="F367"/>
  <c r="E367"/>
  <c r="A367"/>
  <c r="X366"/>
  <c r="N366"/>
  <c r="L366"/>
  <c r="K366"/>
  <c r="I366"/>
  <c r="F366"/>
  <c r="E366"/>
  <c r="A366"/>
  <c r="X365"/>
  <c r="N365"/>
  <c r="L365"/>
  <c r="K365"/>
  <c r="I365"/>
  <c r="F365"/>
  <c r="E365"/>
  <c r="A365"/>
  <c r="X364"/>
  <c r="N364"/>
  <c r="L364"/>
  <c r="K364"/>
  <c r="I364"/>
  <c r="F364"/>
  <c r="E364"/>
  <c r="A364"/>
  <c r="X363"/>
  <c r="N363"/>
  <c r="L363"/>
  <c r="K363"/>
  <c r="I363"/>
  <c r="F363"/>
  <c r="E363"/>
  <c r="A363"/>
  <c r="X362"/>
  <c r="N362"/>
  <c r="L362"/>
  <c r="K362"/>
  <c r="I362"/>
  <c r="F362"/>
  <c r="E362"/>
  <c r="A362"/>
  <c r="X361"/>
  <c r="N361"/>
  <c r="L361"/>
  <c r="K361"/>
  <c r="I361"/>
  <c r="F361"/>
  <c r="E361"/>
  <c r="A361"/>
  <c r="X360"/>
  <c r="N360"/>
  <c r="L360"/>
  <c r="K360"/>
  <c r="I360"/>
  <c r="F360"/>
  <c r="E360"/>
  <c r="A360"/>
  <c r="X359"/>
  <c r="N359"/>
  <c r="L359"/>
  <c r="K359"/>
  <c r="I359"/>
  <c r="F359"/>
  <c r="E359"/>
  <c r="A359"/>
  <c r="X358"/>
  <c r="N358"/>
  <c r="L358"/>
  <c r="K358"/>
  <c r="I358"/>
  <c r="F358"/>
  <c r="E358"/>
  <c r="A358"/>
  <c r="X357"/>
  <c r="N357"/>
  <c r="L357"/>
  <c r="K357"/>
  <c r="I357"/>
  <c r="F357"/>
  <c r="E357"/>
  <c r="A357"/>
  <c r="X356"/>
  <c r="N356"/>
  <c r="L356"/>
  <c r="K356"/>
  <c r="I356"/>
  <c r="F356"/>
  <c r="E356"/>
  <c r="A356"/>
  <c r="X355"/>
  <c r="N355"/>
  <c r="L355"/>
  <c r="K355"/>
  <c r="I355"/>
  <c r="F355"/>
  <c r="E355"/>
  <c r="A355"/>
  <c r="X354"/>
  <c r="N354"/>
  <c r="L354"/>
  <c r="K354"/>
  <c r="I354"/>
  <c r="F354"/>
  <c r="E354"/>
  <c r="A354"/>
  <c r="X353"/>
  <c r="N353"/>
  <c r="L353"/>
  <c r="K353"/>
  <c r="I353"/>
  <c r="F353"/>
  <c r="E353"/>
  <c r="A353"/>
  <c r="X352"/>
  <c r="N352"/>
  <c r="L352"/>
  <c r="K352"/>
  <c r="I352"/>
  <c r="F352"/>
  <c r="E352"/>
  <c r="A352"/>
  <c r="X351"/>
  <c r="N351"/>
  <c r="L351"/>
  <c r="K351"/>
  <c r="I351"/>
  <c r="F351"/>
  <c r="E351"/>
  <c r="A351"/>
  <c r="X350"/>
  <c r="N350"/>
  <c r="L350"/>
  <c r="K350"/>
  <c r="I350"/>
  <c r="F350"/>
  <c r="E350"/>
  <c r="A350"/>
  <c r="X349"/>
  <c r="N349"/>
  <c r="L349"/>
  <c r="K349"/>
  <c r="I349"/>
  <c r="F349"/>
  <c r="E349"/>
  <c r="A349"/>
  <c r="X348"/>
  <c r="N348"/>
  <c r="L348"/>
  <c r="K348"/>
  <c r="I348"/>
  <c r="F348"/>
  <c r="E348"/>
  <c r="A348"/>
  <c r="X347"/>
  <c r="N347"/>
  <c r="L347"/>
  <c r="K347"/>
  <c r="I347"/>
  <c r="F347"/>
  <c r="E347"/>
  <c r="A347"/>
  <c r="X346"/>
  <c r="N346"/>
  <c r="L346"/>
  <c r="K346"/>
  <c r="I346"/>
  <c r="F346"/>
  <c r="E346"/>
  <c r="A346"/>
  <c r="X345"/>
  <c r="N345"/>
  <c r="L345"/>
  <c r="K345"/>
  <c r="I345"/>
  <c r="F345"/>
  <c r="E345"/>
  <c r="A345"/>
  <c r="X344"/>
  <c r="N344"/>
  <c r="L344"/>
  <c r="K344"/>
  <c r="I344"/>
  <c r="F344"/>
  <c r="E344"/>
  <c r="A344"/>
  <c r="X343"/>
  <c r="N343"/>
  <c r="L343"/>
  <c r="K343"/>
  <c r="I343"/>
  <c r="F343"/>
  <c r="E343"/>
  <c r="A343"/>
  <c r="X342"/>
  <c r="N342"/>
  <c r="L342"/>
  <c r="K342"/>
  <c r="I342"/>
  <c r="F342"/>
  <c r="E342"/>
  <c r="A342"/>
  <c r="X341"/>
  <c r="N341"/>
  <c r="L341"/>
  <c r="K341"/>
  <c r="I341"/>
  <c r="F341"/>
  <c r="E341"/>
  <c r="A341"/>
  <c r="X340"/>
  <c r="N340"/>
  <c r="L340"/>
  <c r="K340"/>
  <c r="I340"/>
  <c r="F340"/>
  <c r="E340"/>
  <c r="A340"/>
  <c r="X339"/>
  <c r="N339"/>
  <c r="L339"/>
  <c r="K339"/>
  <c r="I339"/>
  <c r="F339"/>
  <c r="E339"/>
  <c r="A339"/>
  <c r="X338"/>
  <c r="N338"/>
  <c r="L338"/>
  <c r="K338"/>
  <c r="I338"/>
  <c r="F338"/>
  <c r="E338"/>
  <c r="A338"/>
  <c r="X337"/>
  <c r="N337"/>
  <c r="L337"/>
  <c r="K337"/>
  <c r="I337"/>
  <c r="F337"/>
  <c r="E337"/>
  <c r="A337"/>
  <c r="X336"/>
  <c r="N336"/>
  <c r="L336"/>
  <c r="K336"/>
  <c r="I336"/>
  <c r="F336"/>
  <c r="E336"/>
  <c r="A336"/>
  <c r="X335"/>
  <c r="N335"/>
  <c r="L335"/>
  <c r="K335"/>
  <c r="I335"/>
  <c r="F335"/>
  <c r="E335"/>
  <c r="A335"/>
  <c r="X334"/>
  <c r="N334"/>
  <c r="L334"/>
  <c r="K334"/>
  <c r="I334"/>
  <c r="F334"/>
  <c r="E334"/>
  <c r="A334"/>
  <c r="X333"/>
  <c r="N333"/>
  <c r="L333"/>
  <c r="K333"/>
  <c r="I333"/>
  <c r="F333"/>
  <c r="E333"/>
  <c r="A333"/>
  <c r="X332"/>
  <c r="N332"/>
  <c r="L332"/>
  <c r="K332"/>
  <c r="I332"/>
  <c r="F332"/>
  <c r="E332"/>
  <c r="A332"/>
  <c r="X331"/>
  <c r="N331"/>
  <c r="L331"/>
  <c r="K331"/>
  <c r="I331"/>
  <c r="F331"/>
  <c r="E331"/>
  <c r="A331"/>
  <c r="X330"/>
  <c r="N330"/>
  <c r="L330"/>
  <c r="K330"/>
  <c r="I330"/>
  <c r="F330"/>
  <c r="E330"/>
  <c r="A330"/>
  <c r="X329"/>
  <c r="N329"/>
  <c r="L329"/>
  <c r="K329"/>
  <c r="I329"/>
  <c r="F329"/>
  <c r="E329"/>
  <c r="A329"/>
  <c r="X328"/>
  <c r="N328"/>
  <c r="L328"/>
  <c r="K328"/>
  <c r="I328"/>
  <c r="F328"/>
  <c r="E328"/>
  <c r="A328"/>
  <c r="X327"/>
  <c r="N327"/>
  <c r="L327"/>
  <c r="K327"/>
  <c r="I327"/>
  <c r="F327"/>
  <c r="E327"/>
  <c r="A327"/>
  <c r="X326"/>
  <c r="N326"/>
  <c r="L326"/>
  <c r="K326"/>
  <c r="I326"/>
  <c r="F326"/>
  <c r="E326"/>
  <c r="A326"/>
  <c r="X325"/>
  <c r="N325"/>
  <c r="L325"/>
  <c r="K325"/>
  <c r="I325"/>
  <c r="F325"/>
  <c r="E325"/>
  <c r="A325"/>
  <c r="X324"/>
  <c r="N324"/>
  <c r="L324"/>
  <c r="K324"/>
  <c r="I324"/>
  <c r="F324"/>
  <c r="E324"/>
  <c r="A324"/>
  <c r="X323"/>
  <c r="N323"/>
  <c r="L323"/>
  <c r="K323"/>
  <c r="I323"/>
  <c r="F323"/>
  <c r="E323"/>
  <c r="A323"/>
  <c r="X322"/>
  <c r="N322"/>
  <c r="L322"/>
  <c r="K322"/>
  <c r="I322"/>
  <c r="F322"/>
  <c r="E322"/>
  <c r="A322"/>
  <c r="X321"/>
  <c r="N321"/>
  <c r="L321"/>
  <c r="K321"/>
  <c r="I321"/>
  <c r="F321"/>
  <c r="E321"/>
  <c r="A321"/>
  <c r="X320"/>
  <c r="N320"/>
  <c r="L320"/>
  <c r="K320"/>
  <c r="I320"/>
  <c r="F320"/>
  <c r="E320"/>
  <c r="A320"/>
  <c r="X319"/>
  <c r="N319"/>
  <c r="L319"/>
  <c r="K319"/>
  <c r="I319"/>
  <c r="F319"/>
  <c r="E319"/>
  <c r="A319"/>
  <c r="X318"/>
  <c r="N318"/>
  <c r="L318"/>
  <c r="K318"/>
  <c r="I318"/>
  <c r="F318"/>
  <c r="E318"/>
  <c r="A318"/>
  <c r="X317"/>
  <c r="N317"/>
  <c r="L317"/>
  <c r="K317"/>
  <c r="I317"/>
  <c r="F317"/>
  <c r="E317"/>
  <c r="A317"/>
  <c r="X316"/>
  <c r="N316"/>
  <c r="L316"/>
  <c r="K316"/>
  <c r="I316"/>
  <c r="F316"/>
  <c r="E316"/>
  <c r="A316"/>
  <c r="X315"/>
  <c r="N315"/>
  <c r="L315"/>
  <c r="K315"/>
  <c r="I315"/>
  <c r="F315"/>
  <c r="E315"/>
  <c r="A315"/>
  <c r="X314"/>
  <c r="N314"/>
  <c r="L314"/>
  <c r="K314"/>
  <c r="I314"/>
  <c r="F314"/>
  <c r="E314"/>
  <c r="A314"/>
  <c r="X313"/>
  <c r="N313"/>
  <c r="L313"/>
  <c r="K313"/>
  <c r="I313"/>
  <c r="F313"/>
  <c r="E313"/>
  <c r="A313"/>
  <c r="X312"/>
  <c r="N312"/>
  <c r="L312"/>
  <c r="K312"/>
  <c r="I312"/>
  <c r="F312"/>
  <c r="E312"/>
  <c r="A312"/>
  <c r="X311"/>
  <c r="N311"/>
  <c r="L311"/>
  <c r="K311"/>
  <c r="I311"/>
  <c r="F311"/>
  <c r="E311"/>
  <c r="A311"/>
  <c r="X310"/>
  <c r="N310"/>
  <c r="L310"/>
  <c r="K310"/>
  <c r="I310"/>
  <c r="F310"/>
  <c r="E310"/>
  <c r="A310"/>
  <c r="X309"/>
  <c r="N309"/>
  <c r="L309"/>
  <c r="K309"/>
  <c r="I309"/>
  <c r="F309"/>
  <c r="E309"/>
  <c r="A309"/>
  <c r="X308"/>
  <c r="N308"/>
  <c r="L308"/>
  <c r="K308"/>
  <c r="I308"/>
  <c r="F308"/>
  <c r="E308"/>
  <c r="A308"/>
  <c r="X307"/>
  <c r="N307"/>
  <c r="L307"/>
  <c r="K307"/>
  <c r="I307"/>
  <c r="F307"/>
  <c r="E307"/>
  <c r="A307"/>
  <c r="X306"/>
  <c r="N306"/>
  <c r="L306"/>
  <c r="K306"/>
  <c r="I306"/>
  <c r="F306"/>
  <c r="E306"/>
  <c r="A306"/>
  <c r="X305"/>
  <c r="N305"/>
  <c r="L305"/>
  <c r="K305"/>
  <c r="I305"/>
  <c r="F305"/>
  <c r="E305"/>
  <c r="A305"/>
  <c r="X304"/>
  <c r="N304"/>
  <c r="L304"/>
  <c r="K304"/>
  <c r="I304"/>
  <c r="F304"/>
  <c r="E304"/>
  <c r="A304"/>
  <c r="X303"/>
  <c r="N303"/>
  <c r="L303"/>
  <c r="K303"/>
  <c r="I303"/>
  <c r="F303"/>
  <c r="E303"/>
  <c r="A303"/>
  <c r="X302"/>
  <c r="N302"/>
  <c r="L302"/>
  <c r="K302"/>
  <c r="I302"/>
  <c r="F302"/>
  <c r="E302"/>
  <c r="A302"/>
  <c r="X301"/>
  <c r="N301"/>
  <c r="L301"/>
  <c r="K301"/>
  <c r="I301"/>
  <c r="F301"/>
  <c r="E301"/>
  <c r="A301"/>
  <c r="X300"/>
  <c r="N300"/>
  <c r="L300"/>
  <c r="K300"/>
  <c r="I300"/>
  <c r="F300"/>
  <c r="E300"/>
  <c r="A300"/>
  <c r="X299"/>
  <c r="N299"/>
  <c r="L299"/>
  <c r="K299"/>
  <c r="I299"/>
  <c r="F299"/>
  <c r="E299"/>
  <c r="A299"/>
  <c r="X298"/>
  <c r="N298"/>
  <c r="L298"/>
  <c r="K298"/>
  <c r="I298"/>
  <c r="F298"/>
  <c r="E298"/>
  <c r="A298"/>
  <c r="X297"/>
  <c r="N297"/>
  <c r="L297"/>
  <c r="K297"/>
  <c r="I297"/>
  <c r="F297"/>
  <c r="E297"/>
  <c r="A297"/>
  <c r="X296"/>
  <c r="N296"/>
  <c r="L296"/>
  <c r="K296"/>
  <c r="I296"/>
  <c r="F296"/>
  <c r="E296"/>
  <c r="A296"/>
  <c r="X295"/>
  <c r="N295"/>
  <c r="L295"/>
  <c r="K295"/>
  <c r="I295"/>
  <c r="F295"/>
  <c r="E295"/>
  <c r="A295"/>
  <c r="X294"/>
  <c r="N294"/>
  <c r="L294"/>
  <c r="K294"/>
  <c r="I294"/>
  <c r="F294"/>
  <c r="E294"/>
  <c r="A294"/>
  <c r="X293"/>
  <c r="N293"/>
  <c r="L293"/>
  <c r="K293"/>
  <c r="I293"/>
  <c r="F293"/>
  <c r="E293"/>
  <c r="A293"/>
  <c r="X292"/>
  <c r="N292"/>
  <c r="L292"/>
  <c r="K292"/>
  <c r="I292"/>
  <c r="F292"/>
  <c r="E292"/>
  <c r="A292"/>
  <c r="X291"/>
  <c r="N291"/>
  <c r="L291"/>
  <c r="K291"/>
  <c r="I291"/>
  <c r="F291"/>
  <c r="E291"/>
  <c r="A291"/>
  <c r="X290"/>
  <c r="N290"/>
  <c r="L290"/>
  <c r="K290"/>
  <c r="I290"/>
  <c r="F290"/>
  <c r="E290"/>
  <c r="A290"/>
  <c r="X289"/>
  <c r="N289"/>
  <c r="L289"/>
  <c r="K289"/>
  <c r="I289"/>
  <c r="F289"/>
  <c r="E289"/>
  <c r="A289"/>
  <c r="X288"/>
  <c r="N288"/>
  <c r="L288"/>
  <c r="K288"/>
  <c r="I288"/>
  <c r="F288"/>
  <c r="E288"/>
  <c r="A288"/>
  <c r="X287"/>
  <c r="N287"/>
  <c r="L287"/>
  <c r="K287"/>
  <c r="I287"/>
  <c r="F287"/>
  <c r="E287"/>
  <c r="A287"/>
  <c r="X286"/>
  <c r="N286"/>
  <c r="L286"/>
  <c r="K286"/>
  <c r="I286"/>
  <c r="F286"/>
  <c r="E286"/>
  <c r="A286"/>
  <c r="X285"/>
  <c r="N285"/>
  <c r="L285"/>
  <c r="K285"/>
  <c r="I285"/>
  <c r="F285"/>
  <c r="E285"/>
  <c r="A285"/>
  <c r="X284"/>
  <c r="N284"/>
  <c r="L284"/>
  <c r="K284"/>
  <c r="I284"/>
  <c r="F284"/>
  <c r="E284"/>
  <c r="A284"/>
  <c r="X283"/>
  <c r="N283"/>
  <c r="L283"/>
  <c r="K283"/>
  <c r="I283"/>
  <c r="F283"/>
  <c r="E283"/>
  <c r="A283"/>
  <c r="X282"/>
  <c r="N282"/>
  <c r="L282"/>
  <c r="K282"/>
  <c r="I282"/>
  <c r="F282"/>
  <c r="E282"/>
  <c r="A282"/>
  <c r="X281"/>
  <c r="N281"/>
  <c r="L281"/>
  <c r="K281"/>
  <c r="I281"/>
  <c r="F281"/>
  <c r="E281"/>
  <c r="A281"/>
  <c r="X280"/>
  <c r="N280"/>
  <c r="L280"/>
  <c r="K280"/>
  <c r="I280"/>
  <c r="F280"/>
  <c r="E280"/>
  <c r="A280"/>
  <c r="X279"/>
  <c r="N279"/>
  <c r="L279"/>
  <c r="K279"/>
  <c r="I279"/>
  <c r="F279"/>
  <c r="E279"/>
  <c r="A279"/>
  <c r="X278"/>
  <c r="N278"/>
  <c r="L278"/>
  <c r="K278"/>
  <c r="I278"/>
  <c r="F278"/>
  <c r="E278"/>
  <c r="A278"/>
  <c r="X277"/>
  <c r="N277"/>
  <c r="L277"/>
  <c r="K277"/>
  <c r="I277"/>
  <c r="F277"/>
  <c r="E277"/>
  <c r="A277"/>
  <c r="X276"/>
  <c r="N276"/>
  <c r="L276"/>
  <c r="K276"/>
  <c r="I276"/>
  <c r="F276"/>
  <c r="E276"/>
  <c r="A276"/>
  <c r="X275"/>
  <c r="N275"/>
  <c r="L275"/>
  <c r="K275"/>
  <c r="I275"/>
  <c r="F275"/>
  <c r="E275"/>
  <c r="A275"/>
  <c r="X274"/>
  <c r="N274"/>
  <c r="L274"/>
  <c r="K274"/>
  <c r="I274"/>
  <c r="F274"/>
  <c r="E274"/>
  <c r="A274"/>
  <c r="X273"/>
  <c r="N273"/>
  <c r="L273"/>
  <c r="K273"/>
  <c r="I273"/>
  <c r="F273"/>
  <c r="E273"/>
  <c r="A273"/>
  <c r="X272"/>
  <c r="N272"/>
  <c r="L272"/>
  <c r="K272"/>
  <c r="I272"/>
  <c r="F272"/>
  <c r="E272"/>
  <c r="A272"/>
  <c r="X271"/>
  <c r="N271"/>
  <c r="L271"/>
  <c r="K271"/>
  <c r="I271"/>
  <c r="F271"/>
  <c r="E271"/>
  <c r="A271"/>
  <c r="X270"/>
  <c r="N270"/>
  <c r="L270"/>
  <c r="K270"/>
  <c r="I270"/>
  <c r="F270"/>
  <c r="E270"/>
  <c r="A270"/>
  <c r="X269"/>
  <c r="N269"/>
  <c r="L269"/>
  <c r="K269"/>
  <c r="I269"/>
  <c r="F269"/>
  <c r="E269"/>
  <c r="A269"/>
  <c r="X268"/>
  <c r="N268"/>
  <c r="L268"/>
  <c r="K268"/>
  <c r="I268"/>
  <c r="F268"/>
  <c r="E268"/>
  <c r="A268"/>
  <c r="X267"/>
  <c r="N267"/>
  <c r="L267"/>
  <c r="K267"/>
  <c r="I267"/>
  <c r="F267"/>
  <c r="E267"/>
  <c r="A267"/>
  <c r="X266"/>
  <c r="N266"/>
  <c r="L266"/>
  <c r="K266"/>
  <c r="I266"/>
  <c r="F266"/>
  <c r="E266"/>
  <c r="A266"/>
  <c r="X265"/>
  <c r="N265"/>
  <c r="L265"/>
  <c r="K265"/>
  <c r="I265"/>
  <c r="F265"/>
  <c r="E265"/>
  <c r="A265"/>
  <c r="X264"/>
  <c r="N264"/>
  <c r="L264"/>
  <c r="K264"/>
  <c r="I264"/>
  <c r="F264"/>
  <c r="E264"/>
  <c r="A264"/>
  <c r="X263"/>
  <c r="N263"/>
  <c r="L263"/>
  <c r="K263"/>
  <c r="I263"/>
  <c r="F263"/>
  <c r="E263"/>
  <c r="A263"/>
  <c r="X262"/>
  <c r="N262"/>
  <c r="L262"/>
  <c r="K262"/>
  <c r="I262"/>
  <c r="F262"/>
  <c r="E262"/>
  <c r="A262"/>
  <c r="X261"/>
  <c r="N261"/>
  <c r="L261"/>
  <c r="K261"/>
  <c r="I261"/>
  <c r="F261"/>
  <c r="E261"/>
  <c r="A261"/>
  <c r="X260"/>
  <c r="N260"/>
  <c r="L260"/>
  <c r="K260"/>
  <c r="I260"/>
  <c r="F260"/>
  <c r="E260"/>
  <c r="A260"/>
  <c r="X259"/>
  <c r="N259"/>
  <c r="L259"/>
  <c r="K259"/>
  <c r="I259"/>
  <c r="F259"/>
  <c r="E259"/>
  <c r="A259"/>
  <c r="X258"/>
  <c r="N258"/>
  <c r="L258"/>
  <c r="K258"/>
  <c r="I258"/>
  <c r="F258"/>
  <c r="E258"/>
  <c r="A258"/>
  <c r="X257"/>
  <c r="N257"/>
  <c r="L257"/>
  <c r="K257"/>
  <c r="I257"/>
  <c r="F257"/>
  <c r="E257"/>
  <c r="A257"/>
  <c r="X256"/>
  <c r="N256"/>
  <c r="L256"/>
  <c r="K256"/>
  <c r="I256"/>
  <c r="F256"/>
  <c r="E256"/>
  <c r="A256"/>
  <c r="X255"/>
  <c r="N255"/>
  <c r="L255"/>
  <c r="K255"/>
  <c r="I255"/>
  <c r="F255"/>
  <c r="E255"/>
  <c r="A255"/>
  <c r="X254"/>
  <c r="N254"/>
  <c r="L254"/>
  <c r="K254"/>
  <c r="I254"/>
  <c r="F254"/>
  <c r="E254"/>
  <c r="A254"/>
  <c r="X253"/>
  <c r="N253"/>
  <c r="L253"/>
  <c r="K253"/>
  <c r="I253"/>
  <c r="F253"/>
  <c r="E253"/>
  <c r="A253"/>
  <c r="X252"/>
  <c r="N252"/>
  <c r="L252"/>
  <c r="K252"/>
  <c r="I252"/>
  <c r="F252"/>
  <c r="E252"/>
  <c r="A252"/>
  <c r="X251"/>
  <c r="N251"/>
  <c r="L251"/>
  <c r="K251"/>
  <c r="I251"/>
  <c r="F251"/>
  <c r="E251"/>
  <c r="A251"/>
  <c r="X250"/>
  <c r="N250"/>
  <c r="L250"/>
  <c r="K250"/>
  <c r="I250"/>
  <c r="F250"/>
  <c r="E250"/>
  <c r="A250"/>
  <c r="X249"/>
  <c r="N249"/>
  <c r="L249"/>
  <c r="K249"/>
  <c r="I249"/>
  <c r="F249"/>
  <c r="E249"/>
  <c r="A249"/>
  <c r="X248"/>
  <c r="N248"/>
  <c r="L248"/>
  <c r="K248"/>
  <c r="I248"/>
  <c r="F248"/>
  <c r="E248"/>
  <c r="A248"/>
  <c r="X247"/>
  <c r="N247"/>
  <c r="L247"/>
  <c r="K247"/>
  <c r="I247"/>
  <c r="F247"/>
  <c r="E247"/>
  <c r="A247"/>
  <c r="X246"/>
  <c r="N246"/>
  <c r="L246"/>
  <c r="K246"/>
  <c r="I246"/>
  <c r="F246"/>
  <c r="E246"/>
  <c r="A246"/>
  <c r="X245"/>
  <c r="N245"/>
  <c r="L245"/>
  <c r="K245"/>
  <c r="I245"/>
  <c r="F245"/>
  <c r="E245"/>
  <c r="A245"/>
  <c r="X244"/>
  <c r="N244"/>
  <c r="L244"/>
  <c r="K244"/>
  <c r="I244"/>
  <c r="F244"/>
  <c r="E244"/>
  <c r="A244"/>
  <c r="X243"/>
  <c r="N243"/>
  <c r="L243"/>
  <c r="K243"/>
  <c r="I243"/>
  <c r="F243"/>
  <c r="E243"/>
  <c r="A243"/>
  <c r="X242"/>
  <c r="N242"/>
  <c r="L242"/>
  <c r="K242"/>
  <c r="I242"/>
  <c r="F242"/>
  <c r="E242"/>
  <c r="A242"/>
  <c r="X241"/>
  <c r="N241"/>
  <c r="L241"/>
  <c r="K241"/>
  <c r="I241"/>
  <c r="F241"/>
  <c r="E241"/>
  <c r="A241"/>
  <c r="X240"/>
  <c r="N240"/>
  <c r="L240"/>
  <c r="K240"/>
  <c r="I240"/>
  <c r="F240"/>
  <c r="E240"/>
  <c r="A240"/>
  <c r="X239"/>
  <c r="N239"/>
  <c r="L239"/>
  <c r="K239"/>
  <c r="I239"/>
  <c r="F239"/>
  <c r="E239"/>
  <c r="A239"/>
  <c r="X238"/>
  <c r="N238"/>
  <c r="L238"/>
  <c r="K238"/>
  <c r="I238"/>
  <c r="F238"/>
  <c r="E238"/>
  <c r="A238"/>
  <c r="X237"/>
  <c r="N237"/>
  <c r="L237"/>
  <c r="K237"/>
  <c r="I237"/>
  <c r="F237"/>
  <c r="E237"/>
  <c r="A237"/>
  <c r="X236"/>
  <c r="N236"/>
  <c r="L236"/>
  <c r="K236"/>
  <c r="I236"/>
  <c r="F236"/>
  <c r="E236"/>
  <c r="A236"/>
  <c r="X235"/>
  <c r="N235"/>
  <c r="L235"/>
  <c r="K235"/>
  <c r="I235"/>
  <c r="F235"/>
  <c r="E235"/>
  <c r="A235"/>
  <c r="X234"/>
  <c r="N234"/>
  <c r="L234"/>
  <c r="K234"/>
  <c r="I234"/>
  <c r="F234"/>
  <c r="E234"/>
  <c r="A234"/>
  <c r="X233"/>
  <c r="N233"/>
  <c r="L233"/>
  <c r="K233"/>
  <c r="I233"/>
  <c r="F233"/>
  <c r="E233"/>
  <c r="A233"/>
  <c r="X232"/>
  <c r="N232"/>
  <c r="L232"/>
  <c r="K232"/>
  <c r="I232"/>
  <c r="F232"/>
  <c r="E232"/>
  <c r="A232"/>
  <c r="X231"/>
  <c r="N231"/>
  <c r="L231"/>
  <c r="K231"/>
  <c r="I231"/>
  <c r="F231"/>
  <c r="E231"/>
  <c r="A231"/>
  <c r="X230"/>
  <c r="N230"/>
  <c r="L230"/>
  <c r="K230"/>
  <c r="I230"/>
  <c r="F230"/>
  <c r="E230"/>
  <c r="A230"/>
  <c r="X229"/>
  <c r="N229"/>
  <c r="L229"/>
  <c r="K229"/>
  <c r="I229"/>
  <c r="F229"/>
  <c r="E229"/>
  <c r="A229"/>
  <c r="X228"/>
  <c r="N228"/>
  <c r="L228"/>
  <c r="K228"/>
  <c r="I228"/>
  <c r="F228"/>
  <c r="E228"/>
  <c r="A228"/>
  <c r="X227"/>
  <c r="N227"/>
  <c r="L227"/>
  <c r="K227"/>
  <c r="I227"/>
  <c r="F227"/>
  <c r="E227"/>
  <c r="A227"/>
  <c r="X226"/>
  <c r="N226"/>
  <c r="L226"/>
  <c r="K226"/>
  <c r="I226"/>
  <c r="F226"/>
  <c r="E226"/>
  <c r="A226"/>
  <c r="X225"/>
  <c r="N225"/>
  <c r="L225"/>
  <c r="K225"/>
  <c r="I225"/>
  <c r="F225"/>
  <c r="E225"/>
  <c r="A225"/>
  <c r="X224"/>
  <c r="N224"/>
  <c r="L224"/>
  <c r="K224"/>
  <c r="I224"/>
  <c r="F224"/>
  <c r="E224"/>
  <c r="A224"/>
  <c r="X223"/>
  <c r="N223"/>
  <c r="L223"/>
  <c r="K223"/>
  <c r="I223"/>
  <c r="F223"/>
  <c r="E223"/>
  <c r="A223"/>
  <c r="X222"/>
  <c r="N222"/>
  <c r="L222"/>
  <c r="K222"/>
  <c r="I222"/>
  <c r="F222"/>
  <c r="E222"/>
  <c r="A222"/>
  <c r="X221"/>
  <c r="N221"/>
  <c r="L221"/>
  <c r="K221"/>
  <c r="I221"/>
  <c r="F221"/>
  <c r="E221"/>
  <c r="A221"/>
  <c r="X220"/>
  <c r="N220"/>
  <c r="L220"/>
  <c r="K220"/>
  <c r="I220"/>
  <c r="F220"/>
  <c r="E220"/>
  <c r="A220"/>
  <c r="X219"/>
  <c r="N219"/>
  <c r="L219"/>
  <c r="K219"/>
  <c r="I219"/>
  <c r="F219"/>
  <c r="E219"/>
  <c r="A219"/>
  <c r="X218"/>
  <c r="N218"/>
  <c r="L218"/>
  <c r="K218"/>
  <c r="I218"/>
  <c r="F218"/>
  <c r="E218"/>
  <c r="A218"/>
  <c r="X217"/>
  <c r="N217"/>
  <c r="L217"/>
  <c r="K217"/>
  <c r="I217"/>
  <c r="F217"/>
  <c r="E217"/>
  <c r="A217"/>
  <c r="X216"/>
  <c r="N216"/>
  <c r="L216"/>
  <c r="K216"/>
  <c r="I216"/>
  <c r="F216"/>
  <c r="E216"/>
  <c r="A216"/>
  <c r="X215"/>
  <c r="N215"/>
  <c r="L215"/>
  <c r="K215"/>
  <c r="I215"/>
  <c r="F215"/>
  <c r="E215"/>
  <c r="A215"/>
  <c r="X214"/>
  <c r="N214"/>
  <c r="L214"/>
  <c r="K214"/>
  <c r="I214"/>
  <c r="F214"/>
  <c r="E214"/>
  <c r="A214"/>
  <c r="X213"/>
  <c r="N213"/>
  <c r="L213"/>
  <c r="K213"/>
  <c r="I213"/>
  <c r="F213"/>
  <c r="E213"/>
  <c r="A213"/>
  <c r="X212"/>
  <c r="N212"/>
  <c r="L212"/>
  <c r="K212"/>
  <c r="I212"/>
  <c r="F212"/>
  <c r="E212"/>
  <c r="A212"/>
  <c r="X211"/>
  <c r="N211"/>
  <c r="L211"/>
  <c r="K211"/>
  <c r="I211"/>
  <c r="F211"/>
  <c r="E211"/>
  <c r="A211"/>
  <c r="X210"/>
  <c r="N210"/>
  <c r="L210"/>
  <c r="K210"/>
  <c r="I210"/>
  <c r="F210"/>
  <c r="E210"/>
  <c r="A210"/>
  <c r="X209"/>
  <c r="N209"/>
  <c r="L209"/>
  <c r="K209"/>
  <c r="I209"/>
  <c r="F209"/>
  <c r="E209"/>
  <c r="A209"/>
  <c r="X208"/>
  <c r="N208"/>
  <c r="L208"/>
  <c r="K208"/>
  <c r="I208"/>
  <c r="F208"/>
  <c r="E208"/>
  <c r="A208"/>
  <c r="X207"/>
  <c r="N207"/>
  <c r="L207"/>
  <c r="K207"/>
  <c r="I207"/>
  <c r="F207"/>
  <c r="E207"/>
  <c r="A207"/>
  <c r="X206"/>
  <c r="N206"/>
  <c r="L206"/>
  <c r="K206"/>
  <c r="I206"/>
  <c r="F206"/>
  <c r="E206"/>
  <c r="A206"/>
  <c r="X205"/>
  <c r="N205"/>
  <c r="L205"/>
  <c r="K205"/>
  <c r="I205"/>
  <c r="F205"/>
  <c r="E205"/>
  <c r="A205"/>
  <c r="X204"/>
  <c r="N204"/>
  <c r="L204"/>
  <c r="K204"/>
  <c r="I204"/>
  <c r="F204"/>
  <c r="E204"/>
  <c r="A204"/>
  <c r="X203"/>
  <c r="N203"/>
  <c r="L203"/>
  <c r="K203"/>
  <c r="I203"/>
  <c r="F203"/>
  <c r="E203"/>
  <c r="A203"/>
  <c r="X202"/>
  <c r="N202"/>
  <c r="L202"/>
  <c r="K202"/>
  <c r="I202"/>
  <c r="F202"/>
  <c r="E202"/>
  <c r="A202"/>
  <c r="X201"/>
  <c r="N201"/>
  <c r="L201"/>
  <c r="K201"/>
  <c r="I201"/>
  <c r="F201"/>
  <c r="E201"/>
  <c r="A201"/>
  <c r="X200"/>
  <c r="N200"/>
  <c r="L200"/>
  <c r="K200"/>
  <c r="I200"/>
  <c r="F200"/>
  <c r="E200"/>
  <c r="A200"/>
  <c r="X199"/>
  <c r="N199"/>
  <c r="L199"/>
  <c r="K199"/>
  <c r="I199"/>
  <c r="F199"/>
  <c r="E199"/>
  <c r="A199"/>
  <c r="X198"/>
  <c r="N198"/>
  <c r="L198"/>
  <c r="K198"/>
  <c r="I198"/>
  <c r="F198"/>
  <c r="E198"/>
  <c r="A198"/>
  <c r="X197"/>
  <c r="N197"/>
  <c r="L197"/>
  <c r="K197"/>
  <c r="I197"/>
  <c r="F197"/>
  <c r="E197"/>
  <c r="A197"/>
  <c r="X196"/>
  <c r="N196"/>
  <c r="L196"/>
  <c r="K196"/>
  <c r="I196"/>
  <c r="F196"/>
  <c r="E196"/>
  <c r="A196"/>
  <c r="X195"/>
  <c r="N195"/>
  <c r="L195"/>
  <c r="K195"/>
  <c r="I195"/>
  <c r="F195"/>
  <c r="E195"/>
  <c r="A195"/>
  <c r="X194"/>
  <c r="N194"/>
  <c r="L194"/>
  <c r="K194"/>
  <c r="I194"/>
  <c r="F194"/>
  <c r="E194"/>
  <c r="A194"/>
  <c r="X193"/>
  <c r="N193"/>
  <c r="L193"/>
  <c r="K193"/>
  <c r="I193"/>
  <c r="F193"/>
  <c r="E193"/>
  <c r="A193"/>
  <c r="X192"/>
  <c r="N192"/>
  <c r="L192"/>
  <c r="K192"/>
  <c r="I192"/>
  <c r="F192"/>
  <c r="E192"/>
  <c r="A192"/>
  <c r="X191"/>
  <c r="N191"/>
  <c r="L191"/>
  <c r="K191"/>
  <c r="I191"/>
  <c r="F191"/>
  <c r="E191"/>
  <c r="A191"/>
  <c r="X190"/>
  <c r="N190"/>
  <c r="L190"/>
  <c r="K190"/>
  <c r="I190"/>
  <c r="F190"/>
  <c r="E190"/>
  <c r="A190"/>
  <c r="X189"/>
  <c r="N189"/>
  <c r="L189"/>
  <c r="K189"/>
  <c r="I189"/>
  <c r="F189"/>
  <c r="E189"/>
  <c r="A189"/>
  <c r="X188"/>
  <c r="N188"/>
  <c r="L188"/>
  <c r="K188"/>
  <c r="I188"/>
  <c r="F188"/>
  <c r="E188"/>
  <c r="A188"/>
  <c r="X187"/>
  <c r="N187"/>
  <c r="L187"/>
  <c r="K187"/>
  <c r="I187"/>
  <c r="F187"/>
  <c r="E187"/>
  <c r="A187"/>
  <c r="X186"/>
  <c r="N186"/>
  <c r="L186"/>
  <c r="K186"/>
  <c r="I186"/>
  <c r="F186"/>
  <c r="E186"/>
  <c r="A186"/>
  <c r="X185"/>
  <c r="N185"/>
  <c r="L185"/>
  <c r="K185"/>
  <c r="I185"/>
  <c r="F185"/>
  <c r="E185"/>
  <c r="A185"/>
  <c r="X184"/>
  <c r="N184"/>
  <c r="L184"/>
  <c r="K184"/>
  <c r="I184"/>
  <c r="F184"/>
  <c r="E184"/>
  <c r="A184"/>
  <c r="X183"/>
  <c r="N183"/>
  <c r="L183"/>
  <c r="K183"/>
  <c r="I183"/>
  <c r="F183"/>
  <c r="E183"/>
  <c r="A183"/>
  <c r="X182"/>
  <c r="N182"/>
  <c r="L182"/>
  <c r="K182"/>
  <c r="I182"/>
  <c r="F182"/>
  <c r="E182"/>
  <c r="A182"/>
  <c r="X181"/>
  <c r="N181"/>
  <c r="L181"/>
  <c r="K181"/>
  <c r="I181"/>
  <c r="F181"/>
  <c r="E181"/>
  <c r="A181"/>
  <c r="X180"/>
  <c r="N180"/>
  <c r="L180"/>
  <c r="K180"/>
  <c r="I180"/>
  <c r="F180"/>
  <c r="E180"/>
  <c r="A180"/>
  <c r="X179"/>
  <c r="N179"/>
  <c r="L179"/>
  <c r="K179"/>
  <c r="I179"/>
  <c r="F179"/>
  <c r="E179"/>
  <c r="A179"/>
  <c r="X178"/>
  <c r="N178"/>
  <c r="L178"/>
  <c r="K178"/>
  <c r="I178"/>
  <c r="F178"/>
  <c r="E178"/>
  <c r="A178"/>
  <c r="X177"/>
  <c r="N177"/>
  <c r="L177"/>
  <c r="K177"/>
  <c r="I177"/>
  <c r="F177"/>
  <c r="E177"/>
  <c r="A177"/>
  <c r="X176"/>
  <c r="N176"/>
  <c r="L176"/>
  <c r="K176"/>
  <c r="I176"/>
  <c r="F176"/>
  <c r="E176"/>
  <c r="A176"/>
  <c r="X175"/>
  <c r="N175"/>
  <c r="L175"/>
  <c r="K175"/>
  <c r="I175"/>
  <c r="F175"/>
  <c r="E175"/>
  <c r="A175"/>
  <c r="X174"/>
  <c r="N174"/>
  <c r="L174"/>
  <c r="K174"/>
  <c r="I174"/>
  <c r="F174"/>
  <c r="E174"/>
  <c r="A174"/>
  <c r="X173"/>
  <c r="N173"/>
  <c r="L173"/>
  <c r="K173"/>
  <c r="I173"/>
  <c r="F173"/>
  <c r="E173"/>
  <c r="A173"/>
  <c r="X172"/>
  <c r="N172"/>
  <c r="L172"/>
  <c r="K172"/>
  <c r="I172"/>
  <c r="F172"/>
  <c r="E172"/>
  <c r="A172"/>
  <c r="X171"/>
  <c r="N171"/>
  <c r="L171"/>
  <c r="K171"/>
  <c r="I171"/>
  <c r="F171"/>
  <c r="E171"/>
  <c r="A171"/>
  <c r="X170"/>
  <c r="N170"/>
  <c r="L170"/>
  <c r="K170"/>
  <c r="I170"/>
  <c r="F170"/>
  <c r="E170"/>
  <c r="A170"/>
  <c r="X169"/>
  <c r="N169"/>
  <c r="L169"/>
  <c r="K169"/>
  <c r="I169"/>
  <c r="F169"/>
  <c r="E169"/>
  <c r="A169"/>
  <c r="X168"/>
  <c r="N168"/>
  <c r="L168"/>
  <c r="K168"/>
  <c r="I168"/>
  <c r="F168"/>
  <c r="E168"/>
  <c r="A168"/>
  <c r="X167"/>
  <c r="N167"/>
  <c r="L167"/>
  <c r="K167"/>
  <c r="I167"/>
  <c r="F167"/>
  <c r="E167"/>
  <c r="A167"/>
  <c r="X166"/>
  <c r="N166"/>
  <c r="L166"/>
  <c r="K166"/>
  <c r="I166"/>
  <c r="F166"/>
  <c r="E166"/>
  <c r="A166"/>
  <c r="X165"/>
  <c r="N165"/>
  <c r="L165"/>
  <c r="K165"/>
  <c r="I165"/>
  <c r="F165"/>
  <c r="E165"/>
  <c r="A165"/>
  <c r="X164"/>
  <c r="N164"/>
  <c r="L164"/>
  <c r="K164"/>
  <c r="I164"/>
  <c r="F164"/>
  <c r="E164"/>
  <c r="A164"/>
  <c r="X163"/>
  <c r="N163"/>
  <c r="L163"/>
  <c r="K163"/>
  <c r="I163"/>
  <c r="F163"/>
  <c r="E163"/>
  <c r="A163"/>
  <c r="X162"/>
  <c r="N162"/>
  <c r="L162"/>
  <c r="K162"/>
  <c r="I162"/>
  <c r="F162"/>
  <c r="E162"/>
  <c r="A162"/>
  <c r="X161"/>
  <c r="N161"/>
  <c r="L161"/>
  <c r="K161"/>
  <c r="I161"/>
  <c r="F161"/>
  <c r="E161"/>
  <c r="A161"/>
  <c r="X160"/>
  <c r="N160"/>
  <c r="L160"/>
  <c r="K160"/>
  <c r="I160"/>
  <c r="F160"/>
  <c r="E160"/>
  <c r="A160"/>
  <c r="X159"/>
  <c r="N159"/>
  <c r="L159"/>
  <c r="K159"/>
  <c r="I159"/>
  <c r="F159"/>
  <c r="E159"/>
  <c r="A159"/>
  <c r="X158"/>
  <c r="N158"/>
  <c r="L158"/>
  <c r="K158"/>
  <c r="I158"/>
  <c r="F158"/>
  <c r="E158"/>
  <c r="A158"/>
  <c r="X157"/>
  <c r="N157"/>
  <c r="L157"/>
  <c r="K157"/>
  <c r="I157"/>
  <c r="F157"/>
  <c r="E157"/>
  <c r="A157"/>
  <c r="X156"/>
  <c r="N156"/>
  <c r="L156"/>
  <c r="K156"/>
  <c r="I156"/>
  <c r="F156"/>
  <c r="E156"/>
  <c r="A156"/>
  <c r="X155"/>
  <c r="N155"/>
  <c r="L155"/>
  <c r="K155"/>
  <c r="I155"/>
  <c r="F155"/>
  <c r="E155"/>
  <c r="A155"/>
  <c r="X154"/>
  <c r="N154"/>
  <c r="L154"/>
  <c r="K154"/>
  <c r="I154"/>
  <c r="F154"/>
  <c r="E154"/>
  <c r="A154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3"/>
  <c r="N123"/>
  <c r="L123"/>
  <c r="K123"/>
  <c r="I123"/>
  <c r="F123"/>
  <c r="E123"/>
  <c r="A123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14"/>
  <c r="N114"/>
  <c r="L114"/>
  <c r="K114"/>
  <c r="I114"/>
  <c r="F114"/>
  <c r="E114"/>
  <c r="A114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103"/>
  <c r="N103"/>
  <c r="L103"/>
  <c r="K103"/>
  <c r="I103"/>
  <c r="F103"/>
  <c r="E103"/>
  <c r="A103"/>
  <c r="X102"/>
  <c r="N102"/>
  <c r="L102"/>
  <c r="K102"/>
  <c r="I102"/>
  <c r="F102"/>
  <c r="E102"/>
  <c r="A102"/>
  <c r="X101"/>
  <c r="N101"/>
  <c r="L101"/>
  <c r="K101"/>
  <c r="I101"/>
  <c r="F101"/>
  <c r="E101"/>
  <c r="A101"/>
  <c r="X100"/>
  <c r="N100"/>
  <c r="L100"/>
  <c r="K100"/>
  <c r="I100"/>
  <c r="F100"/>
  <c r="E100"/>
  <c r="A100"/>
  <c r="X99"/>
  <c r="N99"/>
  <c r="L99"/>
  <c r="K99"/>
  <c r="I99"/>
  <c r="F99"/>
  <c r="E99"/>
  <c r="A99"/>
  <c r="X98"/>
  <c r="N98"/>
  <c r="L98"/>
  <c r="K98"/>
  <c r="I98"/>
  <c r="F98"/>
  <c r="E98"/>
  <c r="A98"/>
  <c r="X97"/>
  <c r="N97"/>
  <c r="L97"/>
  <c r="K97"/>
  <c r="I97"/>
  <c r="F97"/>
  <c r="E97"/>
  <c r="A97"/>
  <c r="X96"/>
  <c r="N96"/>
  <c r="L96"/>
  <c r="K96"/>
  <c r="I96"/>
  <c r="F96"/>
  <c r="E96"/>
  <c r="A96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8"/>
  <c r="N68"/>
  <c r="L68"/>
  <c r="K68"/>
  <c r="I68"/>
  <c r="F68"/>
  <c r="E68"/>
  <c r="A68"/>
  <c r="X67"/>
  <c r="N67"/>
  <c r="L67"/>
  <c r="K67"/>
  <c r="I67"/>
  <c r="F67"/>
  <c r="E67"/>
  <c r="A67"/>
  <c r="X66"/>
  <c r="N66"/>
  <c r="L66"/>
  <c r="K66"/>
  <c r="I66"/>
  <c r="F66"/>
  <c r="E66"/>
  <c r="A66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2"/>
  <c r="N62"/>
  <c r="L62"/>
  <c r="K62"/>
  <c r="I62"/>
  <c r="F62"/>
  <c r="E62"/>
  <c r="A62"/>
  <c r="X61"/>
  <c r="N61"/>
  <c r="L61"/>
  <c r="K61"/>
  <c r="I61"/>
  <c r="F61"/>
  <c r="E61"/>
  <c r="A61"/>
  <c r="X60"/>
  <c r="N60"/>
  <c r="L60"/>
  <c r="K60"/>
  <c r="I60"/>
  <c r="F60"/>
  <c r="E60"/>
  <c r="A60"/>
  <c r="X59"/>
  <c r="N59"/>
  <c r="L59"/>
  <c r="K59"/>
  <c r="I59"/>
  <c r="F59"/>
  <c r="E59"/>
  <c r="A59"/>
  <c r="X58"/>
  <c r="N58"/>
  <c r="L58"/>
  <c r="K58"/>
  <c r="I58"/>
  <c r="F58"/>
  <c r="E58"/>
  <c r="A58"/>
  <c r="X57"/>
  <c r="N57"/>
  <c r="L57"/>
  <c r="K57"/>
  <c r="I57"/>
  <c r="F57"/>
  <c r="E57"/>
  <c r="A57"/>
  <c r="X56"/>
  <c r="N56"/>
  <c r="L56"/>
  <c r="K56"/>
  <c r="I56"/>
  <c r="F56"/>
  <c r="E56"/>
  <c r="A56"/>
  <c r="X55"/>
  <c r="N55"/>
  <c r="L55"/>
  <c r="K55"/>
  <c r="I55"/>
  <c r="F55"/>
  <c r="E55"/>
  <c r="A55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5"/>
  <c r="N15"/>
  <c r="L15"/>
  <c r="K15"/>
  <c r="I15"/>
  <c r="F15"/>
  <c r="E15"/>
  <c r="A15"/>
  <c r="X14"/>
  <c r="N14"/>
  <c r="L14"/>
  <c r="K14"/>
  <c r="I14"/>
  <c r="F14"/>
  <c r="E14"/>
  <c r="A14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</calcChain>
</file>

<file path=xl/sharedStrings.xml><?xml version="1.0" encoding="utf-8"?>
<sst xmlns="http://schemas.openxmlformats.org/spreadsheetml/2006/main" count="1605" uniqueCount="413">
  <si>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</si>
  <si>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</si>
  <si>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</si>
  <si>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</si>
  <si>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</si>
  <si>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</si>
  <si>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</si>
  <si>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</si>
  <si>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</si>
  <si>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</si>
  <si>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</si>
  <si>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</si>
  <si>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</si>
  <si>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</si>
  <si>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</si>
  <si>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</si>
  <si>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</si>
  <si>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</si>
  <si>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</si>
  <si>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</si>
  <si>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</si>
  <si>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</si>
  <si>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</si>
  <si>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</si>
  <si>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</si>
  <si>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</si>
  <si>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</si>
  <si>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</si>
  <si>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</si>
  <si>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</si>
  <si>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</si>
  <si>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2016/11/06 22:23</t>
  </si>
  <si>
    <t>APM2014NUC-TRG</t>
  </si>
  <si>
    <t>SINOPOWER</t>
  </si>
  <si>
    <t>50843</t>
  </si>
  <si>
    <t/>
  </si>
  <si>
    <t>APM2300CAC-TRG</t>
  </si>
  <si>
    <t>E</t>
  </si>
  <si>
    <t>APM2301CAC-TRG</t>
  </si>
  <si>
    <t>APM2309AC-TRG</t>
  </si>
  <si>
    <t>APM3095PUC-TRG</t>
  </si>
  <si>
    <t>APM4500AKC-TRG</t>
  </si>
  <si>
    <t>CM32180A3OP-AD</t>
  </si>
  <si>
    <t>CAPELLA</t>
  </si>
  <si>
    <t>CM32181A3OP</t>
  </si>
  <si>
    <t>CM32181EA3OP</t>
  </si>
  <si>
    <t>CM3218A3OP-AD</t>
  </si>
  <si>
    <t>CM3232A3OG</t>
  </si>
  <si>
    <t>CM3323EA3OG</t>
  </si>
  <si>
    <t>CM36283A3OP</t>
  </si>
  <si>
    <t>CM36671M3OE</t>
  </si>
  <si>
    <t>CM36686CM3OI-H3</t>
  </si>
  <si>
    <t>CM36686M3OE-H3</t>
  </si>
  <si>
    <t>CM36686M3OE-H5</t>
  </si>
  <si>
    <t>SM1A16PSUC-TRG</t>
  </si>
  <si>
    <t>SM1A53NHUC-TRG</t>
  </si>
  <si>
    <t>SM1F03NSKC-TRG</t>
  </si>
  <si>
    <t>SM2001CSKC-TRG</t>
  </si>
  <si>
    <t>SM2202NSQEC-TRG</t>
  </si>
  <si>
    <t>SM2202NSQGC-TRG</t>
  </si>
  <si>
    <t>SM2205PSQGC-TRG</t>
  </si>
  <si>
    <t>SM2206NSQGC-TRG</t>
  </si>
  <si>
    <t>SM2222CSQGC-TRG</t>
  </si>
  <si>
    <t>SM2304NSAC-TRG</t>
  </si>
  <si>
    <t>SM2337PSAC-TRG</t>
  </si>
  <si>
    <t>SM2404NSANC-TRG</t>
  </si>
  <si>
    <t>SM2607CSCC-TRG</t>
  </si>
  <si>
    <t>SM2A04NSVC-TRG</t>
  </si>
  <si>
    <t>SM3116NAUC-TRG</t>
  </si>
  <si>
    <t>SM3119NAUC-TRG</t>
  </si>
  <si>
    <t>SM3331PSQGC-TRG</t>
  </si>
  <si>
    <t>SM3337PSQGC-TRG</t>
  </si>
  <si>
    <t>SM4336NSKPC-TRG</t>
  </si>
  <si>
    <t>SM4365NAKPC-TRG</t>
  </si>
  <si>
    <t>SM4372NAKPC-TRG</t>
  </si>
  <si>
    <t>SM4377NSKPC-TRG</t>
  </si>
  <si>
    <t>SM4387NSKPC-TRG</t>
  </si>
  <si>
    <t>SM4833NSKC-TRG</t>
  </si>
  <si>
    <t>SM4839NSKC-TRG</t>
  </si>
  <si>
    <t>SM4842NSKC-TRG</t>
  </si>
  <si>
    <t>SM4843NSKC-TRG</t>
  </si>
  <si>
    <t>1SS302</t>
  </si>
  <si>
    <t>TOSHIBA</t>
  </si>
  <si>
    <t>F</t>
  </si>
  <si>
    <t>1SS388</t>
  </si>
  <si>
    <t>1SS416(TL3SONY)</t>
  </si>
  <si>
    <t>1SS424(TPH3,F)</t>
  </si>
  <si>
    <t>1SS427</t>
  </si>
  <si>
    <t>21-01-0014-A1</t>
  </si>
  <si>
    <t>SEMTECH</t>
  </si>
  <si>
    <t>2SA1162-GR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</si>
  <si>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</si>
  <si>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</si>
  <si>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</si>
  <si>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</si>
  <si>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</si>
  <si>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</si>
  <si>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</si>
  <si>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</si>
  <si>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</si>
  <si>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</si>
  <si>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</si>
  <si>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</si>
  <si>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</si>
  <si>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</si>
  <si>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</si>
  <si>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</si>
  <si>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</si>
  <si>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</si>
  <si>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</si>
  <si>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</si>
  <si>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</si>
  <si>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</si>
  <si>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</si>
  <si>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</si>
  <si>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</si>
  <si>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</si>
  <si>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AO4453</t>
  </si>
  <si>
    <t>AO4622</t>
  </si>
  <si>
    <t>AO4805</t>
  </si>
  <si>
    <t>AO4840L</t>
  </si>
  <si>
    <t>AO6403</t>
  </si>
  <si>
    <t>AO6404</t>
  </si>
  <si>
    <t>AO6405</t>
  </si>
  <si>
    <t>AO7400L</t>
  </si>
  <si>
    <t>AOD4158P</t>
  </si>
  <si>
    <t>AOD522P</t>
  </si>
  <si>
    <t>AOD528</t>
  </si>
  <si>
    <t>AOE6930</t>
  </si>
  <si>
    <t>AOE6932</t>
  </si>
  <si>
    <t>AOH3254</t>
  </si>
  <si>
    <t>AON2420</t>
  </si>
  <si>
    <t>AON6236</t>
  </si>
  <si>
    <t>AON6360D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</si>
  <si>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</si>
  <si>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</si>
  <si>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</si>
  <si>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</si>
  <si>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</si>
  <si>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</si>
  <si>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</si>
  <si>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</si>
  <si>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AON6970</t>
  </si>
  <si>
    <t>AON6992</t>
  </si>
  <si>
    <t>AON7400A</t>
  </si>
  <si>
    <t>AON7401L</t>
  </si>
  <si>
    <t>AON7403</t>
  </si>
  <si>
    <t>AON7405</t>
  </si>
  <si>
    <t>AON7408</t>
  </si>
  <si>
    <t>AON7421</t>
  </si>
  <si>
    <t>AON7423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</si>
  <si>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</si>
  <si>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</si>
  <si>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</si>
  <si>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</si>
  <si>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</si>
  <si>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</si>
  <si>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</si>
  <si>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</si>
  <si>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</si>
  <si>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</si>
  <si>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</si>
  <si>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</si>
  <si>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AOZ1268QI-02</t>
  </si>
  <si>
    <t>AOZ1331DI</t>
  </si>
  <si>
    <t>AOZ1905DI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</si>
  <si>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</si>
  <si>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</si>
  <si>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</si>
  <si>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</si>
  <si>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</si>
  <si>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</si>
  <si>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</si>
  <si>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AOZ8809DI-05</t>
  </si>
  <si>
    <t>AS1744V-T</t>
  </si>
  <si>
    <t>AMS</t>
  </si>
  <si>
    <t>AS3728-BWLM</t>
  </si>
  <si>
    <t>ASP0A19RA8</t>
  </si>
  <si>
    <t>UPI</t>
  </si>
  <si>
    <t>ASP1500ULAM</t>
  </si>
  <si>
    <t>ASP1670U</t>
  </si>
  <si>
    <t>CRS20I30B</t>
  </si>
  <si>
    <t>DF2B6.8ACT,L3F(T</t>
  </si>
  <si>
    <t>DF2B6.8M1ACT,L3F(T</t>
  </si>
  <si>
    <t>DF5G7M2N,LF(D</t>
  </si>
  <si>
    <t>EXS00A-CG02825</t>
  </si>
  <si>
    <t>NDK</t>
  </si>
  <si>
    <t>EXS00A-CG04945</t>
  </si>
  <si>
    <t>EXS00A-CS06352</t>
  </si>
  <si>
    <t>EXS00A-CS07218</t>
  </si>
  <si>
    <t>EXS00A-CS08018</t>
  </si>
  <si>
    <t>EXS00A-CS08346</t>
  </si>
  <si>
    <t>EXS00A-CS08947</t>
  </si>
  <si>
    <t>HN1C03FU-A</t>
  </si>
  <si>
    <t>INF3006A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</si>
  <si>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</si>
  <si>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</si>
  <si>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</si>
  <si>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</si>
  <si>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</si>
  <si>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</si>
  <si>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</si>
  <si>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</si>
  <si>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</si>
  <si>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</si>
  <si>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</si>
  <si>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</si>
  <si>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</si>
  <si>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</si>
  <si>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</si>
  <si>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</si>
  <si>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</si>
  <si>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</si>
  <si>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</si>
  <si>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</si>
  <si>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</si>
  <si>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</si>
  <si>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</si>
  <si>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</si>
  <si>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</si>
  <si>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RCLAMP3374N.TCT</t>
  </si>
  <si>
    <t>RCLAMP3654PATCT</t>
  </si>
  <si>
    <t>RN4904</t>
  </si>
  <si>
    <t>RN4984(TE85L,F)</t>
  </si>
  <si>
    <t>RN4984FE</t>
  </si>
  <si>
    <t>RTC5601H</t>
  </si>
  <si>
    <t>RICHWAVE</t>
  </si>
  <si>
    <t>RTC56373</t>
  </si>
  <si>
    <t>RTC6213N</t>
  </si>
  <si>
    <t>RTC6603</t>
  </si>
  <si>
    <t>RTC6617SP</t>
  </si>
  <si>
    <t>RTC6691H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</si>
  <si>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</si>
  <si>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</si>
  <si>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</si>
  <si>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</si>
  <si>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</si>
  <si>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</si>
  <si>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</si>
  <si>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SSM3J16FV</t>
  </si>
  <si>
    <t>SSM3J328R,LF(A</t>
  </si>
  <si>
    <t>SSM3J328R,LF(T</t>
  </si>
  <si>
    <t>SSM3J331R,LF(T</t>
  </si>
  <si>
    <t>SSM3J46CTB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</si>
  <si>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</si>
  <si>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</si>
  <si>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</si>
  <si>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</si>
  <si>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</si>
  <si>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</si>
  <si>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</si>
  <si>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</si>
  <si>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</si>
  <si>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SSM3K7002BS</t>
  </si>
  <si>
    <t>SSM3K72KCT</t>
  </si>
  <si>
    <t>SSM6J505NU</t>
  </si>
  <si>
    <t>SSM6N09FU</t>
  </si>
  <si>
    <t>SSM6N15AFE</t>
  </si>
  <si>
    <t>SSM6N15AFU</t>
  </si>
  <si>
    <t>SSM6N15FU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</si>
  <si>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</si>
  <si>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</si>
  <si>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</si>
  <si>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</si>
  <si>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</si>
  <si>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</si>
  <si>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</si>
  <si>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</si>
  <si>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</si>
  <si>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TC358743XBG</t>
  </si>
  <si>
    <t>TC358764XBG(EL)</t>
  </si>
  <si>
    <t>TC358774XBG</t>
  </si>
  <si>
    <t>TC358778XBG</t>
  </si>
  <si>
    <t>TC4W53FU</t>
  </si>
  <si>
    <t>TC58DYG02D5BAI4JAH</t>
  </si>
  <si>
    <t>TC58NVG0S3EBAI4</t>
  </si>
  <si>
    <t>TC58NVG0S3HBAI4JDH</t>
  </si>
  <si>
    <t>TC58NVG0S3HTA00B4H</t>
  </si>
  <si>
    <t>TC58NVG0S3HTAI0B4H</t>
  </si>
  <si>
    <t>TC58NVG1S3EBAI5</t>
  </si>
  <si>
    <t>TC58NVG1S3ETA00BAH</t>
  </si>
  <si>
    <t>TC58NVG1S3HBAI4JDH</t>
  </si>
  <si>
    <t>TC58NVG2S0HBAI4JDH</t>
  </si>
  <si>
    <t>TC58NVG2S3EBAI5LRH</t>
  </si>
  <si>
    <t>TC74LCX00FT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</si>
  <si>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</si>
  <si>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</si>
  <si>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</si>
  <si>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</si>
  <si>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</si>
  <si>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</si>
  <si>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</si>
  <si>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</si>
  <si>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</si>
  <si>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</si>
  <si>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</si>
  <si>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</si>
  <si>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</si>
  <si>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</si>
  <si>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</si>
  <si>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TC7SZ04FU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</si>
  <si>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</si>
  <si>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</si>
  <si>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</si>
  <si>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</si>
  <si>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</si>
  <si>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</si>
  <si>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</si>
  <si>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</si>
  <si>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</si>
  <si>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</si>
  <si>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</si>
  <si>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</si>
  <si>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</si>
  <si>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</si>
  <si>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</si>
  <si>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</si>
  <si>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</si>
  <si>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</si>
  <si>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</si>
  <si>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</si>
  <si>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</si>
  <si>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</si>
  <si>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TCR3DM18</t>
  </si>
  <si>
    <t>TCR3DM28</t>
  </si>
  <si>
    <t>TH58NVG2S3HTAI0B4H</t>
  </si>
  <si>
    <t>THGBMBG5D1KBAIT</t>
  </si>
  <si>
    <t>THGBMDG5D1LBAIKY1J</t>
  </si>
  <si>
    <t>THGBMDG5D1LBAIL</t>
  </si>
  <si>
    <t>THGBMDG5D1LBAIT</t>
  </si>
  <si>
    <t>THGBMFG8C2LBAIL</t>
  </si>
  <si>
    <t>THGBMGG9T4LBAIR</t>
  </si>
  <si>
    <t>THGBMHG9C8LBAIG</t>
  </si>
  <si>
    <t>TJ30S06M3L</t>
  </si>
  <si>
    <t>TK12A50D</t>
  </si>
  <si>
    <t>TK34A10N1</t>
  </si>
  <si>
    <t>TK8A60DA(STA4,Q,M)</t>
  </si>
  <si>
    <t>TK8A65D</t>
  </si>
  <si>
    <t>TLP183</t>
  </si>
  <si>
    <t>TLP781</t>
  </si>
  <si>
    <t>TPC8120</t>
  </si>
  <si>
    <t>TPC8127</t>
  </si>
  <si>
    <t>TPC8133,LQ(S</t>
  </si>
  <si>
    <t>TPCA8057-H,LQ(M</t>
  </si>
  <si>
    <t>TPCA8065-H,LQ(S</t>
  </si>
  <si>
    <t>TPCA8092-H,LQ(S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</si>
  <si>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</si>
  <si>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</si>
  <si>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</si>
  <si>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</si>
  <si>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</si>
  <si>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</si>
  <si>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</si>
  <si>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TPH1R005PL,L1Q(M</t>
  </si>
  <si>
    <t>TPH2R608NH</t>
  </si>
  <si>
    <t>TZ1201XBG</t>
  </si>
  <si>
    <t>UCLAMP0501Z.TNT</t>
  </si>
  <si>
    <t>UCLAMP2511T.TCT</t>
  </si>
  <si>
    <t>UCLAMP3301H.TCT</t>
  </si>
  <si>
    <t>UG3105PDUC-B1</t>
  </si>
  <si>
    <t>UP0108AMA5-33</t>
  </si>
  <si>
    <t>UP0108JDS4-18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</si>
  <si>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</si>
  <si>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</si>
  <si>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</si>
  <si>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</si>
  <si>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</si>
  <si>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</si>
  <si>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</si>
  <si>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</si>
  <si>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</si>
  <si>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</si>
  <si>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</si>
  <si>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</si>
  <si>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</si>
  <si>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</si>
  <si>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</si>
  <si>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</si>
  <si>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</si>
  <si>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</si>
  <si>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</si>
  <si>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UP6007QDN8</t>
  </si>
  <si>
    <t>UP7534EMA5-15</t>
  </si>
  <si>
    <t>UP7534GMA5-10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</si>
  <si>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</si>
  <si>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</si>
  <si>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</si>
  <si>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</si>
  <si>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</si>
  <si>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</si>
  <si>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</si>
  <si>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</si>
  <si>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</si>
  <si>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</si>
  <si>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</si>
  <si>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</si>
  <si>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</si>
  <si>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</si>
  <si>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</si>
  <si>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</si>
  <si>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</si>
  <si>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</si>
  <si>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</si>
  <si>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UP9024QQKF</t>
  </si>
  <si>
    <t>UP9304PQKF</t>
  </si>
  <si>
    <t>UP9509PQAG</t>
  </si>
  <si>
    <t>UP9511PQGJ</t>
  </si>
  <si>
    <t>US5501BMA8</t>
  </si>
  <si>
    <t>US5501PDN8</t>
  </si>
  <si>
    <t>US5587ADLA</t>
  </si>
  <si>
    <t>ZTS6431A</t>
  </si>
  <si>
    <t>ZILLTEK</t>
  </si>
  <si>
    <t>OH FCST WK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</si>
</sst>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181" fontId="2" fillId="0" borderId="0" xfId="0" applyNumberFormat="1" applyFont="1">
      <alignment vertical="center"/>
    </xf>
    <xf numFmtId="181" fontId="10" fillId="2" borderId="3" xfId="0" applyNumberFormat="1" applyFont="1" applyFill="1" applyBorder="1" applyAlignment="1">
      <alignment horizontal="center" vertical="center" wrapText="1"/>
    </xf>
    <xf numFmtId="181" fontId="2" fillId="0" borderId="4" xfId="0" applyNumberFormat="1" applyFont="1" applyFill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68" totalsRowShown="0" headerRowDxfId="30" dataDxfId="29">
  <autoFilter ref="A3:AC368"/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 WK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368"/>
  <sheetViews>
    <sheetView tabSelected="1" zoomScale="60" zoomScaleNormal="60" workbookViewId="0">
      <pane xSplit="5" ySplit="3" topLeftCell="T4" activePane="bottomRight" state="frozen"/>
      <selection pane="topRight" activeCell="F1" sqref="F1"/>
      <selection pane="bottomLeft" activeCell="A4" sqref="A4"/>
      <selection pane="bottomRight" activeCell="AH12" sqref="AH12"/>
    </sheetView>
  </sheetViews>
  <sheetFormatPr defaultColWidth="9" defaultRowHeight="14.5"/>
  <cols>
    <col min="1" max="1" width="8" style="2" customWidth="1" collapsed="1"/>
    <col min="2" max="2" width="20.1796875" style="2" customWidth="1" collapsed="1"/>
    <col min="3" max="3" width="8.6328125" style="2" customWidth="1" collapsed="1"/>
    <col min="4" max="4" width="7.453125" style="24" customWidth="1" collapsed="1"/>
    <col min="5" max="5" width="6.6328125" style="7" customWidth="1" collapsed="1"/>
    <col min="6" max="6" width="11.81640625" style="4" customWidth="1" collapsed="1"/>
    <col min="7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43.5">
      <c r="A3" s="10" t="s">
        <v>25</v>
      </c>
      <c r="B3" s="8" t="s">
        <v>23</v>
      </c>
      <c r="C3" s="8" t="s">
        <v>3</v>
      </c>
      <c r="D3" s="25" t="s">
        <v>412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Normal</v>
      </c>
      <c r="B4" s="14" t="s">
        <v>32</v>
      </c>
      <c r="C4" s="15" t="s">
        <v>33</v>
      </c>
      <c r="D4" s="26">
        <f t="shared" ref="D4:D67" si="1">IF(OR(V4=0,LEN(V4)=0),"--",ROUND(J4/V4,1))</f>
        <v>5000</v>
      </c>
      <c r="E4" s="18">
        <f t="shared" ref="E4:E67" si="2">IF(U4=0,"前八週無拉料",ROUND(J4/U4,1))</f>
        <v>16</v>
      </c>
      <c r="F4" s="16" t="str">
        <f>IFERROR(VLOOKUP(B4,#REF!,6,FALSE),"")</f>
        <v/>
      </c>
      <c r="G4" s="17">
        <v>2500</v>
      </c>
      <c r="H4" s="17">
        <v>2500</v>
      </c>
      <c r="I4" s="17" t="str">
        <f>IFERROR(VLOOKUP(B4,#REF!,9,FALSE),"")</f>
        <v/>
      </c>
      <c r="J4" s="17">
        <v>10000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5000</v>
      </c>
      <c r="Q4" s="17">
        <v>5000</v>
      </c>
      <c r="R4" s="19">
        <v>12500</v>
      </c>
      <c r="S4" s="20">
        <v>20</v>
      </c>
      <c r="T4" s="21">
        <v>6250</v>
      </c>
      <c r="U4" s="19">
        <v>625</v>
      </c>
      <c r="V4" s="17">
        <v>2</v>
      </c>
      <c r="W4" s="22">
        <v>0</v>
      </c>
      <c r="X4" s="23">
        <f t="shared" ref="X4:X67" si="3">IF($W4="E","E",IF($W4="F","F",IF($W4&lt;0.5,50,IF($W4&lt;2,100,150))))</f>
        <v>50</v>
      </c>
      <c r="Y4" s="17">
        <v>18</v>
      </c>
      <c r="Z4" s="17">
        <v>0</v>
      </c>
      <c r="AA4" s="17">
        <v>0</v>
      </c>
      <c r="AB4" s="17">
        <v>0</v>
      </c>
      <c r="AC4" s="15" t="s">
        <v>34</v>
      </c>
    </row>
    <row r="5" spans="1:29">
      <c r="A5" s="13" t="str">
        <f t="shared" si="0"/>
        <v>OverStock</v>
      </c>
      <c r="B5" s="14" t="s">
        <v>36</v>
      </c>
      <c r="C5" s="15" t="s">
        <v>33</v>
      </c>
      <c r="D5" s="26" t="str">
        <f t="shared" si="1"/>
        <v>--</v>
      </c>
      <c r="E5" s="18">
        <f t="shared" si="2"/>
        <v>34.299999999999997</v>
      </c>
      <c r="F5" s="16" t="str">
        <f>IFERROR(VLOOKUP(B5,#REF!,6,FALSE),"")</f>
        <v/>
      </c>
      <c r="G5" s="17">
        <v>402000</v>
      </c>
      <c r="H5" s="17">
        <v>402000</v>
      </c>
      <c r="I5" s="17" t="str">
        <f>IFERROR(VLOOKUP(B5,#REF!,9,FALSE),"")</f>
        <v/>
      </c>
      <c r="J5" s="17">
        <v>630000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501000</v>
      </c>
      <c r="Q5" s="17">
        <v>129000</v>
      </c>
      <c r="R5" s="19">
        <v>1032000</v>
      </c>
      <c r="S5" s="20">
        <v>56.2</v>
      </c>
      <c r="T5" s="21" t="s">
        <v>35</v>
      </c>
      <c r="U5" s="19">
        <v>18375</v>
      </c>
      <c r="V5" s="17" t="s">
        <v>35</v>
      </c>
      <c r="W5" s="22" t="s">
        <v>37</v>
      </c>
      <c r="X5" s="23" t="str">
        <f t="shared" si="3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34</v>
      </c>
    </row>
    <row r="6" spans="1:29">
      <c r="A6" s="13" t="str">
        <f t="shared" si="0"/>
        <v>OverStock</v>
      </c>
      <c r="B6" s="14" t="s">
        <v>38</v>
      </c>
      <c r="C6" s="15" t="s">
        <v>33</v>
      </c>
      <c r="D6" s="26" t="str">
        <f t="shared" si="1"/>
        <v>--</v>
      </c>
      <c r="E6" s="18">
        <f t="shared" si="2"/>
        <v>38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57000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48000</v>
      </c>
      <c r="Q6" s="17">
        <v>9000</v>
      </c>
      <c r="R6" s="19">
        <v>57000</v>
      </c>
      <c r="S6" s="20">
        <v>38</v>
      </c>
      <c r="T6" s="21" t="s">
        <v>35</v>
      </c>
      <c r="U6" s="19">
        <v>1500</v>
      </c>
      <c r="V6" s="17" t="s">
        <v>35</v>
      </c>
      <c r="W6" s="22" t="s">
        <v>37</v>
      </c>
      <c r="X6" s="23" t="str">
        <f t="shared" si="3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34</v>
      </c>
    </row>
    <row r="7" spans="1:29">
      <c r="A7" s="13" t="str">
        <f t="shared" si="0"/>
        <v>OverStock</v>
      </c>
      <c r="B7" s="14" t="s">
        <v>39</v>
      </c>
      <c r="C7" s="15" t="s">
        <v>33</v>
      </c>
      <c r="D7" s="26" t="str">
        <f t="shared" si="1"/>
        <v>--</v>
      </c>
      <c r="E7" s="18">
        <f t="shared" si="2"/>
        <v>52.6</v>
      </c>
      <c r="F7" s="16" t="str">
        <f>IFERROR(VLOOKUP(B7,#REF!,6,FALSE),"")</f>
        <v/>
      </c>
      <c r="G7" s="17">
        <v>189000</v>
      </c>
      <c r="H7" s="17">
        <v>189000</v>
      </c>
      <c r="I7" s="17" t="str">
        <f>IFERROR(VLOOKUP(B7,#REF!,9,FALSE),"")</f>
        <v/>
      </c>
      <c r="J7" s="17">
        <v>276000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231000</v>
      </c>
      <c r="Q7" s="17">
        <v>45000</v>
      </c>
      <c r="R7" s="19">
        <v>465000</v>
      </c>
      <c r="S7" s="20">
        <v>88.6</v>
      </c>
      <c r="T7" s="21" t="s">
        <v>35</v>
      </c>
      <c r="U7" s="19">
        <v>5250</v>
      </c>
      <c r="V7" s="17" t="s">
        <v>35</v>
      </c>
      <c r="W7" s="22" t="s">
        <v>37</v>
      </c>
      <c r="X7" s="23" t="str">
        <f t="shared" si="3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34</v>
      </c>
    </row>
    <row r="8" spans="1:29">
      <c r="A8" s="13" t="str">
        <f t="shared" si="0"/>
        <v>Normal</v>
      </c>
      <c r="B8" s="14" t="s">
        <v>40</v>
      </c>
      <c r="C8" s="15" t="s">
        <v>33</v>
      </c>
      <c r="D8" s="26">
        <f t="shared" si="1"/>
        <v>176.5</v>
      </c>
      <c r="E8" s="18">
        <f t="shared" si="2"/>
        <v>12</v>
      </c>
      <c r="F8" s="16" t="str">
        <f>IFERROR(VLOOKUP(B8,#REF!,6,FALSE),"")</f>
        <v/>
      </c>
      <c r="G8" s="17">
        <v>25000</v>
      </c>
      <c r="H8" s="17">
        <v>25000</v>
      </c>
      <c r="I8" s="17" t="str">
        <f>IFERROR(VLOOKUP(B8,#REF!,9,FALSE),"")</f>
        <v/>
      </c>
      <c r="J8" s="17">
        <v>45000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20000</v>
      </c>
      <c r="Q8" s="17">
        <v>25000</v>
      </c>
      <c r="R8" s="19">
        <v>70000</v>
      </c>
      <c r="S8" s="20">
        <v>18.7</v>
      </c>
      <c r="T8" s="21">
        <v>274.5</v>
      </c>
      <c r="U8" s="19">
        <v>3750</v>
      </c>
      <c r="V8" s="17">
        <v>255</v>
      </c>
      <c r="W8" s="22">
        <v>0.1</v>
      </c>
      <c r="X8" s="23">
        <f t="shared" si="3"/>
        <v>50</v>
      </c>
      <c r="Y8" s="17">
        <v>874</v>
      </c>
      <c r="Z8" s="17">
        <v>1420</v>
      </c>
      <c r="AA8" s="17">
        <v>1164</v>
      </c>
      <c r="AB8" s="17">
        <v>0</v>
      </c>
      <c r="AC8" s="15" t="s">
        <v>34</v>
      </c>
    </row>
    <row r="9" spans="1:29">
      <c r="A9" s="13" t="str">
        <f t="shared" si="0"/>
        <v>ZeroZero</v>
      </c>
      <c r="B9" s="14" t="s">
        <v>41</v>
      </c>
      <c r="C9" s="15" t="s">
        <v>33</v>
      </c>
      <c r="D9" s="26" t="str">
        <f t="shared" si="1"/>
        <v>--</v>
      </c>
      <c r="E9" s="18" t="str">
        <f t="shared" si="2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5000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2500</v>
      </c>
      <c r="Q9" s="17">
        <v>2500</v>
      </c>
      <c r="R9" s="19">
        <v>5000</v>
      </c>
      <c r="S9" s="20" t="s">
        <v>35</v>
      </c>
      <c r="T9" s="21" t="s">
        <v>35</v>
      </c>
      <c r="U9" s="19">
        <v>0</v>
      </c>
      <c r="V9" s="17" t="s">
        <v>35</v>
      </c>
      <c r="W9" s="22" t="s">
        <v>37</v>
      </c>
      <c r="X9" s="23" t="str">
        <f t="shared" si="3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34</v>
      </c>
    </row>
    <row r="10" spans="1:29">
      <c r="A10" s="13" t="str">
        <f t="shared" si="0"/>
        <v>Normal</v>
      </c>
      <c r="B10" s="14" t="s">
        <v>42</v>
      </c>
      <c r="C10" s="15" t="s">
        <v>43</v>
      </c>
      <c r="D10" s="26" t="str">
        <f t="shared" si="1"/>
        <v>--</v>
      </c>
      <c r="E10" s="18">
        <f t="shared" si="2"/>
        <v>8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5000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5000</v>
      </c>
      <c r="Q10" s="17">
        <v>0</v>
      </c>
      <c r="R10" s="19">
        <v>5000</v>
      </c>
      <c r="S10" s="20">
        <v>8</v>
      </c>
      <c r="T10" s="21" t="s">
        <v>35</v>
      </c>
      <c r="U10" s="19">
        <v>625</v>
      </c>
      <c r="V10" s="17" t="s">
        <v>35</v>
      </c>
      <c r="W10" s="22" t="s">
        <v>37</v>
      </c>
      <c r="X10" s="23" t="str">
        <f t="shared" si="3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34</v>
      </c>
    </row>
    <row r="11" spans="1:29">
      <c r="A11" s="13" t="str">
        <f t="shared" si="0"/>
        <v>Normal</v>
      </c>
      <c r="B11" s="14" t="s">
        <v>44</v>
      </c>
      <c r="C11" s="15" t="s">
        <v>43</v>
      </c>
      <c r="D11" s="26">
        <f t="shared" si="1"/>
        <v>7.1</v>
      </c>
      <c r="E11" s="18">
        <f t="shared" si="2"/>
        <v>1.3</v>
      </c>
      <c r="F11" s="16" t="str">
        <f>IFERROR(VLOOKUP(B11,#REF!,6,FALSE),"")</f>
        <v/>
      </c>
      <c r="G11" s="17">
        <v>7500</v>
      </c>
      <c r="H11" s="17">
        <v>7500</v>
      </c>
      <c r="I11" s="17" t="str">
        <f>IFERROR(VLOOKUP(B11,#REF!,9,FALSE),"")</f>
        <v/>
      </c>
      <c r="J11" s="17">
        <v>2500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2500</v>
      </c>
      <c r="R11" s="19">
        <v>10000</v>
      </c>
      <c r="S11" s="20">
        <v>5.3</v>
      </c>
      <c r="T11" s="21">
        <v>28.2</v>
      </c>
      <c r="U11" s="19">
        <v>1875</v>
      </c>
      <c r="V11" s="17">
        <v>354</v>
      </c>
      <c r="W11" s="22">
        <v>0.2</v>
      </c>
      <c r="X11" s="23">
        <f t="shared" si="3"/>
        <v>50</v>
      </c>
      <c r="Y11" s="17">
        <v>3186</v>
      </c>
      <c r="Z11" s="17">
        <v>0</v>
      </c>
      <c r="AA11" s="17">
        <v>0</v>
      </c>
      <c r="AB11" s="17">
        <v>0</v>
      </c>
      <c r="AC11" s="15" t="s">
        <v>34</v>
      </c>
    </row>
    <row r="12" spans="1:29">
      <c r="A12" s="13" t="str">
        <f t="shared" si="0"/>
        <v>Normal</v>
      </c>
      <c r="B12" s="14" t="s">
        <v>45</v>
      </c>
      <c r="C12" s="15" t="s">
        <v>43</v>
      </c>
      <c r="D12" s="26">
        <f t="shared" si="1"/>
        <v>6.3</v>
      </c>
      <c r="E12" s="18">
        <f t="shared" si="2"/>
        <v>6.9</v>
      </c>
      <c r="F12" s="16" t="str">
        <f>IFERROR(VLOOKUP(B12,#REF!,6,FALSE),"")</f>
        <v/>
      </c>
      <c r="G12" s="17">
        <v>37500</v>
      </c>
      <c r="H12" s="17">
        <v>37500</v>
      </c>
      <c r="I12" s="17" t="str">
        <f>IFERROR(VLOOKUP(B12,#REF!,9,FALSE),"")</f>
        <v/>
      </c>
      <c r="J12" s="17">
        <v>15000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15000</v>
      </c>
      <c r="Q12" s="17">
        <v>0</v>
      </c>
      <c r="R12" s="19">
        <v>52500</v>
      </c>
      <c r="S12" s="20">
        <v>24</v>
      </c>
      <c r="T12" s="21">
        <v>21.9</v>
      </c>
      <c r="U12" s="19">
        <v>2188</v>
      </c>
      <c r="V12" s="17">
        <v>2399</v>
      </c>
      <c r="W12" s="22">
        <v>1.1000000000000001</v>
      </c>
      <c r="X12" s="23">
        <f t="shared" si="3"/>
        <v>100</v>
      </c>
      <c r="Y12" s="17">
        <v>13327</v>
      </c>
      <c r="Z12" s="17">
        <v>8264</v>
      </c>
      <c r="AA12" s="17">
        <v>5045</v>
      </c>
      <c r="AB12" s="17">
        <v>0</v>
      </c>
      <c r="AC12" s="15" t="s">
        <v>34</v>
      </c>
    </row>
    <row r="13" spans="1:29">
      <c r="A13" s="13" t="str">
        <f t="shared" si="0"/>
        <v>Normal</v>
      </c>
      <c r="B13" s="14" t="s">
        <v>46</v>
      </c>
      <c r="C13" s="15" t="s">
        <v>43</v>
      </c>
      <c r="D13" s="26">
        <f t="shared" si="1"/>
        <v>0</v>
      </c>
      <c r="E13" s="18">
        <f t="shared" si="2"/>
        <v>0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0</v>
      </c>
      <c r="R13" s="19">
        <v>0</v>
      </c>
      <c r="S13" s="20">
        <v>0</v>
      </c>
      <c r="T13" s="21">
        <v>0</v>
      </c>
      <c r="U13" s="19">
        <v>313</v>
      </c>
      <c r="V13" s="17">
        <v>221</v>
      </c>
      <c r="W13" s="22">
        <v>0.7</v>
      </c>
      <c r="X13" s="23">
        <f t="shared" si="3"/>
        <v>100</v>
      </c>
      <c r="Y13" s="17">
        <v>719</v>
      </c>
      <c r="Z13" s="17">
        <v>1274</v>
      </c>
      <c r="AA13" s="17">
        <v>807</v>
      </c>
      <c r="AB13" s="17">
        <v>0</v>
      </c>
      <c r="AC13" s="15" t="s">
        <v>34</v>
      </c>
    </row>
    <row r="14" spans="1:29">
      <c r="A14" s="13" t="str">
        <f t="shared" si="0"/>
        <v>OverStock</v>
      </c>
      <c r="B14" s="14" t="s">
        <v>47</v>
      </c>
      <c r="C14" s="15" t="s">
        <v>43</v>
      </c>
      <c r="D14" s="26" t="str">
        <f t="shared" si="1"/>
        <v>--</v>
      </c>
      <c r="E14" s="18">
        <f t="shared" si="2"/>
        <v>44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27500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22500</v>
      </c>
      <c r="Q14" s="17">
        <v>5000</v>
      </c>
      <c r="R14" s="19">
        <v>27500</v>
      </c>
      <c r="S14" s="20">
        <v>44</v>
      </c>
      <c r="T14" s="21" t="s">
        <v>35</v>
      </c>
      <c r="U14" s="19">
        <v>625</v>
      </c>
      <c r="V14" s="17" t="s">
        <v>35</v>
      </c>
      <c r="W14" s="22" t="s">
        <v>37</v>
      </c>
      <c r="X14" s="23" t="str">
        <f t="shared" si="3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34</v>
      </c>
    </row>
    <row r="15" spans="1:29">
      <c r="A15" s="13" t="str">
        <f t="shared" si="0"/>
        <v>Normal</v>
      </c>
      <c r="B15" s="14" t="s">
        <v>48</v>
      </c>
      <c r="C15" s="15" t="s">
        <v>43</v>
      </c>
      <c r="D15" s="26">
        <f t="shared" si="1"/>
        <v>9.9</v>
      </c>
      <c r="E15" s="18">
        <f t="shared" si="2"/>
        <v>12.7</v>
      </c>
      <c r="F15" s="16" t="str">
        <f>IFERROR(VLOOKUP(B15,#REF!,6,FALSE),"")</f>
        <v/>
      </c>
      <c r="G15" s="17">
        <v>150000</v>
      </c>
      <c r="H15" s="17">
        <v>150000</v>
      </c>
      <c r="I15" s="17" t="str">
        <f>IFERROR(VLOOKUP(B15,#REF!,9,FALSE),"")</f>
        <v/>
      </c>
      <c r="J15" s="17">
        <v>645000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645000</v>
      </c>
      <c r="Q15" s="17">
        <v>0</v>
      </c>
      <c r="R15" s="19">
        <v>795000</v>
      </c>
      <c r="S15" s="20">
        <v>15.7</v>
      </c>
      <c r="T15" s="21">
        <v>12.2</v>
      </c>
      <c r="U15" s="19">
        <v>50625</v>
      </c>
      <c r="V15" s="17">
        <v>65099</v>
      </c>
      <c r="W15" s="22">
        <v>1.3</v>
      </c>
      <c r="X15" s="23">
        <f t="shared" si="3"/>
        <v>100</v>
      </c>
      <c r="Y15" s="17">
        <v>339167</v>
      </c>
      <c r="Z15" s="17">
        <v>246725</v>
      </c>
      <c r="AA15" s="17">
        <v>178710</v>
      </c>
      <c r="AB15" s="17">
        <v>0</v>
      </c>
      <c r="AC15" s="15" t="s">
        <v>34</v>
      </c>
    </row>
    <row r="16" spans="1:29">
      <c r="A16" s="13" t="str">
        <f t="shared" si="0"/>
        <v>Normal</v>
      </c>
      <c r="B16" s="14" t="s">
        <v>49</v>
      </c>
      <c r="C16" s="15" t="s">
        <v>43</v>
      </c>
      <c r="D16" s="26">
        <f t="shared" si="1"/>
        <v>277.8</v>
      </c>
      <c r="E16" s="18">
        <f t="shared" si="2"/>
        <v>4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2500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2500</v>
      </c>
      <c r="Q16" s="17">
        <v>0</v>
      </c>
      <c r="R16" s="19">
        <v>2500</v>
      </c>
      <c r="S16" s="20">
        <v>4</v>
      </c>
      <c r="T16" s="21">
        <v>277.8</v>
      </c>
      <c r="U16" s="19">
        <v>626</v>
      </c>
      <c r="V16" s="17">
        <v>9</v>
      </c>
      <c r="W16" s="22">
        <v>0</v>
      </c>
      <c r="X16" s="23">
        <f t="shared" si="3"/>
        <v>50</v>
      </c>
      <c r="Y16" s="17">
        <v>82</v>
      </c>
      <c r="Z16" s="17">
        <v>0</v>
      </c>
      <c r="AA16" s="17">
        <v>0</v>
      </c>
      <c r="AB16" s="17">
        <v>0</v>
      </c>
      <c r="AC16" s="15" t="s">
        <v>34</v>
      </c>
    </row>
    <row r="17" spans="1:29">
      <c r="A17" s="13" t="str">
        <f t="shared" si="0"/>
        <v>Normal</v>
      </c>
      <c r="B17" s="14" t="s">
        <v>50</v>
      </c>
      <c r="C17" s="15" t="s">
        <v>43</v>
      </c>
      <c r="D17" s="26" t="str">
        <f t="shared" si="1"/>
        <v>--</v>
      </c>
      <c r="E17" s="18">
        <f t="shared" si="2"/>
        <v>13.3</v>
      </c>
      <c r="F17" s="16" t="str">
        <f>IFERROR(VLOOKUP(B17,#REF!,6,FALSE),"")</f>
        <v/>
      </c>
      <c r="G17" s="17">
        <v>5000</v>
      </c>
      <c r="H17" s="17">
        <v>2500</v>
      </c>
      <c r="I17" s="17" t="str">
        <f>IFERROR(VLOOKUP(B17,#REF!,9,FALSE),"")</f>
        <v/>
      </c>
      <c r="J17" s="17">
        <v>12500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10000</v>
      </c>
      <c r="Q17" s="17">
        <v>2500</v>
      </c>
      <c r="R17" s="19">
        <v>17500</v>
      </c>
      <c r="S17" s="20">
        <v>18.7</v>
      </c>
      <c r="T17" s="21" t="s">
        <v>35</v>
      </c>
      <c r="U17" s="19">
        <v>938</v>
      </c>
      <c r="V17" s="17" t="s">
        <v>35</v>
      </c>
      <c r="W17" s="22" t="s">
        <v>37</v>
      </c>
      <c r="X17" s="23" t="str">
        <f t="shared" si="3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34</v>
      </c>
    </row>
    <row r="18" spans="1:29">
      <c r="A18" s="13" t="str">
        <f t="shared" si="0"/>
        <v>Normal</v>
      </c>
      <c r="B18" s="14" t="s">
        <v>51</v>
      </c>
      <c r="C18" s="15" t="s">
        <v>43</v>
      </c>
      <c r="D18" s="26">
        <f t="shared" si="1"/>
        <v>15.7</v>
      </c>
      <c r="E18" s="18">
        <f t="shared" si="2"/>
        <v>17.100000000000001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45000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6000</v>
      </c>
      <c r="Q18" s="17">
        <v>39000</v>
      </c>
      <c r="R18" s="19">
        <v>45000</v>
      </c>
      <c r="S18" s="20">
        <v>17.100000000000001</v>
      </c>
      <c r="T18" s="21">
        <v>15.7</v>
      </c>
      <c r="U18" s="19">
        <v>2625</v>
      </c>
      <c r="V18" s="17">
        <v>2864</v>
      </c>
      <c r="W18" s="22">
        <v>1.1000000000000001</v>
      </c>
      <c r="X18" s="23">
        <f t="shared" si="3"/>
        <v>100</v>
      </c>
      <c r="Y18" s="17">
        <v>16958</v>
      </c>
      <c r="Z18" s="17">
        <v>8816</v>
      </c>
      <c r="AA18" s="17">
        <v>0</v>
      </c>
      <c r="AB18" s="17">
        <v>0</v>
      </c>
      <c r="AC18" s="15" t="s">
        <v>34</v>
      </c>
    </row>
    <row r="19" spans="1:29">
      <c r="A19" s="13" t="str">
        <f t="shared" si="0"/>
        <v>OverStock</v>
      </c>
      <c r="B19" s="14" t="s">
        <v>52</v>
      </c>
      <c r="C19" s="15" t="s">
        <v>43</v>
      </c>
      <c r="D19" s="26">
        <f t="shared" si="1"/>
        <v>2.1</v>
      </c>
      <c r="E19" s="18">
        <f t="shared" si="2"/>
        <v>119.7</v>
      </c>
      <c r="F19" s="16" t="str">
        <f>IFERROR(VLOOKUP(B19,#REF!,6,FALSE),"")</f>
        <v/>
      </c>
      <c r="G19" s="17">
        <v>105000</v>
      </c>
      <c r="H19" s="17">
        <v>105000</v>
      </c>
      <c r="I19" s="17" t="str">
        <f>IFERROR(VLOOKUP(B19,#REF!,9,FALSE),"")</f>
        <v/>
      </c>
      <c r="J19" s="17">
        <v>22500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22500</v>
      </c>
      <c r="Q19" s="17">
        <v>0</v>
      </c>
      <c r="R19" s="19">
        <v>127500</v>
      </c>
      <c r="S19" s="20">
        <v>678.2</v>
      </c>
      <c r="T19" s="21">
        <v>12.2</v>
      </c>
      <c r="U19" s="19">
        <v>188</v>
      </c>
      <c r="V19" s="17">
        <v>10478</v>
      </c>
      <c r="W19" s="22">
        <v>55.7</v>
      </c>
      <c r="X19" s="23">
        <f t="shared" si="3"/>
        <v>150</v>
      </c>
      <c r="Y19" s="17">
        <v>33600</v>
      </c>
      <c r="Z19" s="17">
        <v>60700</v>
      </c>
      <c r="AA19" s="17">
        <v>0</v>
      </c>
      <c r="AB19" s="17">
        <v>0</v>
      </c>
      <c r="AC19" s="15" t="s">
        <v>34</v>
      </c>
    </row>
    <row r="20" spans="1:29">
      <c r="A20" s="13" t="str">
        <f t="shared" si="0"/>
        <v>Normal</v>
      </c>
      <c r="B20" s="14" t="s">
        <v>53</v>
      </c>
      <c r="C20" s="15" t="s">
        <v>43</v>
      </c>
      <c r="D20" s="26">
        <f t="shared" si="1"/>
        <v>14.3</v>
      </c>
      <c r="E20" s="18">
        <f t="shared" si="2"/>
        <v>16.100000000000001</v>
      </c>
      <c r="F20" s="16" t="str">
        <f>IFERROR(VLOOKUP(B20,#REF!,6,FALSE),"")</f>
        <v/>
      </c>
      <c r="G20" s="17">
        <v>321000</v>
      </c>
      <c r="H20" s="17">
        <v>321000</v>
      </c>
      <c r="I20" s="17" t="str">
        <f>IFERROR(VLOOKUP(B20,#REF!,9,FALSE),"")</f>
        <v/>
      </c>
      <c r="J20" s="17">
        <v>820500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588000</v>
      </c>
      <c r="Q20" s="17">
        <v>232500</v>
      </c>
      <c r="R20" s="19">
        <v>1141500</v>
      </c>
      <c r="S20" s="20">
        <v>22.5</v>
      </c>
      <c r="T20" s="21">
        <v>19.899999999999999</v>
      </c>
      <c r="U20" s="19">
        <v>50813</v>
      </c>
      <c r="V20" s="17">
        <v>57474</v>
      </c>
      <c r="W20" s="22">
        <v>1.1000000000000001</v>
      </c>
      <c r="X20" s="23">
        <f t="shared" si="3"/>
        <v>100</v>
      </c>
      <c r="Y20" s="17">
        <v>301521</v>
      </c>
      <c r="Z20" s="17">
        <v>215747</v>
      </c>
      <c r="AA20" s="17">
        <v>210735</v>
      </c>
      <c r="AB20" s="17">
        <v>0</v>
      </c>
      <c r="AC20" s="15" t="s">
        <v>34</v>
      </c>
    </row>
    <row r="21" spans="1:29">
      <c r="A21" s="13" t="str">
        <f t="shared" si="0"/>
        <v>ZeroZero</v>
      </c>
      <c r="B21" s="14" t="s">
        <v>54</v>
      </c>
      <c r="C21" s="15" t="s">
        <v>33</v>
      </c>
      <c r="D21" s="26" t="str">
        <f t="shared" si="1"/>
        <v>--</v>
      </c>
      <c r="E21" s="18" t="str">
        <f t="shared" si="2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42500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42500</v>
      </c>
      <c r="Q21" s="17">
        <v>0</v>
      </c>
      <c r="R21" s="19">
        <v>42500</v>
      </c>
      <c r="S21" s="20" t="s">
        <v>35</v>
      </c>
      <c r="T21" s="21" t="s">
        <v>35</v>
      </c>
      <c r="U21" s="19">
        <v>0</v>
      </c>
      <c r="V21" s="17" t="s">
        <v>35</v>
      </c>
      <c r="W21" s="22" t="s">
        <v>37</v>
      </c>
      <c r="X21" s="23" t="str">
        <f t="shared" si="3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34</v>
      </c>
    </row>
    <row r="22" spans="1:29">
      <c r="A22" s="13" t="str">
        <f t="shared" si="0"/>
        <v>ZeroZero</v>
      </c>
      <c r="B22" s="14" t="s">
        <v>55</v>
      </c>
      <c r="C22" s="15" t="s">
        <v>33</v>
      </c>
      <c r="D22" s="26" t="str">
        <f t="shared" si="1"/>
        <v>--</v>
      </c>
      <c r="E22" s="18" t="str">
        <f t="shared" si="2"/>
        <v>前八週無拉料</v>
      </c>
      <c r="F22" s="16" t="str">
        <f>IFERROR(VLOOKUP(B22,#REF!,6,FALSE),"")</f>
        <v/>
      </c>
      <c r="G22" s="17">
        <v>2500</v>
      </c>
      <c r="H22" s="17">
        <v>2500</v>
      </c>
      <c r="I22" s="17" t="str">
        <f>IFERROR(VLOOKUP(B22,#REF!,9,FALSE),"")</f>
        <v/>
      </c>
      <c r="J22" s="17">
        <v>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0</v>
      </c>
      <c r="R22" s="19">
        <v>2500</v>
      </c>
      <c r="S22" s="20" t="s">
        <v>35</v>
      </c>
      <c r="T22" s="21" t="s">
        <v>35</v>
      </c>
      <c r="U22" s="19">
        <v>0</v>
      </c>
      <c r="V22" s="17" t="s">
        <v>35</v>
      </c>
      <c r="W22" s="22" t="s">
        <v>37</v>
      </c>
      <c r="X22" s="23" t="str">
        <f t="shared" si="3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34</v>
      </c>
    </row>
    <row r="23" spans="1:29">
      <c r="A23" s="13" t="str">
        <f t="shared" si="0"/>
        <v>OverStock</v>
      </c>
      <c r="B23" s="14" t="s">
        <v>56</v>
      </c>
      <c r="C23" s="15" t="s">
        <v>33</v>
      </c>
      <c r="D23" s="26" t="str">
        <f t="shared" si="1"/>
        <v>--</v>
      </c>
      <c r="E23" s="18">
        <f t="shared" si="2"/>
        <v>8</v>
      </c>
      <c r="F23" s="16" t="str">
        <f>IFERROR(VLOOKUP(B23,#REF!,6,FALSE),"")</f>
        <v/>
      </c>
      <c r="G23" s="17">
        <v>42500</v>
      </c>
      <c r="H23" s="17">
        <v>42500</v>
      </c>
      <c r="I23" s="17" t="str">
        <f>IFERROR(VLOOKUP(B23,#REF!,9,FALSE),"")</f>
        <v/>
      </c>
      <c r="J23" s="17">
        <v>10000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0</v>
      </c>
      <c r="Q23" s="17">
        <v>10000</v>
      </c>
      <c r="R23" s="19">
        <v>52500</v>
      </c>
      <c r="S23" s="20">
        <v>42</v>
      </c>
      <c r="T23" s="21" t="s">
        <v>35</v>
      </c>
      <c r="U23" s="19">
        <v>1250</v>
      </c>
      <c r="V23" s="17" t="s">
        <v>35</v>
      </c>
      <c r="W23" s="22" t="s">
        <v>37</v>
      </c>
      <c r="X23" s="23" t="str">
        <f t="shared" si="3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34</v>
      </c>
    </row>
    <row r="24" spans="1:29">
      <c r="A24" s="13" t="str">
        <f t="shared" si="0"/>
        <v>OverStock</v>
      </c>
      <c r="B24" s="14" t="s">
        <v>57</v>
      </c>
      <c r="C24" s="15" t="s">
        <v>33</v>
      </c>
      <c r="D24" s="26" t="str">
        <f t="shared" si="1"/>
        <v>--</v>
      </c>
      <c r="E24" s="18">
        <f t="shared" si="2"/>
        <v>16</v>
      </c>
      <c r="F24" s="16" t="str">
        <f>IFERROR(VLOOKUP(B24,#REF!,6,FALSE),"")</f>
        <v/>
      </c>
      <c r="G24" s="17">
        <v>15000</v>
      </c>
      <c r="H24" s="17">
        <v>15000</v>
      </c>
      <c r="I24" s="17" t="str">
        <f>IFERROR(VLOOKUP(B24,#REF!,9,FALSE),"")</f>
        <v/>
      </c>
      <c r="J24" s="17">
        <v>20000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7500</v>
      </c>
      <c r="Q24" s="17">
        <v>12500</v>
      </c>
      <c r="R24" s="19">
        <v>35000</v>
      </c>
      <c r="S24" s="20">
        <v>28</v>
      </c>
      <c r="T24" s="21" t="s">
        <v>35</v>
      </c>
      <c r="U24" s="19">
        <v>1250</v>
      </c>
      <c r="V24" s="17" t="s">
        <v>35</v>
      </c>
      <c r="W24" s="22" t="s">
        <v>37</v>
      </c>
      <c r="X24" s="23" t="str">
        <f t="shared" si="3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34</v>
      </c>
    </row>
    <row r="25" spans="1:29">
      <c r="A25" s="13" t="str">
        <f t="shared" si="0"/>
        <v>OverStock</v>
      </c>
      <c r="B25" s="14" t="s">
        <v>58</v>
      </c>
      <c r="C25" s="15" t="s">
        <v>33</v>
      </c>
      <c r="D25" s="26">
        <f t="shared" si="1"/>
        <v>18.600000000000001</v>
      </c>
      <c r="E25" s="18">
        <f t="shared" si="2"/>
        <v>4.9000000000000004</v>
      </c>
      <c r="F25" s="16" t="str">
        <f>IFERROR(VLOOKUP(B25,#REF!,6,FALSE),"")</f>
        <v/>
      </c>
      <c r="G25" s="17">
        <v>3591000</v>
      </c>
      <c r="H25" s="17">
        <v>2391000</v>
      </c>
      <c r="I25" s="17" t="str">
        <f>IFERROR(VLOOKUP(B25,#REF!,9,FALSE),"")</f>
        <v/>
      </c>
      <c r="J25" s="17">
        <v>750000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750000</v>
      </c>
      <c r="R25" s="19">
        <v>4341000</v>
      </c>
      <c r="S25" s="20">
        <v>28.2</v>
      </c>
      <c r="T25" s="21">
        <v>107.7</v>
      </c>
      <c r="U25" s="19">
        <v>154125</v>
      </c>
      <c r="V25" s="17">
        <v>40308</v>
      </c>
      <c r="W25" s="22">
        <v>0.3</v>
      </c>
      <c r="X25" s="23">
        <f t="shared" si="3"/>
        <v>50</v>
      </c>
      <c r="Y25" s="17">
        <v>168305</v>
      </c>
      <c r="Z25" s="17">
        <v>194473</v>
      </c>
      <c r="AA25" s="17">
        <v>279895</v>
      </c>
      <c r="AB25" s="17">
        <v>0</v>
      </c>
      <c r="AC25" s="15" t="s">
        <v>34</v>
      </c>
    </row>
    <row r="26" spans="1:29">
      <c r="A26" s="13" t="str">
        <f t="shared" si="0"/>
        <v>OverStock</v>
      </c>
      <c r="B26" s="14" t="s">
        <v>59</v>
      </c>
      <c r="C26" s="15" t="s">
        <v>33</v>
      </c>
      <c r="D26" s="26">
        <f t="shared" si="1"/>
        <v>51.8</v>
      </c>
      <c r="E26" s="18">
        <f t="shared" si="2"/>
        <v>12.4</v>
      </c>
      <c r="F26" s="16" t="str">
        <f>IFERROR(VLOOKUP(B26,#REF!,6,FALSE),"")</f>
        <v/>
      </c>
      <c r="G26" s="17">
        <v>498000</v>
      </c>
      <c r="H26" s="17">
        <v>498000</v>
      </c>
      <c r="I26" s="17" t="str">
        <f>IFERROR(VLOOKUP(B26,#REF!,9,FALSE),"")</f>
        <v/>
      </c>
      <c r="J26" s="17">
        <v>414000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345000</v>
      </c>
      <c r="Q26" s="17">
        <v>69000</v>
      </c>
      <c r="R26" s="19">
        <v>912000</v>
      </c>
      <c r="S26" s="20">
        <v>27.3</v>
      </c>
      <c r="T26" s="21">
        <v>114</v>
      </c>
      <c r="U26" s="19">
        <v>33375</v>
      </c>
      <c r="V26" s="17">
        <v>8000</v>
      </c>
      <c r="W26" s="22">
        <v>0.2</v>
      </c>
      <c r="X26" s="23">
        <f t="shared" si="3"/>
        <v>50</v>
      </c>
      <c r="Y26" s="17">
        <v>42000</v>
      </c>
      <c r="Z26" s="17">
        <v>18000</v>
      </c>
      <c r="AA26" s="17">
        <v>15000</v>
      </c>
      <c r="AB26" s="17">
        <v>0</v>
      </c>
      <c r="AC26" s="15" t="s">
        <v>34</v>
      </c>
    </row>
    <row r="27" spans="1:29">
      <c r="A27" s="13" t="str">
        <f t="shared" si="0"/>
        <v>Normal</v>
      </c>
      <c r="B27" s="14" t="s">
        <v>60</v>
      </c>
      <c r="C27" s="15" t="s">
        <v>33</v>
      </c>
      <c r="D27" s="26">
        <f t="shared" si="1"/>
        <v>28.8</v>
      </c>
      <c r="E27" s="18">
        <f t="shared" si="2"/>
        <v>18.3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48000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42000</v>
      </c>
      <c r="Q27" s="17">
        <v>6000</v>
      </c>
      <c r="R27" s="19">
        <v>48000</v>
      </c>
      <c r="S27" s="20">
        <v>18.3</v>
      </c>
      <c r="T27" s="21">
        <v>28.8</v>
      </c>
      <c r="U27" s="19">
        <v>2625</v>
      </c>
      <c r="V27" s="17">
        <v>1667</v>
      </c>
      <c r="W27" s="22">
        <v>0.6</v>
      </c>
      <c r="X27" s="23">
        <f t="shared" si="3"/>
        <v>100</v>
      </c>
      <c r="Y27" s="17">
        <v>9000</v>
      </c>
      <c r="Z27" s="17">
        <v>6000</v>
      </c>
      <c r="AA27" s="17">
        <v>0</v>
      </c>
      <c r="AB27" s="17">
        <v>0</v>
      </c>
      <c r="AC27" s="15" t="s">
        <v>34</v>
      </c>
    </row>
    <row r="28" spans="1:29">
      <c r="A28" s="13" t="str">
        <f t="shared" si="0"/>
        <v>OverStock</v>
      </c>
      <c r="B28" s="14" t="s">
        <v>61</v>
      </c>
      <c r="C28" s="15" t="s">
        <v>33</v>
      </c>
      <c r="D28" s="26">
        <f t="shared" si="1"/>
        <v>22</v>
      </c>
      <c r="E28" s="18">
        <f t="shared" si="2"/>
        <v>20.3</v>
      </c>
      <c r="F28" s="16" t="str">
        <f>IFERROR(VLOOKUP(B28,#REF!,6,FALSE),"")</f>
        <v/>
      </c>
      <c r="G28" s="17">
        <v>51000</v>
      </c>
      <c r="H28" s="17">
        <v>51000</v>
      </c>
      <c r="I28" s="17" t="str">
        <f>IFERROR(VLOOKUP(B28,#REF!,9,FALSE),"")</f>
        <v/>
      </c>
      <c r="J28" s="17">
        <v>213000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171000</v>
      </c>
      <c r="Q28" s="17">
        <v>42000</v>
      </c>
      <c r="R28" s="19">
        <v>264000</v>
      </c>
      <c r="S28" s="20">
        <v>25.1</v>
      </c>
      <c r="T28" s="21">
        <v>27.3</v>
      </c>
      <c r="U28" s="19">
        <v>10500</v>
      </c>
      <c r="V28" s="17">
        <v>9667</v>
      </c>
      <c r="W28" s="22">
        <v>0.9</v>
      </c>
      <c r="X28" s="23">
        <f t="shared" si="3"/>
        <v>100</v>
      </c>
      <c r="Y28" s="17">
        <v>51000</v>
      </c>
      <c r="Z28" s="17">
        <v>24000</v>
      </c>
      <c r="AA28" s="17">
        <v>15000</v>
      </c>
      <c r="AB28" s="17">
        <v>0</v>
      </c>
      <c r="AC28" s="15" t="s">
        <v>34</v>
      </c>
    </row>
    <row r="29" spans="1:29">
      <c r="A29" s="13" t="str">
        <f t="shared" si="0"/>
        <v>ZeroZero</v>
      </c>
      <c r="B29" s="14" t="s">
        <v>62</v>
      </c>
      <c r="C29" s="15" t="s">
        <v>33</v>
      </c>
      <c r="D29" s="26" t="str">
        <f t="shared" si="1"/>
        <v>--</v>
      </c>
      <c r="E29" s="18" t="str">
        <f t="shared" si="2"/>
        <v>前八週無拉料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3000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3000</v>
      </c>
      <c r="Q29" s="17">
        <v>0</v>
      </c>
      <c r="R29" s="19">
        <v>3000</v>
      </c>
      <c r="S29" s="20" t="s">
        <v>35</v>
      </c>
      <c r="T29" s="21" t="s">
        <v>35</v>
      </c>
      <c r="U29" s="19">
        <v>0</v>
      </c>
      <c r="V29" s="17" t="s">
        <v>35</v>
      </c>
      <c r="W29" s="22" t="s">
        <v>37</v>
      </c>
      <c r="X29" s="23" t="str">
        <f t="shared" si="3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34</v>
      </c>
    </row>
    <row r="30" spans="1:29">
      <c r="A30" s="13" t="str">
        <f t="shared" si="0"/>
        <v>Normal</v>
      </c>
      <c r="B30" s="14" t="s">
        <v>63</v>
      </c>
      <c r="C30" s="15" t="s">
        <v>33</v>
      </c>
      <c r="D30" s="26" t="str">
        <f t="shared" si="1"/>
        <v>--</v>
      </c>
      <c r="E30" s="18">
        <f t="shared" si="2"/>
        <v>7.1</v>
      </c>
      <c r="F30" s="16" t="str">
        <f>IFERROR(VLOOKUP(B30,#REF!,6,FALSE),"")</f>
        <v/>
      </c>
      <c r="G30" s="17">
        <v>138000</v>
      </c>
      <c r="H30" s="17">
        <v>81000</v>
      </c>
      <c r="I30" s="17" t="str">
        <f>IFERROR(VLOOKUP(B30,#REF!,9,FALSE),"")</f>
        <v/>
      </c>
      <c r="J30" s="17">
        <v>93000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51000</v>
      </c>
      <c r="Q30" s="17">
        <v>42000</v>
      </c>
      <c r="R30" s="19">
        <v>231000</v>
      </c>
      <c r="S30" s="20">
        <v>17.600000000000001</v>
      </c>
      <c r="T30" s="21" t="s">
        <v>35</v>
      </c>
      <c r="U30" s="19">
        <v>13125</v>
      </c>
      <c r="V30" s="17" t="s">
        <v>35</v>
      </c>
      <c r="W30" s="22" t="s">
        <v>37</v>
      </c>
      <c r="X30" s="23" t="str">
        <f t="shared" si="3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34</v>
      </c>
    </row>
    <row r="31" spans="1:29">
      <c r="A31" s="13" t="str">
        <f t="shared" si="0"/>
        <v>OverStock</v>
      </c>
      <c r="B31" s="14" t="s">
        <v>64</v>
      </c>
      <c r="C31" s="15" t="s">
        <v>33</v>
      </c>
      <c r="D31" s="26" t="str">
        <f t="shared" si="1"/>
        <v>--</v>
      </c>
      <c r="E31" s="18">
        <f t="shared" si="2"/>
        <v>0</v>
      </c>
      <c r="F31" s="16" t="str">
        <f>IFERROR(VLOOKUP(B31,#REF!,6,FALSE),"")</f>
        <v/>
      </c>
      <c r="G31" s="17">
        <v>12000</v>
      </c>
      <c r="H31" s="17">
        <v>9000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12000</v>
      </c>
      <c r="S31" s="20">
        <v>32</v>
      </c>
      <c r="T31" s="21" t="s">
        <v>35</v>
      </c>
      <c r="U31" s="19">
        <v>375</v>
      </c>
      <c r="V31" s="17" t="s">
        <v>35</v>
      </c>
      <c r="W31" s="22" t="s">
        <v>37</v>
      </c>
      <c r="X31" s="23" t="str">
        <f t="shared" si="3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34</v>
      </c>
    </row>
    <row r="32" spans="1:29">
      <c r="A32" s="13" t="str">
        <f t="shared" si="0"/>
        <v>OverStock</v>
      </c>
      <c r="B32" s="14" t="s">
        <v>65</v>
      </c>
      <c r="C32" s="15" t="s">
        <v>33</v>
      </c>
      <c r="D32" s="26">
        <f t="shared" si="1"/>
        <v>1.5</v>
      </c>
      <c r="E32" s="18">
        <f t="shared" si="2"/>
        <v>0.8</v>
      </c>
      <c r="F32" s="16" t="str">
        <f>IFERROR(VLOOKUP(B32,#REF!,6,FALSE),"")</f>
        <v/>
      </c>
      <c r="G32" s="17">
        <v>1035000</v>
      </c>
      <c r="H32" s="17">
        <v>1035000</v>
      </c>
      <c r="I32" s="17" t="str">
        <f>IFERROR(VLOOKUP(B32,#REF!,9,FALSE),"")</f>
        <v/>
      </c>
      <c r="J32" s="17">
        <v>18000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18000</v>
      </c>
      <c r="R32" s="19">
        <v>1053000</v>
      </c>
      <c r="S32" s="20">
        <v>43.9</v>
      </c>
      <c r="T32" s="21">
        <v>89.3</v>
      </c>
      <c r="U32" s="19">
        <v>24000</v>
      </c>
      <c r="V32" s="17">
        <v>11788</v>
      </c>
      <c r="W32" s="22">
        <v>0.5</v>
      </c>
      <c r="X32" s="23">
        <f t="shared" si="3"/>
        <v>100</v>
      </c>
      <c r="Y32" s="17">
        <v>51578</v>
      </c>
      <c r="Z32" s="17">
        <v>54507</v>
      </c>
      <c r="AA32" s="17">
        <v>43449</v>
      </c>
      <c r="AB32" s="17">
        <v>0</v>
      </c>
      <c r="AC32" s="15" t="s">
        <v>34</v>
      </c>
    </row>
    <row r="33" spans="1:29">
      <c r="A33" s="13" t="str">
        <f t="shared" si="0"/>
        <v>ZeroZero</v>
      </c>
      <c r="B33" s="14" t="s">
        <v>66</v>
      </c>
      <c r="C33" s="15" t="s">
        <v>33</v>
      </c>
      <c r="D33" s="26" t="str">
        <f t="shared" si="1"/>
        <v>--</v>
      </c>
      <c r="E33" s="18" t="str">
        <f t="shared" si="2"/>
        <v>前八週無拉料</v>
      </c>
      <c r="F33" s="16" t="str">
        <f>IFERROR(VLOOKUP(B33,#REF!,6,FALSE),"")</f>
        <v/>
      </c>
      <c r="G33" s="17">
        <v>3000</v>
      </c>
      <c r="H33" s="17">
        <v>3000</v>
      </c>
      <c r="I33" s="17" t="str">
        <f>IFERROR(VLOOKUP(B33,#REF!,9,FALSE),"")</f>
        <v/>
      </c>
      <c r="J33" s="17">
        <v>3000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3000</v>
      </c>
      <c r="Q33" s="17">
        <v>0</v>
      </c>
      <c r="R33" s="19">
        <v>6000</v>
      </c>
      <c r="S33" s="20" t="s">
        <v>35</v>
      </c>
      <c r="T33" s="21" t="s">
        <v>35</v>
      </c>
      <c r="U33" s="19">
        <v>0</v>
      </c>
      <c r="V33" s="17" t="s">
        <v>35</v>
      </c>
      <c r="W33" s="22" t="s">
        <v>37</v>
      </c>
      <c r="X33" s="23" t="str">
        <f t="shared" si="3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34</v>
      </c>
    </row>
    <row r="34" spans="1:29">
      <c r="A34" s="13" t="str">
        <f t="shared" si="0"/>
        <v>Normal</v>
      </c>
      <c r="B34" s="14" t="s">
        <v>67</v>
      </c>
      <c r="C34" s="15" t="s">
        <v>33</v>
      </c>
      <c r="D34" s="26" t="str">
        <f t="shared" si="1"/>
        <v>--</v>
      </c>
      <c r="E34" s="18">
        <f t="shared" si="2"/>
        <v>13.8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185000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167500</v>
      </c>
      <c r="Q34" s="17">
        <v>17500</v>
      </c>
      <c r="R34" s="19">
        <v>185000</v>
      </c>
      <c r="S34" s="20">
        <v>13.8</v>
      </c>
      <c r="T34" s="21" t="s">
        <v>35</v>
      </c>
      <c r="U34" s="19">
        <v>13438</v>
      </c>
      <c r="V34" s="17" t="s">
        <v>35</v>
      </c>
      <c r="W34" s="22" t="s">
        <v>37</v>
      </c>
      <c r="X34" s="23" t="str">
        <f t="shared" si="3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34</v>
      </c>
    </row>
    <row r="35" spans="1:29">
      <c r="A35" s="13" t="str">
        <f t="shared" si="0"/>
        <v>Normal</v>
      </c>
      <c r="B35" s="14" t="s">
        <v>68</v>
      </c>
      <c r="C35" s="15" t="s">
        <v>33</v>
      </c>
      <c r="D35" s="26">
        <f t="shared" si="1"/>
        <v>125.3</v>
      </c>
      <c r="E35" s="18">
        <f t="shared" si="2"/>
        <v>4.0999999999999996</v>
      </c>
      <c r="F35" s="16" t="str">
        <f>IFERROR(VLOOKUP(B35,#REF!,6,FALSE),"")</f>
        <v/>
      </c>
      <c r="G35" s="17">
        <v>150000</v>
      </c>
      <c r="H35" s="17">
        <v>150000</v>
      </c>
      <c r="I35" s="17" t="str">
        <f>IFERROR(VLOOKUP(B35,#REF!,9,FALSE),"")</f>
        <v/>
      </c>
      <c r="J35" s="17">
        <v>100000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15000</v>
      </c>
      <c r="Q35" s="17">
        <v>85000</v>
      </c>
      <c r="R35" s="19">
        <v>250000</v>
      </c>
      <c r="S35" s="20">
        <v>10.1</v>
      </c>
      <c r="T35" s="21">
        <v>313.3</v>
      </c>
      <c r="U35" s="19">
        <v>24688</v>
      </c>
      <c r="V35" s="17">
        <v>798</v>
      </c>
      <c r="W35" s="22">
        <v>0</v>
      </c>
      <c r="X35" s="23">
        <f t="shared" si="3"/>
        <v>50</v>
      </c>
      <c r="Y35" s="17">
        <v>7184</v>
      </c>
      <c r="Z35" s="17">
        <v>0</v>
      </c>
      <c r="AA35" s="17">
        <v>0</v>
      </c>
      <c r="AB35" s="17">
        <v>0</v>
      </c>
      <c r="AC35" s="15" t="s">
        <v>34</v>
      </c>
    </row>
    <row r="36" spans="1:29">
      <c r="A36" s="13" t="str">
        <f t="shared" si="0"/>
        <v>Normal</v>
      </c>
      <c r="B36" s="14" t="s">
        <v>69</v>
      </c>
      <c r="C36" s="15" t="s">
        <v>33</v>
      </c>
      <c r="D36" s="26">
        <f t="shared" si="1"/>
        <v>83.3</v>
      </c>
      <c r="E36" s="18">
        <f t="shared" si="2"/>
        <v>2.5</v>
      </c>
      <c r="F36" s="16" t="str">
        <f>IFERROR(VLOOKUP(B36,#REF!,6,FALSE),"")</f>
        <v/>
      </c>
      <c r="G36" s="17">
        <v>270000</v>
      </c>
      <c r="H36" s="17">
        <v>210000</v>
      </c>
      <c r="I36" s="17" t="str">
        <f>IFERROR(VLOOKUP(B36,#REF!,9,FALSE),"")</f>
        <v/>
      </c>
      <c r="J36" s="17">
        <v>87500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0</v>
      </c>
      <c r="Q36" s="17">
        <v>87500</v>
      </c>
      <c r="R36" s="19">
        <v>357500</v>
      </c>
      <c r="S36" s="20">
        <v>10</v>
      </c>
      <c r="T36" s="21">
        <v>340.5</v>
      </c>
      <c r="U36" s="19">
        <v>35625</v>
      </c>
      <c r="V36" s="17">
        <v>1050</v>
      </c>
      <c r="W36" s="22">
        <v>0</v>
      </c>
      <c r="X36" s="23">
        <f t="shared" si="3"/>
        <v>50</v>
      </c>
      <c r="Y36" s="17">
        <v>9450</v>
      </c>
      <c r="Z36" s="17">
        <v>0</v>
      </c>
      <c r="AA36" s="17">
        <v>0</v>
      </c>
      <c r="AB36" s="17">
        <v>0</v>
      </c>
      <c r="AC36" s="15" t="s">
        <v>34</v>
      </c>
    </row>
    <row r="37" spans="1:29">
      <c r="A37" s="13" t="str">
        <f t="shared" si="0"/>
        <v>ZeroZero</v>
      </c>
      <c r="B37" s="14" t="s">
        <v>70</v>
      </c>
      <c r="C37" s="15" t="s">
        <v>33</v>
      </c>
      <c r="D37" s="26" t="str">
        <f t="shared" si="1"/>
        <v>--</v>
      </c>
      <c r="E37" s="18" t="str">
        <f t="shared" si="2"/>
        <v>前八週無拉料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5000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5000</v>
      </c>
      <c r="Q37" s="17">
        <v>0</v>
      </c>
      <c r="R37" s="19">
        <v>5000</v>
      </c>
      <c r="S37" s="20" t="s">
        <v>35</v>
      </c>
      <c r="T37" s="21" t="s">
        <v>35</v>
      </c>
      <c r="U37" s="19">
        <v>0</v>
      </c>
      <c r="V37" s="17" t="s">
        <v>35</v>
      </c>
      <c r="W37" s="22" t="s">
        <v>37</v>
      </c>
      <c r="X37" s="23" t="str">
        <f t="shared" si="3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34</v>
      </c>
    </row>
    <row r="38" spans="1:29">
      <c r="A38" s="13" t="str">
        <f t="shared" si="0"/>
        <v>OverStock</v>
      </c>
      <c r="B38" s="14" t="s">
        <v>71</v>
      </c>
      <c r="C38" s="15" t="s">
        <v>33</v>
      </c>
      <c r="D38" s="26">
        <f t="shared" si="1"/>
        <v>3.8</v>
      </c>
      <c r="E38" s="18">
        <f t="shared" si="2"/>
        <v>40</v>
      </c>
      <c r="F38" s="16" t="str">
        <f>IFERROR(VLOOKUP(B38,#REF!,6,FALSE),"")</f>
        <v/>
      </c>
      <c r="G38" s="17">
        <v>160000</v>
      </c>
      <c r="H38" s="17">
        <v>160000</v>
      </c>
      <c r="I38" s="17" t="str">
        <f>IFERROR(VLOOKUP(B38,#REF!,9,FALSE),"")</f>
        <v/>
      </c>
      <c r="J38" s="17">
        <v>15000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6000</v>
      </c>
      <c r="Q38" s="17">
        <v>9000</v>
      </c>
      <c r="R38" s="19">
        <v>175000</v>
      </c>
      <c r="S38" s="20">
        <v>466.7</v>
      </c>
      <c r="T38" s="21">
        <v>44.7</v>
      </c>
      <c r="U38" s="19">
        <v>375</v>
      </c>
      <c r="V38" s="17">
        <v>3912</v>
      </c>
      <c r="W38" s="22">
        <v>10.4</v>
      </c>
      <c r="X38" s="23">
        <f t="shared" si="3"/>
        <v>150</v>
      </c>
      <c r="Y38" s="17">
        <v>19351</v>
      </c>
      <c r="Z38" s="17">
        <v>15855</v>
      </c>
      <c r="AA38" s="17">
        <v>12700</v>
      </c>
      <c r="AB38" s="17">
        <v>0</v>
      </c>
      <c r="AC38" s="15" t="s">
        <v>34</v>
      </c>
    </row>
    <row r="39" spans="1:29">
      <c r="A39" s="13" t="str">
        <f t="shared" si="0"/>
        <v>OverStock</v>
      </c>
      <c r="B39" s="14" t="s">
        <v>72</v>
      </c>
      <c r="C39" s="15" t="s">
        <v>33</v>
      </c>
      <c r="D39" s="26" t="str">
        <f t="shared" si="1"/>
        <v>--</v>
      </c>
      <c r="E39" s="18">
        <f t="shared" si="2"/>
        <v>16</v>
      </c>
      <c r="F39" s="16" t="str">
        <f>IFERROR(VLOOKUP(B39,#REF!,6,FALSE),"")</f>
        <v/>
      </c>
      <c r="G39" s="17">
        <v>7500</v>
      </c>
      <c r="H39" s="17">
        <v>7500</v>
      </c>
      <c r="I39" s="17" t="str">
        <f>IFERROR(VLOOKUP(B39,#REF!,9,FALSE),"")</f>
        <v/>
      </c>
      <c r="J39" s="17">
        <v>5000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5000</v>
      </c>
      <c r="R39" s="19">
        <v>12500</v>
      </c>
      <c r="S39" s="20">
        <v>39.9</v>
      </c>
      <c r="T39" s="21" t="s">
        <v>35</v>
      </c>
      <c r="U39" s="19">
        <v>313</v>
      </c>
      <c r="V39" s="17" t="s">
        <v>35</v>
      </c>
      <c r="W39" s="22" t="s">
        <v>37</v>
      </c>
      <c r="X39" s="23" t="str">
        <f t="shared" si="3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34</v>
      </c>
    </row>
    <row r="40" spans="1:29">
      <c r="A40" s="13" t="str">
        <f t="shared" si="0"/>
        <v>Normal</v>
      </c>
      <c r="B40" s="14" t="s">
        <v>73</v>
      </c>
      <c r="C40" s="15" t="s">
        <v>33</v>
      </c>
      <c r="D40" s="26">
        <f t="shared" si="1"/>
        <v>27</v>
      </c>
      <c r="E40" s="18">
        <f t="shared" si="2"/>
        <v>1.6</v>
      </c>
      <c r="F40" s="16" t="str">
        <f>IFERROR(VLOOKUP(B40,#REF!,6,FALSE),"")</f>
        <v/>
      </c>
      <c r="G40" s="17">
        <v>80000</v>
      </c>
      <c r="H40" s="17">
        <v>80000</v>
      </c>
      <c r="I40" s="17" t="str">
        <f>IFERROR(VLOOKUP(B40,#REF!,9,FALSE),"")</f>
        <v/>
      </c>
      <c r="J40" s="17">
        <v>22500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22500</v>
      </c>
      <c r="R40" s="19">
        <v>102500</v>
      </c>
      <c r="S40" s="20">
        <v>7.3</v>
      </c>
      <c r="T40" s="21">
        <v>123</v>
      </c>
      <c r="U40" s="19">
        <v>14063</v>
      </c>
      <c r="V40" s="17">
        <v>833</v>
      </c>
      <c r="W40" s="22">
        <v>0.1</v>
      </c>
      <c r="X40" s="23">
        <f t="shared" si="3"/>
        <v>50</v>
      </c>
      <c r="Y40" s="17">
        <v>0</v>
      </c>
      <c r="Z40" s="17">
        <v>7500</v>
      </c>
      <c r="AA40" s="17">
        <v>17500</v>
      </c>
      <c r="AB40" s="17">
        <v>0</v>
      </c>
      <c r="AC40" s="15" t="s">
        <v>34</v>
      </c>
    </row>
    <row r="41" spans="1:29">
      <c r="A41" s="13" t="str">
        <f t="shared" si="0"/>
        <v>Normal</v>
      </c>
      <c r="B41" s="14" t="s">
        <v>74</v>
      </c>
      <c r="C41" s="15" t="s">
        <v>33</v>
      </c>
      <c r="D41" s="26">
        <f t="shared" si="1"/>
        <v>1.9</v>
      </c>
      <c r="E41" s="18">
        <f t="shared" si="2"/>
        <v>1.5</v>
      </c>
      <c r="F41" s="16" t="str">
        <f>IFERROR(VLOOKUP(B41,#REF!,6,FALSE),"")</f>
        <v/>
      </c>
      <c r="G41" s="17">
        <v>70000</v>
      </c>
      <c r="H41" s="17">
        <v>70000</v>
      </c>
      <c r="I41" s="17" t="str">
        <f>IFERROR(VLOOKUP(B41,#REF!,9,FALSE),"")</f>
        <v/>
      </c>
      <c r="J41" s="17">
        <v>12500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12500</v>
      </c>
      <c r="R41" s="19">
        <v>82500</v>
      </c>
      <c r="S41" s="20">
        <v>9.8000000000000007</v>
      </c>
      <c r="T41" s="21">
        <v>12.4</v>
      </c>
      <c r="U41" s="19">
        <v>8438</v>
      </c>
      <c r="V41" s="17">
        <v>6667</v>
      </c>
      <c r="W41" s="22">
        <v>0.8</v>
      </c>
      <c r="X41" s="23">
        <f t="shared" si="3"/>
        <v>100</v>
      </c>
      <c r="Y41" s="17">
        <v>22500</v>
      </c>
      <c r="Z41" s="17">
        <v>27500</v>
      </c>
      <c r="AA41" s="17">
        <v>27500</v>
      </c>
      <c r="AB41" s="17">
        <v>0</v>
      </c>
      <c r="AC41" s="15" t="s">
        <v>34</v>
      </c>
    </row>
    <row r="42" spans="1:29">
      <c r="A42" s="13" t="str">
        <f t="shared" si="0"/>
        <v>OverStock</v>
      </c>
      <c r="B42" s="14" t="s">
        <v>75</v>
      </c>
      <c r="C42" s="15" t="s">
        <v>33</v>
      </c>
      <c r="D42" s="26" t="str">
        <f t="shared" si="1"/>
        <v>--</v>
      </c>
      <c r="E42" s="18">
        <f t="shared" si="2"/>
        <v>24</v>
      </c>
      <c r="F42" s="16" t="str">
        <f>IFERROR(VLOOKUP(B42,#REF!,6,FALSE),"")</f>
        <v/>
      </c>
      <c r="G42" s="17">
        <v>27500</v>
      </c>
      <c r="H42" s="17">
        <v>27500</v>
      </c>
      <c r="I42" s="17" t="str">
        <f>IFERROR(VLOOKUP(B42,#REF!,9,FALSE),"")</f>
        <v/>
      </c>
      <c r="J42" s="17">
        <v>15000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2500</v>
      </c>
      <c r="Q42" s="17">
        <v>12500</v>
      </c>
      <c r="R42" s="19">
        <v>42500</v>
      </c>
      <c r="S42" s="20">
        <v>68</v>
      </c>
      <c r="T42" s="21" t="s">
        <v>35</v>
      </c>
      <c r="U42" s="19">
        <v>625</v>
      </c>
      <c r="V42" s="17" t="s">
        <v>35</v>
      </c>
      <c r="W42" s="22" t="s">
        <v>37</v>
      </c>
      <c r="X42" s="23" t="str">
        <f t="shared" si="3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34</v>
      </c>
    </row>
    <row r="43" spans="1:29">
      <c r="A43" s="13" t="str">
        <f t="shared" si="0"/>
        <v>Normal</v>
      </c>
      <c r="B43" s="14" t="s">
        <v>76</v>
      </c>
      <c r="C43" s="15" t="s">
        <v>33</v>
      </c>
      <c r="D43" s="26">
        <f t="shared" si="1"/>
        <v>103.5</v>
      </c>
      <c r="E43" s="18">
        <f t="shared" si="2"/>
        <v>7.1</v>
      </c>
      <c r="F43" s="16" t="str">
        <f>IFERROR(VLOOKUP(B43,#REF!,6,FALSE),"")</f>
        <v/>
      </c>
      <c r="G43" s="17">
        <v>90000</v>
      </c>
      <c r="H43" s="17">
        <v>90000</v>
      </c>
      <c r="I43" s="17" t="str">
        <f>IFERROR(VLOOKUP(B43,#REF!,9,FALSE),"")</f>
        <v/>
      </c>
      <c r="J43" s="17">
        <v>115000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105000</v>
      </c>
      <c r="Q43" s="17">
        <v>10000</v>
      </c>
      <c r="R43" s="19">
        <v>205000</v>
      </c>
      <c r="S43" s="20">
        <v>12.6</v>
      </c>
      <c r="T43" s="21">
        <v>184.5</v>
      </c>
      <c r="U43" s="19">
        <v>16250</v>
      </c>
      <c r="V43" s="17">
        <v>1111</v>
      </c>
      <c r="W43" s="22">
        <v>0.1</v>
      </c>
      <c r="X43" s="23">
        <f t="shared" si="3"/>
        <v>50</v>
      </c>
      <c r="Y43" s="17">
        <v>0</v>
      </c>
      <c r="Z43" s="17">
        <v>10000</v>
      </c>
      <c r="AA43" s="17">
        <v>25000</v>
      </c>
      <c r="AB43" s="17">
        <v>0</v>
      </c>
      <c r="AC43" s="15" t="s">
        <v>34</v>
      </c>
    </row>
    <row r="44" spans="1:29">
      <c r="A44" s="13" t="str">
        <f t="shared" si="0"/>
        <v>Normal</v>
      </c>
      <c r="B44" s="14" t="s">
        <v>77</v>
      </c>
      <c r="C44" s="15" t="s">
        <v>33</v>
      </c>
      <c r="D44" s="26">
        <f t="shared" si="1"/>
        <v>20.6</v>
      </c>
      <c r="E44" s="18">
        <f t="shared" si="2"/>
        <v>16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40000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25000</v>
      </c>
      <c r="Q44" s="17">
        <v>15000</v>
      </c>
      <c r="R44" s="19">
        <v>40000</v>
      </c>
      <c r="S44" s="20">
        <v>16</v>
      </c>
      <c r="T44" s="21">
        <v>20.6</v>
      </c>
      <c r="U44" s="19">
        <v>2500</v>
      </c>
      <c r="V44" s="17">
        <v>1944</v>
      </c>
      <c r="W44" s="22">
        <v>0.8</v>
      </c>
      <c r="X44" s="23">
        <f t="shared" si="3"/>
        <v>100</v>
      </c>
      <c r="Y44" s="17">
        <v>10000</v>
      </c>
      <c r="Z44" s="17">
        <v>5000</v>
      </c>
      <c r="AA44" s="17">
        <v>2500</v>
      </c>
      <c r="AB44" s="17">
        <v>0</v>
      </c>
      <c r="AC44" s="15" t="s">
        <v>34</v>
      </c>
    </row>
    <row r="45" spans="1:29">
      <c r="A45" s="13" t="str">
        <f t="shared" si="0"/>
        <v>Normal</v>
      </c>
      <c r="B45" s="14" t="s">
        <v>78</v>
      </c>
      <c r="C45" s="15" t="s">
        <v>33</v>
      </c>
      <c r="D45" s="26">
        <f t="shared" si="1"/>
        <v>6.7</v>
      </c>
      <c r="E45" s="18">
        <f t="shared" si="2"/>
        <v>3.7</v>
      </c>
      <c r="F45" s="16" t="str">
        <f>IFERROR(VLOOKUP(B45,#REF!,6,FALSE),"")</f>
        <v/>
      </c>
      <c r="G45" s="17">
        <v>340000</v>
      </c>
      <c r="H45" s="17">
        <v>300000</v>
      </c>
      <c r="I45" s="17" t="str">
        <f>IFERROR(VLOOKUP(B45,#REF!,9,FALSE),"")</f>
        <v/>
      </c>
      <c r="J45" s="17">
        <v>107500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42500</v>
      </c>
      <c r="Q45" s="17">
        <v>65000</v>
      </c>
      <c r="R45" s="19">
        <v>447500</v>
      </c>
      <c r="S45" s="20">
        <v>15.2</v>
      </c>
      <c r="T45" s="21">
        <v>27.8</v>
      </c>
      <c r="U45" s="19">
        <v>29375</v>
      </c>
      <c r="V45" s="17">
        <v>16111</v>
      </c>
      <c r="W45" s="22">
        <v>0.5</v>
      </c>
      <c r="X45" s="23">
        <f t="shared" si="3"/>
        <v>100</v>
      </c>
      <c r="Y45" s="17">
        <v>67500</v>
      </c>
      <c r="Z45" s="17">
        <v>52500</v>
      </c>
      <c r="AA45" s="17">
        <v>25000</v>
      </c>
      <c r="AB45" s="17">
        <v>0</v>
      </c>
      <c r="AC45" s="15" t="s">
        <v>34</v>
      </c>
    </row>
    <row r="46" spans="1:29">
      <c r="A46" s="13" t="str">
        <f t="shared" si="0"/>
        <v>Normal</v>
      </c>
      <c r="B46" s="14" t="s">
        <v>79</v>
      </c>
      <c r="C46" s="15" t="s">
        <v>33</v>
      </c>
      <c r="D46" s="26" t="str">
        <f t="shared" si="1"/>
        <v>--</v>
      </c>
      <c r="E46" s="18">
        <f t="shared" si="2"/>
        <v>8</v>
      </c>
      <c r="F46" s="16" t="str">
        <f>IFERROR(VLOOKUP(B46,#REF!,6,FALSE),"")</f>
        <v/>
      </c>
      <c r="G46" s="17">
        <v>20000</v>
      </c>
      <c r="H46" s="17">
        <v>20000</v>
      </c>
      <c r="I46" s="17" t="str">
        <f>IFERROR(VLOOKUP(B46,#REF!,9,FALSE),"")</f>
        <v/>
      </c>
      <c r="J46" s="17">
        <v>40000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15000</v>
      </c>
      <c r="Q46" s="17">
        <v>25000</v>
      </c>
      <c r="R46" s="19">
        <v>60000</v>
      </c>
      <c r="S46" s="20">
        <v>12</v>
      </c>
      <c r="T46" s="21" t="s">
        <v>35</v>
      </c>
      <c r="U46" s="19">
        <v>5000</v>
      </c>
      <c r="V46" s="17" t="s">
        <v>35</v>
      </c>
      <c r="W46" s="22" t="s">
        <v>37</v>
      </c>
      <c r="X46" s="23" t="str">
        <f t="shared" si="3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34</v>
      </c>
    </row>
    <row r="47" spans="1:29">
      <c r="A47" s="13" t="str">
        <f t="shared" si="0"/>
        <v>OverStock</v>
      </c>
      <c r="B47" s="14" t="s">
        <v>80</v>
      </c>
      <c r="C47" s="15" t="s">
        <v>33</v>
      </c>
      <c r="D47" s="26" t="str">
        <f t="shared" si="1"/>
        <v>--</v>
      </c>
      <c r="E47" s="18">
        <f t="shared" si="2"/>
        <v>8</v>
      </c>
      <c r="F47" s="16" t="str">
        <f>IFERROR(VLOOKUP(B47,#REF!,6,FALSE),"")</f>
        <v/>
      </c>
      <c r="G47" s="17">
        <v>170000</v>
      </c>
      <c r="H47" s="17">
        <v>170000</v>
      </c>
      <c r="I47" s="17" t="str">
        <f>IFERROR(VLOOKUP(B47,#REF!,9,FALSE),"")</f>
        <v/>
      </c>
      <c r="J47" s="17">
        <v>40000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40000</v>
      </c>
      <c r="R47" s="19">
        <v>210000</v>
      </c>
      <c r="S47" s="20">
        <v>42</v>
      </c>
      <c r="T47" s="21" t="s">
        <v>35</v>
      </c>
      <c r="U47" s="19">
        <v>5000</v>
      </c>
      <c r="V47" s="17" t="s">
        <v>35</v>
      </c>
      <c r="W47" s="22" t="s">
        <v>37</v>
      </c>
      <c r="X47" s="23" t="str">
        <f t="shared" si="3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34</v>
      </c>
    </row>
    <row r="48" spans="1:29">
      <c r="A48" s="13" t="str">
        <f t="shared" si="0"/>
        <v>FCST</v>
      </c>
      <c r="B48" s="14" t="s">
        <v>81</v>
      </c>
      <c r="C48" s="15" t="s">
        <v>82</v>
      </c>
      <c r="D48" s="26">
        <f t="shared" si="1"/>
        <v>19.3</v>
      </c>
      <c r="E48" s="18" t="str">
        <f t="shared" si="2"/>
        <v>前八週無拉料</v>
      </c>
      <c r="F48" s="16" t="str">
        <f>IFERROR(VLOOKUP(B48,#REF!,6,FALSE),"")</f>
        <v/>
      </c>
      <c r="G48" s="17">
        <v>3000</v>
      </c>
      <c r="H48" s="17">
        <v>0</v>
      </c>
      <c r="I48" s="17" t="str">
        <f>IFERROR(VLOOKUP(B48,#REF!,9,FALSE),"")</f>
        <v/>
      </c>
      <c r="J48" s="17">
        <v>12000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6000</v>
      </c>
      <c r="P48" s="17">
        <v>6000</v>
      </c>
      <c r="Q48" s="17">
        <v>0</v>
      </c>
      <c r="R48" s="19">
        <v>15000</v>
      </c>
      <c r="S48" s="20" t="s">
        <v>35</v>
      </c>
      <c r="T48" s="21">
        <v>24.1</v>
      </c>
      <c r="U48" s="19">
        <v>0</v>
      </c>
      <c r="V48" s="17">
        <v>622</v>
      </c>
      <c r="W48" s="22" t="s">
        <v>83</v>
      </c>
      <c r="X48" s="23" t="str">
        <f t="shared" si="3"/>
        <v>F</v>
      </c>
      <c r="Y48" s="17">
        <v>0</v>
      </c>
      <c r="Z48" s="17">
        <v>0</v>
      </c>
      <c r="AA48" s="17">
        <v>7528</v>
      </c>
      <c r="AB48" s="17">
        <v>0</v>
      </c>
      <c r="AC48" s="15" t="s">
        <v>34</v>
      </c>
    </row>
    <row r="49" spans="1:29">
      <c r="A49" s="13" t="str">
        <f t="shared" si="0"/>
        <v>OverStock</v>
      </c>
      <c r="B49" s="14" t="s">
        <v>84</v>
      </c>
      <c r="C49" s="15" t="s">
        <v>82</v>
      </c>
      <c r="D49" s="26">
        <f t="shared" si="1"/>
        <v>13.9</v>
      </c>
      <c r="E49" s="18">
        <f t="shared" si="2"/>
        <v>26.7</v>
      </c>
      <c r="F49" s="16" t="str">
        <f>IFERROR(VLOOKUP(B49,#REF!,6,FALSE),"")</f>
        <v/>
      </c>
      <c r="G49" s="17">
        <v>8000</v>
      </c>
      <c r="H49" s="17">
        <v>0</v>
      </c>
      <c r="I49" s="17" t="str">
        <f>IFERROR(VLOOKUP(B49,#REF!,9,FALSE),"")</f>
        <v/>
      </c>
      <c r="J49" s="17">
        <v>40000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40000</v>
      </c>
      <c r="Q49" s="17">
        <v>0</v>
      </c>
      <c r="R49" s="19">
        <v>48000</v>
      </c>
      <c r="S49" s="20">
        <v>32</v>
      </c>
      <c r="T49" s="21">
        <v>16.600000000000001</v>
      </c>
      <c r="U49" s="19">
        <v>1500</v>
      </c>
      <c r="V49" s="17">
        <v>2888</v>
      </c>
      <c r="W49" s="22">
        <v>1.9</v>
      </c>
      <c r="X49" s="23">
        <f t="shared" si="3"/>
        <v>100</v>
      </c>
      <c r="Y49" s="17">
        <v>14593</v>
      </c>
      <c r="Z49" s="17">
        <v>10000</v>
      </c>
      <c r="AA49" s="17">
        <v>3340</v>
      </c>
      <c r="AB49" s="17">
        <v>0</v>
      </c>
      <c r="AC49" s="15" t="s">
        <v>34</v>
      </c>
    </row>
    <row r="50" spans="1:29">
      <c r="A50" s="13" t="str">
        <f t="shared" si="0"/>
        <v>FCST</v>
      </c>
      <c r="B50" s="14" t="s">
        <v>85</v>
      </c>
      <c r="C50" s="15" t="s">
        <v>82</v>
      </c>
      <c r="D50" s="26">
        <f t="shared" si="1"/>
        <v>0</v>
      </c>
      <c r="E50" s="18" t="str">
        <f t="shared" si="2"/>
        <v>前八週無拉料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0</v>
      </c>
      <c r="S50" s="20" t="s">
        <v>35</v>
      </c>
      <c r="T50" s="21">
        <v>0</v>
      </c>
      <c r="U50" s="19">
        <v>0</v>
      </c>
      <c r="V50" s="17">
        <v>29</v>
      </c>
      <c r="W50" s="22" t="s">
        <v>83</v>
      </c>
      <c r="X50" s="23" t="str">
        <f t="shared" si="3"/>
        <v>F</v>
      </c>
      <c r="Y50" s="17">
        <v>264</v>
      </c>
      <c r="Z50" s="17">
        <v>0</v>
      </c>
      <c r="AA50" s="17">
        <v>0</v>
      </c>
      <c r="AB50" s="17">
        <v>0</v>
      </c>
      <c r="AC50" s="15" t="s">
        <v>34</v>
      </c>
    </row>
    <row r="51" spans="1:29">
      <c r="A51" s="13" t="str">
        <f t="shared" si="0"/>
        <v>Normal</v>
      </c>
      <c r="B51" s="14" t="s">
        <v>86</v>
      </c>
      <c r="C51" s="15" t="s">
        <v>82</v>
      </c>
      <c r="D51" s="26" t="str">
        <f t="shared" si="1"/>
        <v>--</v>
      </c>
      <c r="E51" s="18">
        <f t="shared" si="2"/>
        <v>5.3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8000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8000</v>
      </c>
      <c r="Q51" s="17">
        <v>0</v>
      </c>
      <c r="R51" s="19">
        <v>8000</v>
      </c>
      <c r="S51" s="20">
        <v>5.3</v>
      </c>
      <c r="T51" s="21" t="s">
        <v>35</v>
      </c>
      <c r="U51" s="19">
        <v>1500</v>
      </c>
      <c r="V51" s="17">
        <v>0</v>
      </c>
      <c r="W51" s="22" t="s">
        <v>37</v>
      </c>
      <c r="X51" s="23" t="str">
        <f t="shared" si="3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34</v>
      </c>
    </row>
    <row r="52" spans="1:29">
      <c r="A52" s="13" t="str">
        <f t="shared" si="0"/>
        <v>OverStock</v>
      </c>
      <c r="B52" s="14" t="s">
        <v>87</v>
      </c>
      <c r="C52" s="15" t="s">
        <v>82</v>
      </c>
      <c r="D52" s="26" t="str">
        <f t="shared" si="1"/>
        <v>--</v>
      </c>
      <c r="E52" s="18">
        <f t="shared" si="2"/>
        <v>32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40000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40000</v>
      </c>
      <c r="Q52" s="17">
        <v>0</v>
      </c>
      <c r="R52" s="19">
        <v>40000</v>
      </c>
      <c r="S52" s="20">
        <v>32</v>
      </c>
      <c r="T52" s="21" t="s">
        <v>35</v>
      </c>
      <c r="U52" s="19">
        <v>1250</v>
      </c>
      <c r="V52" s="17" t="s">
        <v>35</v>
      </c>
      <c r="W52" s="22" t="s">
        <v>37</v>
      </c>
      <c r="X52" s="23" t="str">
        <f t="shared" si="3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34</v>
      </c>
    </row>
    <row r="53" spans="1:29">
      <c r="A53" s="13" t="str">
        <f t="shared" si="0"/>
        <v>ZeroZero</v>
      </c>
      <c r="B53" s="14" t="s">
        <v>88</v>
      </c>
      <c r="C53" s="15" t="s">
        <v>89</v>
      </c>
      <c r="D53" s="26" t="str">
        <f t="shared" si="1"/>
        <v>--</v>
      </c>
      <c r="E53" s="18" t="str">
        <f t="shared" si="2"/>
        <v>前八週無拉料</v>
      </c>
      <c r="F53" s="16" t="str">
        <f>IFERROR(VLOOKUP(B53,#REF!,6,FALSE),"")</f>
        <v/>
      </c>
      <c r="G53" s="17">
        <v>6263400</v>
      </c>
      <c r="H53" s="17">
        <v>4365900</v>
      </c>
      <c r="I53" s="17" t="str">
        <f>IFERROR(VLOOKUP(B53,#REF!,9,FALSE),"")</f>
        <v/>
      </c>
      <c r="J53" s="17">
        <v>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0</v>
      </c>
      <c r="Q53" s="17">
        <v>0</v>
      </c>
      <c r="R53" s="19">
        <v>6263400</v>
      </c>
      <c r="S53" s="20" t="s">
        <v>35</v>
      </c>
      <c r="T53" s="21" t="s">
        <v>35</v>
      </c>
      <c r="U53" s="19">
        <v>0</v>
      </c>
      <c r="V53" s="17">
        <v>0</v>
      </c>
      <c r="W53" s="22" t="s">
        <v>37</v>
      </c>
      <c r="X53" s="23" t="str">
        <f t="shared" si="3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34</v>
      </c>
    </row>
    <row r="54" spans="1:29">
      <c r="A54" s="13" t="str">
        <f t="shared" si="0"/>
        <v>Normal</v>
      </c>
      <c r="B54" s="14" t="s">
        <v>90</v>
      </c>
      <c r="C54" s="15" t="s">
        <v>82</v>
      </c>
      <c r="D54" s="26">
        <f t="shared" si="1"/>
        <v>3.2</v>
      </c>
      <c r="E54" s="18">
        <f t="shared" si="2"/>
        <v>9.6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18000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18000</v>
      </c>
      <c r="Q54" s="17">
        <v>0</v>
      </c>
      <c r="R54" s="19">
        <v>18000</v>
      </c>
      <c r="S54" s="20">
        <v>9.6</v>
      </c>
      <c r="T54" s="21">
        <v>3.2</v>
      </c>
      <c r="U54" s="19">
        <v>1875</v>
      </c>
      <c r="V54" s="17">
        <v>5667</v>
      </c>
      <c r="W54" s="22">
        <v>3</v>
      </c>
      <c r="X54" s="23">
        <f t="shared" si="3"/>
        <v>150</v>
      </c>
      <c r="Y54" s="17">
        <v>51000</v>
      </c>
      <c r="Z54" s="17">
        <v>0</v>
      </c>
      <c r="AA54" s="17">
        <v>0</v>
      </c>
      <c r="AB54" s="17">
        <v>0</v>
      </c>
      <c r="AC54" s="15" t="s">
        <v>34</v>
      </c>
    </row>
    <row r="55" spans="1:29">
      <c r="A55" s="13" t="str">
        <f t="shared" si="0"/>
        <v>ZeroZero</v>
      </c>
      <c r="B55" s="14" t="s">
        <v>91</v>
      </c>
      <c r="C55" s="15" t="s">
        <v>82</v>
      </c>
      <c r="D55" s="26" t="str">
        <f t="shared" si="1"/>
        <v>--</v>
      </c>
      <c r="E55" s="18" t="str">
        <f t="shared" si="2"/>
        <v>前八週無拉料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6000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6000</v>
      </c>
      <c r="Q55" s="17">
        <v>0</v>
      </c>
      <c r="R55" s="19">
        <v>6000</v>
      </c>
      <c r="S55" s="20" t="s">
        <v>35</v>
      </c>
      <c r="T55" s="21" t="s">
        <v>35</v>
      </c>
      <c r="U55" s="19">
        <v>0</v>
      </c>
      <c r="V55" s="17" t="s">
        <v>35</v>
      </c>
      <c r="W55" s="22" t="s">
        <v>37</v>
      </c>
      <c r="X55" s="23" t="str">
        <f t="shared" si="3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34</v>
      </c>
    </row>
    <row r="56" spans="1:29">
      <c r="A56" s="13" t="str">
        <f t="shared" si="0"/>
        <v>Normal</v>
      </c>
      <c r="B56" s="14" t="s">
        <v>92</v>
      </c>
      <c r="C56" s="15" t="s">
        <v>82</v>
      </c>
      <c r="D56" s="26">
        <f t="shared" si="1"/>
        <v>7.2</v>
      </c>
      <c r="E56" s="18">
        <f t="shared" si="2"/>
        <v>8</v>
      </c>
      <c r="F56" s="16" t="str">
        <f>IFERROR(VLOOKUP(B56,#REF!,6,FALSE),"")</f>
        <v/>
      </c>
      <c r="G56" s="17">
        <v>16000</v>
      </c>
      <c r="H56" s="17">
        <v>16000</v>
      </c>
      <c r="I56" s="17" t="str">
        <f>IFERROR(VLOOKUP(B56,#REF!,9,FALSE),"")</f>
        <v/>
      </c>
      <c r="J56" s="17">
        <v>8000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8000</v>
      </c>
      <c r="Q56" s="17">
        <v>0</v>
      </c>
      <c r="R56" s="19">
        <v>24000</v>
      </c>
      <c r="S56" s="20">
        <v>24</v>
      </c>
      <c r="T56" s="21">
        <v>21.5</v>
      </c>
      <c r="U56" s="19">
        <v>1000</v>
      </c>
      <c r="V56" s="17">
        <v>1117</v>
      </c>
      <c r="W56" s="22">
        <v>1.1000000000000001</v>
      </c>
      <c r="X56" s="23">
        <f t="shared" si="3"/>
        <v>100</v>
      </c>
      <c r="Y56" s="17">
        <v>3454</v>
      </c>
      <c r="Z56" s="17">
        <v>6603</v>
      </c>
      <c r="AA56" s="17">
        <v>8220</v>
      </c>
      <c r="AB56" s="17">
        <v>0</v>
      </c>
      <c r="AC56" s="15" t="s">
        <v>34</v>
      </c>
    </row>
    <row r="57" spans="1:29">
      <c r="A57" s="13" t="str">
        <f t="shared" si="0"/>
        <v>FCST</v>
      </c>
      <c r="B57" s="14" t="s">
        <v>93</v>
      </c>
      <c r="C57" s="15" t="s">
        <v>82</v>
      </c>
      <c r="D57" s="26">
        <f t="shared" si="1"/>
        <v>588.20000000000005</v>
      </c>
      <c r="E57" s="18" t="str">
        <f t="shared" si="2"/>
        <v>前八週無拉料</v>
      </c>
      <c r="F57" s="16" t="str">
        <f>IFERROR(VLOOKUP(B57,#REF!,6,FALSE),"")</f>
        <v/>
      </c>
      <c r="G57" s="17">
        <v>15000</v>
      </c>
      <c r="H57" s="17">
        <v>15000</v>
      </c>
      <c r="I57" s="17" t="str">
        <f>IFERROR(VLOOKUP(B57,#REF!,9,FALSE),"")</f>
        <v/>
      </c>
      <c r="J57" s="17">
        <v>200000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200000</v>
      </c>
      <c r="Q57" s="17">
        <v>0</v>
      </c>
      <c r="R57" s="19">
        <v>215000</v>
      </c>
      <c r="S57" s="20" t="s">
        <v>35</v>
      </c>
      <c r="T57" s="21">
        <v>632.4</v>
      </c>
      <c r="U57" s="19">
        <v>0</v>
      </c>
      <c r="V57" s="17">
        <v>340</v>
      </c>
      <c r="W57" s="22" t="s">
        <v>83</v>
      </c>
      <c r="X57" s="23" t="str">
        <f t="shared" si="3"/>
        <v>F</v>
      </c>
      <c r="Y57" s="17">
        <v>1063</v>
      </c>
      <c r="Z57" s="17">
        <v>2000</v>
      </c>
      <c r="AA57" s="17">
        <v>440</v>
      </c>
      <c r="AB57" s="17">
        <v>0</v>
      </c>
      <c r="AC57" s="15" t="s">
        <v>34</v>
      </c>
    </row>
    <row r="58" spans="1:29">
      <c r="A58" s="13" t="str">
        <f t="shared" si="0"/>
        <v>Normal</v>
      </c>
      <c r="B58" s="14" t="s">
        <v>94</v>
      </c>
      <c r="C58" s="15" t="s">
        <v>82</v>
      </c>
      <c r="D58" s="26">
        <f t="shared" si="1"/>
        <v>4.5999999999999996</v>
      </c>
      <c r="E58" s="18">
        <f t="shared" si="2"/>
        <v>4.5999999999999996</v>
      </c>
      <c r="F58" s="16" t="str">
        <f>IFERROR(VLOOKUP(B58,#REF!,6,FALSE),"")</f>
        <v/>
      </c>
      <c r="G58" s="17">
        <v>22500</v>
      </c>
      <c r="H58" s="17">
        <v>22500</v>
      </c>
      <c r="I58" s="17" t="str">
        <f>IFERROR(VLOOKUP(B58,#REF!,9,FALSE),"")</f>
        <v/>
      </c>
      <c r="J58" s="17">
        <v>20000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20000</v>
      </c>
      <c r="Q58" s="17">
        <v>0</v>
      </c>
      <c r="R58" s="19">
        <v>42500</v>
      </c>
      <c r="S58" s="20">
        <v>9.6999999999999993</v>
      </c>
      <c r="T58" s="21">
        <v>9.6999999999999993</v>
      </c>
      <c r="U58" s="19">
        <v>4375</v>
      </c>
      <c r="V58" s="17">
        <v>4371</v>
      </c>
      <c r="W58" s="22">
        <v>1</v>
      </c>
      <c r="X58" s="23">
        <f t="shared" si="3"/>
        <v>100</v>
      </c>
      <c r="Y58" s="17">
        <v>27235</v>
      </c>
      <c r="Z58" s="17">
        <v>12100</v>
      </c>
      <c r="AA58" s="17">
        <v>4300</v>
      </c>
      <c r="AB58" s="17">
        <v>0</v>
      </c>
      <c r="AC58" s="15" t="s">
        <v>34</v>
      </c>
    </row>
    <row r="59" spans="1:29">
      <c r="A59" s="13" t="str">
        <f t="shared" si="0"/>
        <v>ZeroZero</v>
      </c>
      <c r="B59" s="14" t="s">
        <v>95</v>
      </c>
      <c r="C59" s="15" t="s">
        <v>82</v>
      </c>
      <c r="D59" s="26" t="str">
        <f t="shared" si="1"/>
        <v>--</v>
      </c>
      <c r="E59" s="18" t="str">
        <f t="shared" si="2"/>
        <v>前八週無拉料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7500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7500</v>
      </c>
      <c r="Q59" s="17">
        <v>0</v>
      </c>
      <c r="R59" s="19">
        <v>7500</v>
      </c>
      <c r="S59" s="20" t="s">
        <v>35</v>
      </c>
      <c r="T59" s="21" t="s">
        <v>35</v>
      </c>
      <c r="U59" s="19">
        <v>0</v>
      </c>
      <c r="V59" s="17" t="s">
        <v>35</v>
      </c>
      <c r="W59" s="22" t="s">
        <v>37</v>
      </c>
      <c r="X59" s="23" t="str">
        <f t="shared" si="3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34</v>
      </c>
    </row>
    <row r="60" spans="1:29">
      <c r="A60" s="13" t="str">
        <f t="shared" si="0"/>
        <v>OverStock</v>
      </c>
      <c r="B60" s="14" t="s">
        <v>96</v>
      </c>
      <c r="C60" s="15" t="s">
        <v>82</v>
      </c>
      <c r="D60" s="26">
        <f t="shared" si="1"/>
        <v>44.2</v>
      </c>
      <c r="E60" s="18">
        <f t="shared" si="2"/>
        <v>8</v>
      </c>
      <c r="F60" s="16" t="str">
        <f>IFERROR(VLOOKUP(B60,#REF!,6,FALSE),"")</f>
        <v/>
      </c>
      <c r="G60" s="17">
        <v>12500</v>
      </c>
      <c r="H60" s="17">
        <v>12500</v>
      </c>
      <c r="I60" s="17" t="str">
        <f>IFERROR(VLOOKUP(B60,#REF!,9,FALSE),"")</f>
        <v/>
      </c>
      <c r="J60" s="17">
        <v>5000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5000</v>
      </c>
      <c r="Q60" s="17">
        <v>0</v>
      </c>
      <c r="R60" s="19">
        <v>17500</v>
      </c>
      <c r="S60" s="20">
        <v>28</v>
      </c>
      <c r="T60" s="21">
        <v>154.9</v>
      </c>
      <c r="U60" s="19">
        <v>625</v>
      </c>
      <c r="V60" s="17">
        <v>113</v>
      </c>
      <c r="W60" s="22">
        <v>0.2</v>
      </c>
      <c r="X60" s="23">
        <f t="shared" si="3"/>
        <v>50</v>
      </c>
      <c r="Y60" s="17">
        <v>239</v>
      </c>
      <c r="Z60" s="17">
        <v>776</v>
      </c>
      <c r="AA60" s="17">
        <v>387</v>
      </c>
      <c r="AB60" s="17">
        <v>0</v>
      </c>
      <c r="AC60" s="15" t="s">
        <v>34</v>
      </c>
    </row>
    <row r="61" spans="1:29">
      <c r="A61" s="13" t="str">
        <f t="shared" si="0"/>
        <v>OverStock</v>
      </c>
      <c r="B61" s="14" t="s">
        <v>97</v>
      </c>
      <c r="C61" s="15" t="s">
        <v>82</v>
      </c>
      <c r="D61" s="26">
        <f t="shared" si="1"/>
        <v>53</v>
      </c>
      <c r="E61" s="18">
        <f t="shared" si="2"/>
        <v>55.9</v>
      </c>
      <c r="F61" s="16" t="str">
        <f>IFERROR(VLOOKUP(B61,#REF!,6,FALSE),"")</f>
        <v/>
      </c>
      <c r="G61" s="17">
        <v>5000</v>
      </c>
      <c r="H61" s="17">
        <v>0</v>
      </c>
      <c r="I61" s="17" t="str">
        <f>IFERROR(VLOOKUP(B61,#REF!,9,FALSE),"")</f>
        <v/>
      </c>
      <c r="J61" s="17">
        <v>17500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17500</v>
      </c>
      <c r="Q61" s="17">
        <v>0</v>
      </c>
      <c r="R61" s="19">
        <v>22500</v>
      </c>
      <c r="S61" s="20">
        <v>71.900000000000006</v>
      </c>
      <c r="T61" s="21">
        <v>68.2</v>
      </c>
      <c r="U61" s="19">
        <v>313</v>
      </c>
      <c r="V61" s="17">
        <v>330</v>
      </c>
      <c r="W61" s="22">
        <v>1.1000000000000001</v>
      </c>
      <c r="X61" s="23">
        <f t="shared" si="3"/>
        <v>100</v>
      </c>
      <c r="Y61" s="17">
        <v>1474</v>
      </c>
      <c r="Z61" s="17">
        <v>1496</v>
      </c>
      <c r="AA61" s="17">
        <v>329</v>
      </c>
      <c r="AB61" s="17">
        <v>0</v>
      </c>
      <c r="AC61" s="15" t="s">
        <v>34</v>
      </c>
    </row>
    <row r="62" spans="1:29">
      <c r="A62" s="13" t="str">
        <f t="shared" si="0"/>
        <v>OverStock</v>
      </c>
      <c r="B62" s="14" t="s">
        <v>98</v>
      </c>
      <c r="C62" s="15" t="s">
        <v>82</v>
      </c>
      <c r="D62" s="26">
        <f t="shared" si="1"/>
        <v>20.5</v>
      </c>
      <c r="E62" s="18">
        <f t="shared" si="2"/>
        <v>33.6</v>
      </c>
      <c r="F62" s="16" t="str">
        <f>IFERROR(VLOOKUP(B62,#REF!,6,FALSE),"")</f>
        <v/>
      </c>
      <c r="G62" s="17">
        <v>35000</v>
      </c>
      <c r="H62" s="17">
        <v>35000</v>
      </c>
      <c r="I62" s="17" t="str">
        <f>IFERROR(VLOOKUP(B62,#REF!,9,FALSE),"")</f>
        <v/>
      </c>
      <c r="J62" s="17">
        <v>52500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52500</v>
      </c>
      <c r="Q62" s="17">
        <v>0</v>
      </c>
      <c r="R62" s="19">
        <v>87500</v>
      </c>
      <c r="S62" s="20">
        <v>56</v>
      </c>
      <c r="T62" s="21">
        <v>34.1</v>
      </c>
      <c r="U62" s="19">
        <v>1563</v>
      </c>
      <c r="V62" s="17">
        <v>2565</v>
      </c>
      <c r="W62" s="22">
        <v>1.6</v>
      </c>
      <c r="X62" s="23">
        <f t="shared" si="3"/>
        <v>100</v>
      </c>
      <c r="Y62" s="17">
        <v>11962</v>
      </c>
      <c r="Z62" s="17">
        <v>11120</v>
      </c>
      <c r="AA62" s="17">
        <v>3320</v>
      </c>
      <c r="AB62" s="17">
        <v>0</v>
      </c>
      <c r="AC62" s="15" t="s">
        <v>34</v>
      </c>
    </row>
    <row r="63" spans="1:29">
      <c r="A63" s="13" t="str">
        <f t="shared" si="0"/>
        <v>ZeroZero</v>
      </c>
      <c r="B63" s="14" t="s">
        <v>99</v>
      </c>
      <c r="C63" s="15" t="s">
        <v>82</v>
      </c>
      <c r="D63" s="26" t="str">
        <f t="shared" si="1"/>
        <v>--</v>
      </c>
      <c r="E63" s="18" t="str">
        <f t="shared" si="2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10000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10000</v>
      </c>
      <c r="Q63" s="17">
        <v>0</v>
      </c>
      <c r="R63" s="19">
        <v>10000</v>
      </c>
      <c r="S63" s="20" t="s">
        <v>35</v>
      </c>
      <c r="T63" s="21" t="s">
        <v>35</v>
      </c>
      <c r="U63" s="19">
        <v>0</v>
      </c>
      <c r="V63" s="17" t="s">
        <v>35</v>
      </c>
      <c r="W63" s="22" t="s">
        <v>37</v>
      </c>
      <c r="X63" s="23" t="str">
        <f t="shared" si="3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34</v>
      </c>
    </row>
    <row r="64" spans="1:29">
      <c r="A64" s="13" t="str">
        <f t="shared" si="0"/>
        <v>OverStock</v>
      </c>
      <c r="B64" s="14" t="s">
        <v>100</v>
      </c>
      <c r="C64" s="15" t="s">
        <v>101</v>
      </c>
      <c r="D64" s="26">
        <f t="shared" si="1"/>
        <v>16.5</v>
      </c>
      <c r="E64" s="18">
        <f t="shared" si="2"/>
        <v>24</v>
      </c>
      <c r="F64" s="16" t="str">
        <f>IFERROR(VLOOKUP(B64,#REF!,6,FALSE),"")</f>
        <v/>
      </c>
      <c r="G64" s="17">
        <v>75000</v>
      </c>
      <c r="H64" s="17">
        <v>45000</v>
      </c>
      <c r="I64" s="17" t="str">
        <f>IFERROR(VLOOKUP(B64,#REF!,9,FALSE),"")</f>
        <v/>
      </c>
      <c r="J64" s="17">
        <v>9000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6000</v>
      </c>
      <c r="Q64" s="17">
        <v>3000</v>
      </c>
      <c r="R64" s="19">
        <v>84000</v>
      </c>
      <c r="S64" s="20">
        <v>224</v>
      </c>
      <c r="T64" s="21">
        <v>154.4</v>
      </c>
      <c r="U64" s="19">
        <v>375</v>
      </c>
      <c r="V64" s="17">
        <v>544</v>
      </c>
      <c r="W64" s="22">
        <v>1.5</v>
      </c>
      <c r="X64" s="23">
        <f t="shared" si="3"/>
        <v>100</v>
      </c>
      <c r="Y64" s="17">
        <v>4000</v>
      </c>
      <c r="Z64" s="17">
        <v>0</v>
      </c>
      <c r="AA64" s="17">
        <v>3032</v>
      </c>
      <c r="AB64" s="17">
        <v>0</v>
      </c>
      <c r="AC64" s="15" t="s">
        <v>34</v>
      </c>
    </row>
    <row r="65" spans="1:29">
      <c r="A65" s="13" t="str">
        <f t="shared" si="0"/>
        <v>OverStock</v>
      </c>
      <c r="B65" s="14" t="s">
        <v>102</v>
      </c>
      <c r="C65" s="15" t="s">
        <v>101</v>
      </c>
      <c r="D65" s="26">
        <f t="shared" si="1"/>
        <v>21.3</v>
      </c>
      <c r="E65" s="18">
        <f t="shared" si="2"/>
        <v>8</v>
      </c>
      <c r="F65" s="16" t="str">
        <f>IFERROR(VLOOKUP(B65,#REF!,6,FALSE),"")</f>
        <v/>
      </c>
      <c r="G65" s="17">
        <v>60000</v>
      </c>
      <c r="H65" s="17">
        <v>60000</v>
      </c>
      <c r="I65" s="17" t="str">
        <f>IFERROR(VLOOKUP(B65,#REF!,9,FALSE),"")</f>
        <v/>
      </c>
      <c r="J65" s="17">
        <v>9000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9000</v>
      </c>
      <c r="R65" s="19">
        <v>69000</v>
      </c>
      <c r="S65" s="20">
        <v>61.3</v>
      </c>
      <c r="T65" s="21">
        <v>163.1</v>
      </c>
      <c r="U65" s="19">
        <v>1125</v>
      </c>
      <c r="V65" s="17">
        <v>423</v>
      </c>
      <c r="W65" s="22">
        <v>0.4</v>
      </c>
      <c r="X65" s="23">
        <f t="shared" si="3"/>
        <v>50</v>
      </c>
      <c r="Y65" s="17">
        <v>1489</v>
      </c>
      <c r="Z65" s="17">
        <v>2320</v>
      </c>
      <c r="AA65" s="17">
        <v>3515</v>
      </c>
      <c r="AB65" s="17">
        <v>0</v>
      </c>
      <c r="AC65" s="15" t="s">
        <v>34</v>
      </c>
    </row>
    <row r="66" spans="1:29">
      <c r="A66" s="13" t="str">
        <f t="shared" si="0"/>
        <v>OverStock</v>
      </c>
      <c r="B66" s="14" t="s">
        <v>103</v>
      </c>
      <c r="C66" s="15" t="s">
        <v>101</v>
      </c>
      <c r="D66" s="26">
        <f t="shared" si="1"/>
        <v>144</v>
      </c>
      <c r="E66" s="18">
        <f t="shared" si="2"/>
        <v>336</v>
      </c>
      <c r="F66" s="16" t="str">
        <f>IFERROR(VLOOKUP(B66,#REF!,6,FALSE),"")</f>
        <v/>
      </c>
      <c r="G66" s="17">
        <v>270000</v>
      </c>
      <c r="H66" s="17">
        <v>75000</v>
      </c>
      <c r="I66" s="17" t="str">
        <f>IFERROR(VLOOKUP(B66,#REF!,9,FALSE),"")</f>
        <v/>
      </c>
      <c r="J66" s="17">
        <v>126000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120000</v>
      </c>
      <c r="Q66" s="17">
        <v>6000</v>
      </c>
      <c r="R66" s="19">
        <v>396000</v>
      </c>
      <c r="S66" s="20">
        <v>1056</v>
      </c>
      <c r="T66" s="21">
        <v>452.6</v>
      </c>
      <c r="U66" s="19">
        <v>375</v>
      </c>
      <c r="V66" s="17">
        <v>875</v>
      </c>
      <c r="W66" s="22">
        <v>2.2999999999999998</v>
      </c>
      <c r="X66" s="23">
        <f t="shared" si="3"/>
        <v>150</v>
      </c>
      <c r="Y66" s="17">
        <v>5799</v>
      </c>
      <c r="Z66" s="17">
        <v>2080</v>
      </c>
      <c r="AA66" s="17">
        <v>4080</v>
      </c>
      <c r="AB66" s="17">
        <v>0</v>
      </c>
      <c r="AC66" s="15" t="s">
        <v>34</v>
      </c>
    </row>
    <row r="67" spans="1:29">
      <c r="A67" s="13" t="str">
        <f t="shared" si="0"/>
        <v>Normal</v>
      </c>
      <c r="B67" s="14" t="s">
        <v>104</v>
      </c>
      <c r="C67" s="15" t="s">
        <v>101</v>
      </c>
      <c r="D67" s="26">
        <f t="shared" si="1"/>
        <v>162</v>
      </c>
      <c r="E67" s="18">
        <f t="shared" si="2"/>
        <v>4.3</v>
      </c>
      <c r="F67" s="16" t="str">
        <f>IFERROR(VLOOKUP(B67,#REF!,6,FALSE),"")</f>
        <v/>
      </c>
      <c r="G67" s="17">
        <v>516000</v>
      </c>
      <c r="H67" s="17">
        <v>132000</v>
      </c>
      <c r="I67" s="17" t="str">
        <f>IFERROR(VLOOKUP(B67,#REF!,9,FALSE),"")</f>
        <v/>
      </c>
      <c r="J67" s="17">
        <v>162000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162000</v>
      </c>
      <c r="Q67" s="17">
        <v>0</v>
      </c>
      <c r="R67" s="19">
        <v>678000</v>
      </c>
      <c r="S67" s="20">
        <v>18.100000000000001</v>
      </c>
      <c r="T67" s="21">
        <v>678</v>
      </c>
      <c r="U67" s="19">
        <v>37500</v>
      </c>
      <c r="V67" s="17">
        <v>1000</v>
      </c>
      <c r="W67" s="22">
        <v>0</v>
      </c>
      <c r="X67" s="23">
        <f t="shared" si="3"/>
        <v>50</v>
      </c>
      <c r="Y67" s="17">
        <v>9000</v>
      </c>
      <c r="Z67" s="17">
        <v>0</v>
      </c>
      <c r="AA67" s="17">
        <v>0</v>
      </c>
      <c r="AB67" s="17">
        <v>0</v>
      </c>
      <c r="AC67" s="15" t="s">
        <v>34</v>
      </c>
    </row>
    <row r="68" spans="1:29">
      <c r="A68" s="13" t="str">
        <f t="shared" ref="A68:A131" si="4">IF(OR(U68=0,LEN(U68)=0)*OR(V68=0,LEN(V68)=0),IF(R68&gt;0,"ZeroZero","None"),IF(IF(LEN(S68)=0,0,S68)&gt;24,"OverStock",IF(U68=0,"FCST","Normal")))</f>
        <v>OverStock</v>
      </c>
      <c r="B68" s="14" t="s">
        <v>105</v>
      </c>
      <c r="C68" s="15" t="s">
        <v>101</v>
      </c>
      <c r="D68" s="26">
        <f t="shared" ref="D68:D131" si="5">IF(OR(V68=0,LEN(V68)=0),"--",ROUND(J68/V68,1))</f>
        <v>46.5</v>
      </c>
      <c r="E68" s="18">
        <f t="shared" ref="E68:E131" si="6">IF(U68=0,"前八週無拉料",ROUND(J68/U68,1))</f>
        <v>49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294000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267000</v>
      </c>
      <c r="Q68" s="17">
        <v>27000</v>
      </c>
      <c r="R68" s="19">
        <v>294000</v>
      </c>
      <c r="S68" s="20">
        <v>49</v>
      </c>
      <c r="T68" s="21">
        <v>46.5</v>
      </c>
      <c r="U68" s="19">
        <v>6000</v>
      </c>
      <c r="V68" s="17">
        <v>6327</v>
      </c>
      <c r="W68" s="22">
        <v>1.1000000000000001</v>
      </c>
      <c r="X68" s="23">
        <f t="shared" ref="X68:X131" si="7">IF($W68="E","E",IF($W68="F","F",IF($W68&lt;0.5,50,IF($W68&lt;2,100,150))))</f>
        <v>100</v>
      </c>
      <c r="Y68" s="17">
        <v>25977</v>
      </c>
      <c r="Z68" s="17">
        <v>30968</v>
      </c>
      <c r="AA68" s="17">
        <v>46082</v>
      </c>
      <c r="AB68" s="17">
        <v>0</v>
      </c>
      <c r="AC68" s="15" t="s">
        <v>34</v>
      </c>
    </row>
    <row r="69" spans="1:29">
      <c r="A69" s="13" t="str">
        <f t="shared" si="4"/>
        <v>OverStock</v>
      </c>
      <c r="B69" s="14" t="s">
        <v>106</v>
      </c>
      <c r="C69" s="15" t="s">
        <v>101</v>
      </c>
      <c r="D69" s="26">
        <f t="shared" si="5"/>
        <v>78.400000000000006</v>
      </c>
      <c r="E69" s="18">
        <f t="shared" si="6"/>
        <v>69.7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183000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183000</v>
      </c>
      <c r="Q69" s="17">
        <v>0</v>
      </c>
      <c r="R69" s="19">
        <v>183000</v>
      </c>
      <c r="S69" s="20">
        <v>69.7</v>
      </c>
      <c r="T69" s="21">
        <v>78.400000000000006</v>
      </c>
      <c r="U69" s="19">
        <v>2625</v>
      </c>
      <c r="V69" s="17">
        <v>2333</v>
      </c>
      <c r="W69" s="22">
        <v>0.9</v>
      </c>
      <c r="X69" s="23">
        <f t="shared" si="7"/>
        <v>100</v>
      </c>
      <c r="Y69" s="17">
        <v>15000</v>
      </c>
      <c r="Z69" s="17">
        <v>6000</v>
      </c>
      <c r="AA69" s="17">
        <v>15000</v>
      </c>
      <c r="AB69" s="17">
        <v>0</v>
      </c>
      <c r="AC69" s="15" t="s">
        <v>34</v>
      </c>
    </row>
    <row r="70" spans="1:29">
      <c r="A70" s="13" t="str">
        <f t="shared" si="4"/>
        <v>OverStock</v>
      </c>
      <c r="B70" s="14" t="s">
        <v>107</v>
      </c>
      <c r="C70" s="15" t="s">
        <v>101</v>
      </c>
      <c r="D70" s="26">
        <f t="shared" si="5"/>
        <v>142.6</v>
      </c>
      <c r="E70" s="18">
        <f t="shared" si="6"/>
        <v>112</v>
      </c>
      <c r="F70" s="16" t="str">
        <f>IFERROR(VLOOKUP(B70,#REF!,6,FALSE),"")</f>
        <v/>
      </c>
      <c r="G70" s="17">
        <v>1284000</v>
      </c>
      <c r="H70" s="17">
        <v>0</v>
      </c>
      <c r="I70" s="17" t="str">
        <f>IFERROR(VLOOKUP(B70,#REF!,9,FALSE),"")</f>
        <v/>
      </c>
      <c r="J70" s="17">
        <v>294000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288000</v>
      </c>
      <c r="Q70" s="17">
        <v>6000</v>
      </c>
      <c r="R70" s="19">
        <v>1578000</v>
      </c>
      <c r="S70" s="20">
        <v>601.1</v>
      </c>
      <c r="T70" s="21">
        <v>765.6</v>
      </c>
      <c r="U70" s="19">
        <v>2625</v>
      </c>
      <c r="V70" s="17">
        <v>2061</v>
      </c>
      <c r="W70" s="22">
        <v>0.8</v>
      </c>
      <c r="X70" s="23">
        <f t="shared" si="7"/>
        <v>100</v>
      </c>
      <c r="Y70" s="17">
        <v>7619</v>
      </c>
      <c r="Z70" s="17">
        <v>10932</v>
      </c>
      <c r="AA70" s="17">
        <v>7650</v>
      </c>
      <c r="AB70" s="17">
        <v>0</v>
      </c>
      <c r="AC70" s="15" t="s">
        <v>34</v>
      </c>
    </row>
    <row r="71" spans="1:29">
      <c r="A71" s="13" t="str">
        <f t="shared" si="4"/>
        <v>OverStock</v>
      </c>
      <c r="B71" s="14" t="s">
        <v>108</v>
      </c>
      <c r="C71" s="15" t="s">
        <v>101</v>
      </c>
      <c r="D71" s="26">
        <f t="shared" si="5"/>
        <v>27.8</v>
      </c>
      <c r="E71" s="18">
        <f t="shared" si="6"/>
        <v>20.6</v>
      </c>
      <c r="F71" s="16" t="str">
        <f>IFERROR(VLOOKUP(B71,#REF!,6,FALSE),"")</f>
        <v/>
      </c>
      <c r="G71" s="17">
        <v>210000</v>
      </c>
      <c r="H71" s="17">
        <v>60000</v>
      </c>
      <c r="I71" s="17" t="str">
        <f>IFERROR(VLOOKUP(B71,#REF!,9,FALSE),"")</f>
        <v/>
      </c>
      <c r="J71" s="17">
        <v>162000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156000</v>
      </c>
      <c r="Q71" s="17">
        <v>6000</v>
      </c>
      <c r="R71" s="19">
        <v>372000</v>
      </c>
      <c r="S71" s="20">
        <v>47.2</v>
      </c>
      <c r="T71" s="21">
        <v>63.9</v>
      </c>
      <c r="U71" s="19">
        <v>7875</v>
      </c>
      <c r="V71" s="17">
        <v>5822</v>
      </c>
      <c r="W71" s="22">
        <v>0.7</v>
      </c>
      <c r="X71" s="23">
        <f t="shared" si="7"/>
        <v>100</v>
      </c>
      <c r="Y71" s="17">
        <v>15717</v>
      </c>
      <c r="Z71" s="17">
        <v>36680</v>
      </c>
      <c r="AA71" s="17">
        <v>42480</v>
      </c>
      <c r="AB71" s="17">
        <v>0</v>
      </c>
      <c r="AC71" s="15" t="s">
        <v>34</v>
      </c>
    </row>
    <row r="72" spans="1:29">
      <c r="A72" s="13" t="str">
        <f t="shared" si="4"/>
        <v>OverStock</v>
      </c>
      <c r="B72" s="14" t="s">
        <v>109</v>
      </c>
      <c r="C72" s="15" t="s">
        <v>101</v>
      </c>
      <c r="D72" s="26">
        <f t="shared" si="5"/>
        <v>12</v>
      </c>
      <c r="E72" s="18">
        <f t="shared" si="6"/>
        <v>9.1</v>
      </c>
      <c r="F72" s="16" t="str">
        <f>IFERROR(VLOOKUP(B72,#REF!,6,FALSE),"")</f>
        <v/>
      </c>
      <c r="G72" s="17">
        <v>4164000</v>
      </c>
      <c r="H72" s="17">
        <v>1002000</v>
      </c>
      <c r="I72" s="17" t="str">
        <f>IFERROR(VLOOKUP(B72,#REF!,9,FALSE),"")</f>
        <v/>
      </c>
      <c r="J72" s="17">
        <v>1944000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1125000</v>
      </c>
      <c r="Q72" s="17">
        <v>819000</v>
      </c>
      <c r="R72" s="19">
        <v>6108000</v>
      </c>
      <c r="S72" s="20">
        <v>28.7</v>
      </c>
      <c r="T72" s="21">
        <v>37.799999999999997</v>
      </c>
      <c r="U72" s="19">
        <v>212625</v>
      </c>
      <c r="V72" s="17">
        <v>161731</v>
      </c>
      <c r="W72" s="22">
        <v>0.8</v>
      </c>
      <c r="X72" s="23">
        <f t="shared" si="7"/>
        <v>100</v>
      </c>
      <c r="Y72" s="17">
        <v>671300</v>
      </c>
      <c r="Z72" s="17">
        <v>784270</v>
      </c>
      <c r="AA72" s="17">
        <v>668290</v>
      </c>
      <c r="AB72" s="17">
        <v>0</v>
      </c>
      <c r="AC72" s="15" t="s">
        <v>34</v>
      </c>
    </row>
    <row r="73" spans="1:29">
      <c r="A73" s="13" t="str">
        <f t="shared" si="4"/>
        <v>Normal</v>
      </c>
      <c r="B73" s="14" t="s">
        <v>110</v>
      </c>
      <c r="C73" s="15" t="s">
        <v>101</v>
      </c>
      <c r="D73" s="26">
        <f t="shared" si="5"/>
        <v>9.9</v>
      </c>
      <c r="E73" s="18">
        <f t="shared" si="6"/>
        <v>8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3000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3000</v>
      </c>
      <c r="Q73" s="17">
        <v>0</v>
      </c>
      <c r="R73" s="19">
        <v>3000</v>
      </c>
      <c r="S73" s="20">
        <v>8</v>
      </c>
      <c r="T73" s="21">
        <v>9.9</v>
      </c>
      <c r="U73" s="19">
        <v>375</v>
      </c>
      <c r="V73" s="17">
        <v>304</v>
      </c>
      <c r="W73" s="22">
        <v>0.8</v>
      </c>
      <c r="X73" s="23">
        <f t="shared" si="7"/>
        <v>100</v>
      </c>
      <c r="Y73" s="17">
        <v>1000</v>
      </c>
      <c r="Z73" s="17">
        <v>0</v>
      </c>
      <c r="AA73" s="17">
        <v>0</v>
      </c>
      <c r="AB73" s="17">
        <v>0</v>
      </c>
      <c r="AC73" s="15" t="s">
        <v>34</v>
      </c>
    </row>
    <row r="74" spans="1:29">
      <c r="A74" s="13" t="str">
        <f t="shared" si="4"/>
        <v>OverStock</v>
      </c>
      <c r="B74" s="14" t="s">
        <v>111</v>
      </c>
      <c r="C74" s="15" t="s">
        <v>101</v>
      </c>
      <c r="D74" s="26">
        <f t="shared" si="5"/>
        <v>45.4</v>
      </c>
      <c r="E74" s="18">
        <f t="shared" si="6"/>
        <v>36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27000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24000</v>
      </c>
      <c r="Q74" s="17">
        <v>3000</v>
      </c>
      <c r="R74" s="19">
        <v>27000</v>
      </c>
      <c r="S74" s="20">
        <v>36</v>
      </c>
      <c r="T74" s="21">
        <v>45.4</v>
      </c>
      <c r="U74" s="19">
        <v>750</v>
      </c>
      <c r="V74" s="17">
        <v>595</v>
      </c>
      <c r="W74" s="22">
        <v>0.8</v>
      </c>
      <c r="X74" s="23">
        <f t="shared" si="7"/>
        <v>100</v>
      </c>
      <c r="Y74" s="17">
        <v>2356</v>
      </c>
      <c r="Z74" s="17">
        <v>3000</v>
      </c>
      <c r="AA74" s="17">
        <v>4400</v>
      </c>
      <c r="AB74" s="17">
        <v>0</v>
      </c>
      <c r="AC74" s="15" t="s">
        <v>34</v>
      </c>
    </row>
    <row r="75" spans="1:29">
      <c r="A75" s="13" t="str">
        <f t="shared" si="4"/>
        <v>OverStock</v>
      </c>
      <c r="B75" s="14" t="s">
        <v>112</v>
      </c>
      <c r="C75" s="15" t="s">
        <v>101</v>
      </c>
      <c r="D75" s="26">
        <f t="shared" si="5"/>
        <v>59.8</v>
      </c>
      <c r="E75" s="18">
        <f t="shared" si="6"/>
        <v>120</v>
      </c>
      <c r="F75" s="16" t="str">
        <f>IFERROR(VLOOKUP(B75,#REF!,6,FALSE),"")</f>
        <v/>
      </c>
      <c r="G75" s="17">
        <v>27000</v>
      </c>
      <c r="H75" s="17">
        <v>0</v>
      </c>
      <c r="I75" s="17" t="str">
        <f>IFERROR(VLOOKUP(B75,#REF!,9,FALSE),"")</f>
        <v/>
      </c>
      <c r="J75" s="17">
        <v>45000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45000</v>
      </c>
      <c r="Q75" s="17">
        <v>0</v>
      </c>
      <c r="R75" s="19">
        <v>72000</v>
      </c>
      <c r="S75" s="20">
        <v>192</v>
      </c>
      <c r="T75" s="21">
        <v>95.7</v>
      </c>
      <c r="U75" s="19">
        <v>375</v>
      </c>
      <c r="V75" s="17">
        <v>752</v>
      </c>
      <c r="W75" s="22">
        <v>2</v>
      </c>
      <c r="X75" s="23">
        <f t="shared" si="7"/>
        <v>150</v>
      </c>
      <c r="Y75" s="17">
        <v>1426</v>
      </c>
      <c r="Z75" s="17">
        <v>5340</v>
      </c>
      <c r="AA75" s="17">
        <v>8685</v>
      </c>
      <c r="AB75" s="17">
        <v>0</v>
      </c>
      <c r="AC75" s="15" t="s">
        <v>34</v>
      </c>
    </row>
    <row r="76" spans="1:29">
      <c r="A76" s="13" t="str">
        <f t="shared" si="4"/>
        <v>OverStock</v>
      </c>
      <c r="B76" s="14" t="s">
        <v>113</v>
      </c>
      <c r="C76" s="15" t="s">
        <v>101</v>
      </c>
      <c r="D76" s="26">
        <f t="shared" si="5"/>
        <v>20.100000000000001</v>
      </c>
      <c r="E76" s="18">
        <f t="shared" si="6"/>
        <v>12.6</v>
      </c>
      <c r="F76" s="16" t="str">
        <f>IFERROR(VLOOKUP(B76,#REF!,6,FALSE),"")</f>
        <v/>
      </c>
      <c r="G76" s="17">
        <v>150000</v>
      </c>
      <c r="H76" s="17">
        <v>30000</v>
      </c>
      <c r="I76" s="17" t="str">
        <f>IFERROR(VLOOKUP(B76,#REF!,9,FALSE),"")</f>
        <v/>
      </c>
      <c r="J76" s="17">
        <v>66000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24000</v>
      </c>
      <c r="Q76" s="17">
        <v>42000</v>
      </c>
      <c r="R76" s="19">
        <v>216000</v>
      </c>
      <c r="S76" s="20">
        <v>41.1</v>
      </c>
      <c r="T76" s="21">
        <v>65.7</v>
      </c>
      <c r="U76" s="19">
        <v>5250</v>
      </c>
      <c r="V76" s="17">
        <v>3287</v>
      </c>
      <c r="W76" s="22">
        <v>0.6</v>
      </c>
      <c r="X76" s="23">
        <f t="shared" si="7"/>
        <v>100</v>
      </c>
      <c r="Y76" s="17">
        <v>17580</v>
      </c>
      <c r="Z76" s="17">
        <v>12000</v>
      </c>
      <c r="AA76" s="17">
        <v>0</v>
      </c>
      <c r="AB76" s="17">
        <v>0</v>
      </c>
      <c r="AC76" s="15" t="s">
        <v>34</v>
      </c>
    </row>
    <row r="77" spans="1:29">
      <c r="A77" s="13" t="str">
        <f t="shared" si="4"/>
        <v>OverStock</v>
      </c>
      <c r="B77" s="14" t="s">
        <v>114</v>
      </c>
      <c r="C77" s="15" t="s">
        <v>101</v>
      </c>
      <c r="D77" s="26">
        <f t="shared" si="5"/>
        <v>14.4</v>
      </c>
      <c r="E77" s="18">
        <f t="shared" si="6"/>
        <v>19</v>
      </c>
      <c r="F77" s="16" t="str">
        <f>IFERROR(VLOOKUP(B77,#REF!,6,FALSE),"")</f>
        <v/>
      </c>
      <c r="G77" s="17">
        <v>402000</v>
      </c>
      <c r="H77" s="17">
        <v>144000</v>
      </c>
      <c r="I77" s="17" t="str">
        <f>IFERROR(VLOOKUP(B77,#REF!,9,FALSE),"")</f>
        <v/>
      </c>
      <c r="J77" s="17">
        <v>897000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684000</v>
      </c>
      <c r="Q77" s="17">
        <v>213000</v>
      </c>
      <c r="R77" s="19">
        <v>1299000</v>
      </c>
      <c r="S77" s="20">
        <v>27.5</v>
      </c>
      <c r="T77" s="21">
        <v>20.9</v>
      </c>
      <c r="U77" s="19">
        <v>47250</v>
      </c>
      <c r="V77" s="17">
        <v>62235</v>
      </c>
      <c r="W77" s="22">
        <v>1.3</v>
      </c>
      <c r="X77" s="23">
        <f t="shared" si="7"/>
        <v>100</v>
      </c>
      <c r="Y77" s="17">
        <v>344000</v>
      </c>
      <c r="Z77" s="17">
        <v>216120</v>
      </c>
      <c r="AA77" s="17">
        <v>124000</v>
      </c>
      <c r="AB77" s="17">
        <v>0</v>
      </c>
      <c r="AC77" s="15" t="s">
        <v>34</v>
      </c>
    </row>
    <row r="78" spans="1:29">
      <c r="A78" s="13" t="str">
        <f t="shared" si="4"/>
        <v>Normal</v>
      </c>
      <c r="B78" s="14" t="s">
        <v>115</v>
      </c>
      <c r="C78" s="15" t="s">
        <v>101</v>
      </c>
      <c r="D78" s="26">
        <f t="shared" si="5"/>
        <v>30.9</v>
      </c>
      <c r="E78" s="18">
        <f t="shared" si="6"/>
        <v>24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189000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189000</v>
      </c>
      <c r="Q78" s="17">
        <v>0</v>
      </c>
      <c r="R78" s="19">
        <v>189000</v>
      </c>
      <c r="S78" s="20">
        <v>24</v>
      </c>
      <c r="T78" s="21">
        <v>30.9</v>
      </c>
      <c r="U78" s="19">
        <v>7875</v>
      </c>
      <c r="V78" s="17">
        <v>6111</v>
      </c>
      <c r="W78" s="22">
        <v>0.8</v>
      </c>
      <c r="X78" s="23">
        <f t="shared" si="7"/>
        <v>100</v>
      </c>
      <c r="Y78" s="17">
        <v>22500</v>
      </c>
      <c r="Z78" s="17">
        <v>32500</v>
      </c>
      <c r="AA78" s="17">
        <v>32500</v>
      </c>
      <c r="AB78" s="17">
        <v>0</v>
      </c>
      <c r="AC78" s="15" t="s">
        <v>34</v>
      </c>
    </row>
    <row r="79" spans="1:29">
      <c r="A79" s="13" t="str">
        <f t="shared" si="4"/>
        <v>Normal</v>
      </c>
      <c r="B79" s="14" t="s">
        <v>116</v>
      </c>
      <c r="C79" s="15" t="s">
        <v>101</v>
      </c>
      <c r="D79" s="26">
        <f t="shared" si="5"/>
        <v>144.1</v>
      </c>
      <c r="E79" s="18">
        <f t="shared" si="6"/>
        <v>6.4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48000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39000</v>
      </c>
      <c r="Q79" s="17">
        <v>9000</v>
      </c>
      <c r="R79" s="19">
        <v>48000</v>
      </c>
      <c r="S79" s="20">
        <v>6.4</v>
      </c>
      <c r="T79" s="21">
        <v>144.1</v>
      </c>
      <c r="U79" s="19">
        <v>7500</v>
      </c>
      <c r="V79" s="17">
        <v>333</v>
      </c>
      <c r="W79" s="22">
        <v>0</v>
      </c>
      <c r="X79" s="23">
        <f t="shared" si="7"/>
        <v>50</v>
      </c>
      <c r="Y79" s="17">
        <v>0</v>
      </c>
      <c r="Z79" s="17">
        <v>3000</v>
      </c>
      <c r="AA79" s="17">
        <v>0</v>
      </c>
      <c r="AB79" s="17">
        <v>0</v>
      </c>
      <c r="AC79" s="15" t="s">
        <v>34</v>
      </c>
    </row>
    <row r="80" spans="1:29">
      <c r="A80" s="13" t="str">
        <f t="shared" si="4"/>
        <v>Normal</v>
      </c>
      <c r="B80" s="14" t="s">
        <v>117</v>
      </c>
      <c r="C80" s="15" t="s">
        <v>101</v>
      </c>
      <c r="D80" s="26">
        <f t="shared" si="5"/>
        <v>19.899999999999999</v>
      </c>
      <c r="E80" s="18">
        <f t="shared" si="6"/>
        <v>22.2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75000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60000</v>
      </c>
      <c r="Q80" s="17">
        <v>15000</v>
      </c>
      <c r="R80" s="19">
        <v>75000</v>
      </c>
      <c r="S80" s="20">
        <v>22.2</v>
      </c>
      <c r="T80" s="21">
        <v>19.899999999999999</v>
      </c>
      <c r="U80" s="19">
        <v>3375</v>
      </c>
      <c r="V80" s="17">
        <v>3768</v>
      </c>
      <c r="W80" s="22">
        <v>1.1000000000000001</v>
      </c>
      <c r="X80" s="23">
        <f t="shared" si="7"/>
        <v>100</v>
      </c>
      <c r="Y80" s="17">
        <v>18518</v>
      </c>
      <c r="Z80" s="17">
        <v>15390</v>
      </c>
      <c r="AA80" s="17">
        <v>20790</v>
      </c>
      <c r="AB80" s="17">
        <v>0</v>
      </c>
      <c r="AC80" s="15" t="s">
        <v>34</v>
      </c>
    </row>
    <row r="81" spans="1:29">
      <c r="A81" s="13" t="str">
        <f t="shared" si="4"/>
        <v>OverStock</v>
      </c>
      <c r="B81" s="14" t="s">
        <v>118</v>
      </c>
      <c r="C81" s="15" t="s">
        <v>101</v>
      </c>
      <c r="D81" s="26">
        <f t="shared" si="5"/>
        <v>17.399999999999999</v>
      </c>
      <c r="E81" s="18">
        <f t="shared" si="6"/>
        <v>80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90000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78000</v>
      </c>
      <c r="Q81" s="17">
        <v>12000</v>
      </c>
      <c r="R81" s="19">
        <v>90000</v>
      </c>
      <c r="S81" s="20">
        <v>80</v>
      </c>
      <c r="T81" s="21">
        <v>17.399999999999999</v>
      </c>
      <c r="U81" s="19">
        <v>1125</v>
      </c>
      <c r="V81" s="17">
        <v>5158</v>
      </c>
      <c r="W81" s="22">
        <v>4.5999999999999996</v>
      </c>
      <c r="X81" s="23">
        <f t="shared" si="7"/>
        <v>150</v>
      </c>
      <c r="Y81" s="17">
        <v>28049</v>
      </c>
      <c r="Z81" s="17">
        <v>18045</v>
      </c>
      <c r="AA81" s="17">
        <v>17166</v>
      </c>
      <c r="AB81" s="17">
        <v>0</v>
      </c>
      <c r="AC81" s="15" t="s">
        <v>34</v>
      </c>
    </row>
    <row r="82" spans="1:29">
      <c r="A82" s="13" t="str">
        <f t="shared" si="4"/>
        <v>Normal</v>
      </c>
      <c r="B82" s="14" t="s">
        <v>119</v>
      </c>
      <c r="C82" s="15" t="s">
        <v>101</v>
      </c>
      <c r="D82" s="26">
        <f t="shared" si="5"/>
        <v>1.7</v>
      </c>
      <c r="E82" s="18">
        <f t="shared" si="6"/>
        <v>1.7</v>
      </c>
      <c r="F82" s="16" t="str">
        <f>IFERROR(VLOOKUP(B82,#REF!,6,FALSE),"")</f>
        <v/>
      </c>
      <c r="G82" s="17">
        <v>228000</v>
      </c>
      <c r="H82" s="17">
        <v>228000</v>
      </c>
      <c r="I82" s="17" t="str">
        <f>IFERROR(VLOOKUP(B82,#REF!,9,FALSE),"")</f>
        <v/>
      </c>
      <c r="J82" s="17">
        <v>36000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36000</v>
      </c>
      <c r="R82" s="19">
        <v>264000</v>
      </c>
      <c r="S82" s="20">
        <v>12.8</v>
      </c>
      <c r="T82" s="21">
        <v>12.6</v>
      </c>
      <c r="U82" s="19">
        <v>20625</v>
      </c>
      <c r="V82" s="17">
        <v>21000</v>
      </c>
      <c r="W82" s="22">
        <v>1</v>
      </c>
      <c r="X82" s="23">
        <f t="shared" si="7"/>
        <v>100</v>
      </c>
      <c r="Y82" s="17">
        <v>105000</v>
      </c>
      <c r="Z82" s="17">
        <v>54000</v>
      </c>
      <c r="AA82" s="17">
        <v>18000</v>
      </c>
      <c r="AB82" s="17">
        <v>0</v>
      </c>
      <c r="AC82" s="15" t="s">
        <v>34</v>
      </c>
    </row>
    <row r="83" spans="1:29">
      <c r="A83" s="13" t="str">
        <f t="shared" si="4"/>
        <v>OverStock</v>
      </c>
      <c r="B83" s="14" t="s">
        <v>120</v>
      </c>
      <c r="C83" s="15" t="s">
        <v>101</v>
      </c>
      <c r="D83" s="26">
        <f t="shared" si="5"/>
        <v>9.5</v>
      </c>
      <c r="E83" s="18">
        <f t="shared" si="6"/>
        <v>40</v>
      </c>
      <c r="F83" s="16" t="str">
        <f>IFERROR(VLOOKUP(B83,#REF!,6,FALSE),"")</f>
        <v/>
      </c>
      <c r="G83" s="17">
        <v>171000</v>
      </c>
      <c r="H83" s="17">
        <v>21000</v>
      </c>
      <c r="I83" s="17" t="str">
        <f>IFERROR(VLOOKUP(B83,#REF!,9,FALSE),"")</f>
        <v/>
      </c>
      <c r="J83" s="17">
        <v>60000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45000</v>
      </c>
      <c r="Q83" s="17">
        <v>15000</v>
      </c>
      <c r="R83" s="19">
        <v>231000</v>
      </c>
      <c r="S83" s="20">
        <v>154</v>
      </c>
      <c r="T83" s="21">
        <v>36.5</v>
      </c>
      <c r="U83" s="19">
        <v>1500</v>
      </c>
      <c r="V83" s="17">
        <v>6333</v>
      </c>
      <c r="W83" s="22">
        <v>4.2</v>
      </c>
      <c r="X83" s="23">
        <f t="shared" si="7"/>
        <v>150</v>
      </c>
      <c r="Y83" s="17">
        <v>21000</v>
      </c>
      <c r="Z83" s="17">
        <v>36000</v>
      </c>
      <c r="AA83" s="17">
        <v>33000</v>
      </c>
      <c r="AB83" s="17">
        <v>0</v>
      </c>
      <c r="AC83" s="15" t="s">
        <v>34</v>
      </c>
    </row>
    <row r="84" spans="1:29">
      <c r="A84" s="13" t="str">
        <f t="shared" si="4"/>
        <v>Normal</v>
      </c>
      <c r="B84" s="14" t="s">
        <v>121</v>
      </c>
      <c r="C84" s="15" t="s">
        <v>101</v>
      </c>
      <c r="D84" s="26">
        <f t="shared" si="5"/>
        <v>3.4</v>
      </c>
      <c r="E84" s="18">
        <f t="shared" si="6"/>
        <v>3.5</v>
      </c>
      <c r="F84" s="16" t="str">
        <f>IFERROR(VLOOKUP(B84,#REF!,6,FALSE),"")</f>
        <v/>
      </c>
      <c r="G84" s="17">
        <v>2673000</v>
      </c>
      <c r="H84" s="17">
        <v>2673000</v>
      </c>
      <c r="I84" s="17" t="str">
        <f>IFERROR(VLOOKUP(B84,#REF!,9,FALSE),"")</f>
        <v/>
      </c>
      <c r="J84" s="17">
        <v>498000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498000</v>
      </c>
      <c r="Q84" s="17">
        <v>0</v>
      </c>
      <c r="R84" s="19">
        <v>3171000</v>
      </c>
      <c r="S84" s="20">
        <v>22.1</v>
      </c>
      <c r="T84" s="21">
        <v>21.9</v>
      </c>
      <c r="U84" s="19">
        <v>143625</v>
      </c>
      <c r="V84" s="17">
        <v>144667</v>
      </c>
      <c r="W84" s="22">
        <v>1</v>
      </c>
      <c r="X84" s="23">
        <f t="shared" si="7"/>
        <v>100</v>
      </c>
      <c r="Y84" s="17">
        <v>747000</v>
      </c>
      <c r="Z84" s="17">
        <v>555000</v>
      </c>
      <c r="AA84" s="17">
        <v>504000</v>
      </c>
      <c r="AB84" s="17">
        <v>0</v>
      </c>
      <c r="AC84" s="15" t="s">
        <v>34</v>
      </c>
    </row>
    <row r="85" spans="1:29">
      <c r="A85" s="13" t="str">
        <f t="shared" si="4"/>
        <v>OverStock</v>
      </c>
      <c r="B85" s="14" t="s">
        <v>122</v>
      </c>
      <c r="C85" s="15" t="s">
        <v>101</v>
      </c>
      <c r="D85" s="26">
        <f t="shared" si="5"/>
        <v>1.9</v>
      </c>
      <c r="E85" s="18">
        <f t="shared" si="6"/>
        <v>4.3</v>
      </c>
      <c r="F85" s="16" t="str">
        <f>IFERROR(VLOOKUP(B85,#REF!,6,FALSE),"")</f>
        <v/>
      </c>
      <c r="G85" s="17">
        <v>939000</v>
      </c>
      <c r="H85" s="17">
        <v>516000</v>
      </c>
      <c r="I85" s="17" t="str">
        <f>IFERROR(VLOOKUP(B85,#REF!,9,FALSE),"")</f>
        <v/>
      </c>
      <c r="J85" s="17">
        <v>144000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144000</v>
      </c>
      <c r="R85" s="19">
        <v>1083000</v>
      </c>
      <c r="S85" s="20">
        <v>32.4</v>
      </c>
      <c r="T85" s="21">
        <v>14.6</v>
      </c>
      <c r="U85" s="19">
        <v>33375</v>
      </c>
      <c r="V85" s="17">
        <v>74038</v>
      </c>
      <c r="W85" s="22">
        <v>2.2000000000000002</v>
      </c>
      <c r="X85" s="23">
        <f t="shared" si="7"/>
        <v>150</v>
      </c>
      <c r="Y85" s="17">
        <v>570032</v>
      </c>
      <c r="Z85" s="17">
        <v>96308</v>
      </c>
      <c r="AA85" s="17">
        <v>261000</v>
      </c>
      <c r="AB85" s="17">
        <v>0</v>
      </c>
      <c r="AC85" s="15" t="s">
        <v>34</v>
      </c>
    </row>
    <row r="86" spans="1:29">
      <c r="A86" s="13" t="str">
        <f t="shared" si="4"/>
        <v>OverStock</v>
      </c>
      <c r="B86" s="14" t="s">
        <v>123</v>
      </c>
      <c r="C86" s="15" t="s">
        <v>101</v>
      </c>
      <c r="D86" s="26">
        <f t="shared" si="5"/>
        <v>51.8</v>
      </c>
      <c r="E86" s="18">
        <f t="shared" si="6"/>
        <v>19.399999999999999</v>
      </c>
      <c r="F86" s="16" t="str">
        <f>IFERROR(VLOOKUP(B86,#REF!,6,FALSE),"")</f>
        <v/>
      </c>
      <c r="G86" s="17">
        <v>1788000</v>
      </c>
      <c r="H86" s="17">
        <v>1500000</v>
      </c>
      <c r="I86" s="17" t="str">
        <f>IFERROR(VLOOKUP(B86,#REF!,9,FALSE),"")</f>
        <v/>
      </c>
      <c r="J86" s="17">
        <v>1743000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1509000</v>
      </c>
      <c r="Q86" s="17">
        <v>234000</v>
      </c>
      <c r="R86" s="19">
        <v>3531000</v>
      </c>
      <c r="S86" s="20">
        <v>39.200000000000003</v>
      </c>
      <c r="T86" s="21">
        <v>104.9</v>
      </c>
      <c r="U86" s="19">
        <v>90000</v>
      </c>
      <c r="V86" s="17">
        <v>33667</v>
      </c>
      <c r="W86" s="22">
        <v>0.4</v>
      </c>
      <c r="X86" s="23">
        <f t="shared" si="7"/>
        <v>50</v>
      </c>
      <c r="Y86" s="17">
        <v>111000</v>
      </c>
      <c r="Z86" s="17">
        <v>192000</v>
      </c>
      <c r="AA86" s="17">
        <v>114000</v>
      </c>
      <c r="AB86" s="17">
        <v>0</v>
      </c>
      <c r="AC86" s="15" t="s">
        <v>34</v>
      </c>
    </row>
    <row r="87" spans="1:29">
      <c r="A87" s="13" t="str">
        <f t="shared" si="4"/>
        <v>FCST</v>
      </c>
      <c r="B87" s="14" t="s">
        <v>124</v>
      </c>
      <c r="C87" s="15" t="s">
        <v>101</v>
      </c>
      <c r="D87" s="26">
        <f t="shared" si="5"/>
        <v>0</v>
      </c>
      <c r="E87" s="18" t="str">
        <f t="shared" si="6"/>
        <v>前八週無拉料</v>
      </c>
      <c r="F87" s="16" t="str">
        <f>IFERROR(VLOOKUP(B87,#REF!,6,FALSE),"")</f>
        <v/>
      </c>
      <c r="G87" s="17">
        <v>27000</v>
      </c>
      <c r="H87" s="17">
        <v>27000</v>
      </c>
      <c r="I87" s="17" t="str">
        <f>IFERROR(VLOOKUP(B87,#REF!,9,FALSE),"")</f>
        <v/>
      </c>
      <c r="J87" s="17">
        <v>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0</v>
      </c>
      <c r="R87" s="19">
        <v>27000</v>
      </c>
      <c r="S87" s="20" t="s">
        <v>35</v>
      </c>
      <c r="T87" s="21">
        <v>81.099999999999994</v>
      </c>
      <c r="U87" s="19">
        <v>0</v>
      </c>
      <c r="V87" s="17">
        <v>333</v>
      </c>
      <c r="W87" s="22" t="s">
        <v>83</v>
      </c>
      <c r="X87" s="23" t="str">
        <f t="shared" si="7"/>
        <v>F</v>
      </c>
      <c r="Y87" s="17">
        <v>0</v>
      </c>
      <c r="Z87" s="17">
        <v>3000</v>
      </c>
      <c r="AA87" s="17">
        <v>0</v>
      </c>
      <c r="AB87" s="17">
        <v>0</v>
      </c>
      <c r="AC87" s="15" t="s">
        <v>34</v>
      </c>
    </row>
    <row r="88" spans="1:29">
      <c r="A88" s="13" t="str">
        <f t="shared" si="4"/>
        <v>Normal</v>
      </c>
      <c r="B88" s="14" t="s">
        <v>125</v>
      </c>
      <c r="C88" s="15" t="s">
        <v>101</v>
      </c>
      <c r="D88" s="26">
        <f t="shared" si="5"/>
        <v>27.7</v>
      </c>
      <c r="E88" s="18">
        <f t="shared" si="6"/>
        <v>6.4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20000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7500</v>
      </c>
      <c r="Q88" s="17">
        <v>12500</v>
      </c>
      <c r="R88" s="19">
        <v>20000</v>
      </c>
      <c r="S88" s="20">
        <v>6.4</v>
      </c>
      <c r="T88" s="21">
        <v>27.7</v>
      </c>
      <c r="U88" s="19">
        <v>3125</v>
      </c>
      <c r="V88" s="17">
        <v>723</v>
      </c>
      <c r="W88" s="22">
        <v>0.2</v>
      </c>
      <c r="X88" s="23">
        <f t="shared" si="7"/>
        <v>50</v>
      </c>
      <c r="Y88" s="17">
        <v>0</v>
      </c>
      <c r="Z88" s="17">
        <v>5928</v>
      </c>
      <c r="AA88" s="17">
        <v>0</v>
      </c>
      <c r="AB88" s="17">
        <v>0</v>
      </c>
      <c r="AC88" s="15" t="s">
        <v>34</v>
      </c>
    </row>
    <row r="89" spans="1:29">
      <c r="A89" s="13" t="str">
        <f t="shared" si="4"/>
        <v>Normal</v>
      </c>
      <c r="B89" s="14" t="s">
        <v>126</v>
      </c>
      <c r="C89" s="15" t="s">
        <v>101</v>
      </c>
      <c r="D89" s="26">
        <f t="shared" si="5"/>
        <v>18</v>
      </c>
      <c r="E89" s="18">
        <f t="shared" si="6"/>
        <v>12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15000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15000</v>
      </c>
      <c r="Q89" s="17">
        <v>0</v>
      </c>
      <c r="R89" s="19">
        <v>15000</v>
      </c>
      <c r="S89" s="20">
        <v>12</v>
      </c>
      <c r="T89" s="21">
        <v>18</v>
      </c>
      <c r="U89" s="19">
        <v>1250</v>
      </c>
      <c r="V89" s="17">
        <v>833</v>
      </c>
      <c r="W89" s="22">
        <v>0.7</v>
      </c>
      <c r="X89" s="23">
        <f t="shared" si="7"/>
        <v>100</v>
      </c>
      <c r="Y89" s="17">
        <v>7500</v>
      </c>
      <c r="Z89" s="17">
        <v>0</v>
      </c>
      <c r="AA89" s="17">
        <v>0</v>
      </c>
      <c r="AB89" s="17">
        <v>0</v>
      </c>
      <c r="AC89" s="15" t="s">
        <v>34</v>
      </c>
    </row>
    <row r="90" spans="1:29">
      <c r="A90" s="13" t="str">
        <f t="shared" si="4"/>
        <v>OverStock</v>
      </c>
      <c r="B90" s="14" t="s">
        <v>127</v>
      </c>
      <c r="C90" s="15" t="s">
        <v>101</v>
      </c>
      <c r="D90" s="26">
        <f t="shared" si="5"/>
        <v>0</v>
      </c>
      <c r="E90" s="18">
        <f t="shared" si="6"/>
        <v>0</v>
      </c>
      <c r="F90" s="16" t="str">
        <f>IFERROR(VLOOKUP(B90,#REF!,6,FALSE),"")</f>
        <v/>
      </c>
      <c r="G90" s="17">
        <v>510000</v>
      </c>
      <c r="H90" s="17">
        <v>90000</v>
      </c>
      <c r="I90" s="17" t="str">
        <f>IFERROR(VLOOKUP(B90,#REF!,9,FALSE),"")</f>
        <v/>
      </c>
      <c r="J90" s="17">
        <v>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0</v>
      </c>
      <c r="R90" s="19">
        <v>510000</v>
      </c>
      <c r="S90" s="20">
        <v>136</v>
      </c>
      <c r="T90" s="21">
        <v>29.4</v>
      </c>
      <c r="U90" s="19">
        <v>3750</v>
      </c>
      <c r="V90" s="17">
        <v>17337</v>
      </c>
      <c r="W90" s="22">
        <v>4.5999999999999996</v>
      </c>
      <c r="X90" s="23">
        <f t="shared" si="7"/>
        <v>150</v>
      </c>
      <c r="Y90" s="17">
        <v>74615</v>
      </c>
      <c r="Z90" s="17">
        <v>81420</v>
      </c>
      <c r="AA90" s="17">
        <v>115770</v>
      </c>
      <c r="AB90" s="17">
        <v>0</v>
      </c>
      <c r="AC90" s="15" t="s">
        <v>34</v>
      </c>
    </row>
    <row r="91" spans="1:29">
      <c r="A91" s="13" t="str">
        <f t="shared" si="4"/>
        <v>OverStock</v>
      </c>
      <c r="B91" s="14" t="s">
        <v>128</v>
      </c>
      <c r="C91" s="15" t="s">
        <v>101</v>
      </c>
      <c r="D91" s="26">
        <f t="shared" si="5"/>
        <v>2.5</v>
      </c>
      <c r="E91" s="18">
        <f t="shared" si="6"/>
        <v>1.6</v>
      </c>
      <c r="F91" s="16" t="str">
        <f>IFERROR(VLOOKUP(B91,#REF!,6,FALSE),"")</f>
        <v/>
      </c>
      <c r="G91" s="17">
        <v>156000</v>
      </c>
      <c r="H91" s="17">
        <v>81000</v>
      </c>
      <c r="I91" s="17" t="str">
        <f>IFERROR(VLOOKUP(B91,#REF!,9,FALSE),"")</f>
        <v/>
      </c>
      <c r="J91" s="17">
        <v>3000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3000</v>
      </c>
      <c r="Q91" s="17">
        <v>0</v>
      </c>
      <c r="R91" s="19">
        <v>159000</v>
      </c>
      <c r="S91" s="20">
        <v>84.8</v>
      </c>
      <c r="T91" s="21">
        <v>132.19999999999999</v>
      </c>
      <c r="U91" s="19">
        <v>1875</v>
      </c>
      <c r="V91" s="17">
        <v>1203</v>
      </c>
      <c r="W91" s="22">
        <v>0.6</v>
      </c>
      <c r="X91" s="23">
        <f t="shared" si="7"/>
        <v>100</v>
      </c>
      <c r="Y91" s="17">
        <v>2116</v>
      </c>
      <c r="Z91" s="17">
        <v>8715</v>
      </c>
      <c r="AA91" s="17">
        <v>6000</v>
      </c>
      <c r="AB91" s="17">
        <v>0</v>
      </c>
      <c r="AC91" s="15" t="s">
        <v>34</v>
      </c>
    </row>
    <row r="92" spans="1:29">
      <c r="A92" s="13" t="str">
        <f t="shared" si="4"/>
        <v>ZeroZero</v>
      </c>
      <c r="B92" s="14" t="s">
        <v>129</v>
      </c>
      <c r="C92" s="15" t="s">
        <v>101</v>
      </c>
      <c r="D92" s="26" t="str">
        <f t="shared" si="5"/>
        <v>--</v>
      </c>
      <c r="E92" s="18" t="str">
        <f t="shared" si="6"/>
        <v>前八週無拉料</v>
      </c>
      <c r="F92" s="16" t="str">
        <f>IFERROR(VLOOKUP(B92,#REF!,6,FALSE),"")</f>
        <v/>
      </c>
      <c r="G92" s="17">
        <v>78000</v>
      </c>
      <c r="H92" s="17">
        <v>0</v>
      </c>
      <c r="I92" s="17" t="str">
        <f>IFERROR(VLOOKUP(B92,#REF!,9,FALSE),"")</f>
        <v/>
      </c>
      <c r="J92" s="17">
        <v>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0</v>
      </c>
      <c r="R92" s="19">
        <v>78000</v>
      </c>
      <c r="S92" s="20" t="s">
        <v>35</v>
      </c>
      <c r="T92" s="21" t="s">
        <v>35</v>
      </c>
      <c r="U92" s="19">
        <v>0</v>
      </c>
      <c r="V92" s="17" t="s">
        <v>35</v>
      </c>
      <c r="W92" s="22" t="s">
        <v>37</v>
      </c>
      <c r="X92" s="23" t="str">
        <f t="shared" si="7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34</v>
      </c>
    </row>
    <row r="93" spans="1:29">
      <c r="A93" s="13" t="str">
        <f t="shared" si="4"/>
        <v>FCST</v>
      </c>
      <c r="B93" s="14" t="s">
        <v>130</v>
      </c>
      <c r="C93" s="15" t="s">
        <v>101</v>
      </c>
      <c r="D93" s="26">
        <f t="shared" si="5"/>
        <v>0</v>
      </c>
      <c r="E93" s="18" t="str">
        <f t="shared" si="6"/>
        <v>前八週無拉料</v>
      </c>
      <c r="F93" s="16" t="str">
        <f>IFERROR(VLOOKUP(B93,#REF!,6,FALSE),"")</f>
        <v/>
      </c>
      <c r="G93" s="17">
        <v>15000</v>
      </c>
      <c r="H93" s="17">
        <v>0</v>
      </c>
      <c r="I93" s="17" t="str">
        <f>IFERROR(VLOOKUP(B93,#REF!,9,FALSE),"")</f>
        <v/>
      </c>
      <c r="J93" s="17">
        <v>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0</v>
      </c>
      <c r="Q93" s="17">
        <v>0</v>
      </c>
      <c r="R93" s="19">
        <v>15000</v>
      </c>
      <c r="S93" s="20" t="s">
        <v>35</v>
      </c>
      <c r="T93" s="21">
        <v>45</v>
      </c>
      <c r="U93" s="19">
        <v>0</v>
      </c>
      <c r="V93" s="17">
        <v>333</v>
      </c>
      <c r="W93" s="22" t="s">
        <v>83</v>
      </c>
      <c r="X93" s="23" t="str">
        <f t="shared" si="7"/>
        <v>F</v>
      </c>
      <c r="Y93" s="17">
        <v>3000</v>
      </c>
      <c r="Z93" s="17">
        <v>0</v>
      </c>
      <c r="AA93" s="17">
        <v>0</v>
      </c>
      <c r="AB93" s="17">
        <v>0</v>
      </c>
      <c r="AC93" s="15" t="s">
        <v>34</v>
      </c>
    </row>
    <row r="94" spans="1:29">
      <c r="A94" s="13" t="str">
        <f t="shared" si="4"/>
        <v>OverStock</v>
      </c>
      <c r="B94" s="14" t="s">
        <v>131</v>
      </c>
      <c r="C94" s="15" t="s">
        <v>101</v>
      </c>
      <c r="D94" s="26">
        <f t="shared" si="5"/>
        <v>319.10000000000002</v>
      </c>
      <c r="E94" s="18">
        <f t="shared" si="6"/>
        <v>21.9</v>
      </c>
      <c r="F94" s="16" t="str">
        <f>IFERROR(VLOOKUP(B94,#REF!,6,FALSE),"")</f>
        <v/>
      </c>
      <c r="G94" s="17">
        <v>300000</v>
      </c>
      <c r="H94" s="17">
        <v>51000</v>
      </c>
      <c r="I94" s="17" t="str">
        <f>IFERROR(VLOOKUP(B94,#REF!,9,FALSE),"")</f>
        <v/>
      </c>
      <c r="J94" s="17">
        <v>246000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237000</v>
      </c>
      <c r="Q94" s="17">
        <v>9000</v>
      </c>
      <c r="R94" s="19">
        <v>546000</v>
      </c>
      <c r="S94" s="20">
        <v>48.5</v>
      </c>
      <c r="T94" s="21">
        <v>708.2</v>
      </c>
      <c r="U94" s="19">
        <v>11250</v>
      </c>
      <c r="V94" s="17">
        <v>771</v>
      </c>
      <c r="W94" s="22">
        <v>0.1</v>
      </c>
      <c r="X94" s="23">
        <f t="shared" si="7"/>
        <v>50</v>
      </c>
      <c r="Y94" s="17">
        <v>0</v>
      </c>
      <c r="Z94" s="17">
        <v>6943</v>
      </c>
      <c r="AA94" s="17">
        <v>0</v>
      </c>
      <c r="AB94" s="17">
        <v>0</v>
      </c>
      <c r="AC94" s="15" t="s">
        <v>34</v>
      </c>
    </row>
    <row r="95" spans="1:29">
      <c r="A95" s="13" t="str">
        <f t="shared" si="4"/>
        <v>ZeroZero</v>
      </c>
      <c r="B95" s="14" t="s">
        <v>132</v>
      </c>
      <c r="C95" s="15" t="s">
        <v>101</v>
      </c>
      <c r="D95" s="26" t="str">
        <f t="shared" si="5"/>
        <v>--</v>
      </c>
      <c r="E95" s="18" t="str">
        <f t="shared" si="6"/>
        <v>前八週無拉料</v>
      </c>
      <c r="F95" s="16" t="str">
        <f>IFERROR(VLOOKUP(B95,#REF!,6,FALSE),"")</f>
        <v/>
      </c>
      <c r="G95" s="17">
        <v>27000</v>
      </c>
      <c r="H95" s="17">
        <v>6000</v>
      </c>
      <c r="I95" s="17" t="str">
        <f>IFERROR(VLOOKUP(B95,#REF!,9,FALSE),"")</f>
        <v/>
      </c>
      <c r="J95" s="17">
        <v>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0</v>
      </c>
      <c r="Q95" s="17">
        <v>0</v>
      </c>
      <c r="R95" s="19">
        <v>27000</v>
      </c>
      <c r="S95" s="20" t="s">
        <v>35</v>
      </c>
      <c r="T95" s="21" t="s">
        <v>35</v>
      </c>
      <c r="U95" s="19">
        <v>0</v>
      </c>
      <c r="V95" s="17" t="s">
        <v>35</v>
      </c>
      <c r="W95" s="22" t="s">
        <v>37</v>
      </c>
      <c r="X95" s="23" t="str">
        <f t="shared" si="7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34</v>
      </c>
    </row>
    <row r="96" spans="1:29">
      <c r="A96" s="13" t="str">
        <f t="shared" si="4"/>
        <v>OverStock</v>
      </c>
      <c r="B96" s="14" t="s">
        <v>133</v>
      </c>
      <c r="C96" s="15" t="s">
        <v>101</v>
      </c>
      <c r="D96" s="26">
        <f t="shared" si="5"/>
        <v>15.7</v>
      </c>
      <c r="E96" s="18">
        <f t="shared" si="6"/>
        <v>0.5</v>
      </c>
      <c r="F96" s="16" t="str">
        <f>IFERROR(VLOOKUP(B96,#REF!,6,FALSE),"")</f>
        <v/>
      </c>
      <c r="G96" s="17">
        <v>2979000</v>
      </c>
      <c r="H96" s="17">
        <v>615000</v>
      </c>
      <c r="I96" s="17" t="str">
        <f>IFERROR(VLOOKUP(B96,#REF!,9,FALSE),"")</f>
        <v/>
      </c>
      <c r="J96" s="17">
        <v>27000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3000</v>
      </c>
      <c r="Q96" s="17">
        <v>24000</v>
      </c>
      <c r="R96" s="19">
        <v>3006000</v>
      </c>
      <c r="S96" s="20">
        <v>58.9</v>
      </c>
      <c r="T96" s="21">
        <v>1745.6</v>
      </c>
      <c r="U96" s="19">
        <v>51000</v>
      </c>
      <c r="V96" s="17">
        <v>1722</v>
      </c>
      <c r="W96" s="22">
        <v>0</v>
      </c>
      <c r="X96" s="23">
        <f t="shared" si="7"/>
        <v>50</v>
      </c>
      <c r="Y96" s="17">
        <v>0</v>
      </c>
      <c r="Z96" s="17">
        <v>15499</v>
      </c>
      <c r="AA96" s="17">
        <v>10117</v>
      </c>
      <c r="AB96" s="17">
        <v>0</v>
      </c>
      <c r="AC96" s="15" t="s">
        <v>34</v>
      </c>
    </row>
    <row r="97" spans="1:29">
      <c r="A97" s="13" t="str">
        <f t="shared" si="4"/>
        <v>OverStock</v>
      </c>
      <c r="B97" s="14" t="s">
        <v>134</v>
      </c>
      <c r="C97" s="15" t="s">
        <v>101</v>
      </c>
      <c r="D97" s="26">
        <f t="shared" si="5"/>
        <v>217.5</v>
      </c>
      <c r="E97" s="18">
        <f t="shared" si="6"/>
        <v>23.2</v>
      </c>
      <c r="F97" s="16" t="str">
        <f>IFERROR(VLOOKUP(B97,#REF!,6,FALSE),"")</f>
        <v/>
      </c>
      <c r="G97" s="17">
        <v>1650000</v>
      </c>
      <c r="H97" s="17">
        <v>813000</v>
      </c>
      <c r="I97" s="17" t="str">
        <f>IFERROR(VLOOKUP(B97,#REF!,9,FALSE),"")</f>
        <v/>
      </c>
      <c r="J97" s="17">
        <v>714000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558000</v>
      </c>
      <c r="Q97" s="17">
        <v>156000</v>
      </c>
      <c r="R97" s="19">
        <v>2364000</v>
      </c>
      <c r="S97" s="20">
        <v>76.900000000000006</v>
      </c>
      <c r="T97" s="21">
        <v>720.1</v>
      </c>
      <c r="U97" s="19">
        <v>30750</v>
      </c>
      <c r="V97" s="17">
        <v>3283</v>
      </c>
      <c r="W97" s="22">
        <v>0.1</v>
      </c>
      <c r="X97" s="23">
        <f t="shared" si="7"/>
        <v>50</v>
      </c>
      <c r="Y97" s="17">
        <v>0</v>
      </c>
      <c r="Z97" s="17">
        <v>29545</v>
      </c>
      <c r="AA97" s="17">
        <v>16146</v>
      </c>
      <c r="AB97" s="17">
        <v>0</v>
      </c>
      <c r="AC97" s="15" t="s">
        <v>34</v>
      </c>
    </row>
    <row r="98" spans="1:29">
      <c r="A98" s="13" t="str">
        <f t="shared" si="4"/>
        <v>Normal</v>
      </c>
      <c r="B98" s="14" t="s">
        <v>135</v>
      </c>
      <c r="C98" s="15" t="s">
        <v>101</v>
      </c>
      <c r="D98" s="26" t="str">
        <f t="shared" si="5"/>
        <v>--</v>
      </c>
      <c r="E98" s="18">
        <f t="shared" si="6"/>
        <v>8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3000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3000</v>
      </c>
      <c r="Q98" s="17">
        <v>0</v>
      </c>
      <c r="R98" s="19">
        <v>3000</v>
      </c>
      <c r="S98" s="20">
        <v>8</v>
      </c>
      <c r="T98" s="21" t="s">
        <v>35</v>
      </c>
      <c r="U98" s="19">
        <v>375</v>
      </c>
      <c r="V98" s="17" t="s">
        <v>35</v>
      </c>
      <c r="W98" s="22" t="s">
        <v>37</v>
      </c>
      <c r="X98" s="23" t="str">
        <f t="shared" si="7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34</v>
      </c>
    </row>
    <row r="99" spans="1:29">
      <c r="A99" s="13" t="str">
        <f t="shared" si="4"/>
        <v>OverStock</v>
      </c>
      <c r="B99" s="14" t="s">
        <v>136</v>
      </c>
      <c r="C99" s="15" t="s">
        <v>101</v>
      </c>
      <c r="D99" s="26">
        <f t="shared" si="5"/>
        <v>1674.4</v>
      </c>
      <c r="E99" s="18">
        <f t="shared" si="6"/>
        <v>144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216000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213000</v>
      </c>
      <c r="Q99" s="17">
        <v>3000</v>
      </c>
      <c r="R99" s="19">
        <v>216000</v>
      </c>
      <c r="S99" s="20">
        <v>144</v>
      </c>
      <c r="T99" s="21">
        <v>1674.4</v>
      </c>
      <c r="U99" s="19">
        <v>1500</v>
      </c>
      <c r="V99" s="17">
        <v>129</v>
      </c>
      <c r="W99" s="22">
        <v>0.1</v>
      </c>
      <c r="X99" s="23">
        <f t="shared" si="7"/>
        <v>50</v>
      </c>
      <c r="Y99" s="17">
        <v>924</v>
      </c>
      <c r="Z99" s="17">
        <v>234</v>
      </c>
      <c r="AA99" s="17">
        <v>237</v>
      </c>
      <c r="AB99" s="17">
        <v>0</v>
      </c>
      <c r="AC99" s="15" t="s">
        <v>34</v>
      </c>
    </row>
    <row r="100" spans="1:29">
      <c r="A100" s="13" t="str">
        <f t="shared" si="4"/>
        <v>OverStock</v>
      </c>
      <c r="B100" s="14" t="s">
        <v>137</v>
      </c>
      <c r="C100" s="15" t="s">
        <v>101</v>
      </c>
      <c r="D100" s="26">
        <f t="shared" si="5"/>
        <v>164</v>
      </c>
      <c r="E100" s="18">
        <f t="shared" si="6"/>
        <v>36.6</v>
      </c>
      <c r="F100" s="16" t="str">
        <f>IFERROR(VLOOKUP(B100,#REF!,6,FALSE),"")</f>
        <v/>
      </c>
      <c r="G100" s="17">
        <v>900000</v>
      </c>
      <c r="H100" s="17">
        <v>0</v>
      </c>
      <c r="I100" s="17" t="str">
        <f>IFERROR(VLOOKUP(B100,#REF!,9,FALSE),"")</f>
        <v/>
      </c>
      <c r="J100" s="17">
        <v>864000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783000</v>
      </c>
      <c r="Q100" s="17">
        <v>81000</v>
      </c>
      <c r="R100" s="19">
        <v>1764000</v>
      </c>
      <c r="S100" s="20">
        <v>74.7</v>
      </c>
      <c r="T100" s="21">
        <v>334.9</v>
      </c>
      <c r="U100" s="19">
        <v>23625</v>
      </c>
      <c r="V100" s="17">
        <v>5268</v>
      </c>
      <c r="W100" s="22">
        <v>0.2</v>
      </c>
      <c r="X100" s="23">
        <f t="shared" si="7"/>
        <v>50</v>
      </c>
      <c r="Y100" s="17">
        <v>0</v>
      </c>
      <c r="Z100" s="17">
        <v>47414</v>
      </c>
      <c r="AA100" s="17">
        <v>19032</v>
      </c>
      <c r="AB100" s="17">
        <v>0</v>
      </c>
      <c r="AC100" s="15" t="s">
        <v>34</v>
      </c>
    </row>
    <row r="101" spans="1:29">
      <c r="A101" s="13" t="str">
        <f t="shared" si="4"/>
        <v>ZeroZero</v>
      </c>
      <c r="B101" s="14" t="s">
        <v>138</v>
      </c>
      <c r="C101" s="15" t="s">
        <v>101</v>
      </c>
      <c r="D101" s="26" t="str">
        <f t="shared" si="5"/>
        <v>--</v>
      </c>
      <c r="E101" s="18" t="str">
        <f t="shared" si="6"/>
        <v>前八週無拉料</v>
      </c>
      <c r="F101" s="16" t="str">
        <f>IFERROR(VLOOKUP(B101,#REF!,6,FALSE),"")</f>
        <v/>
      </c>
      <c r="G101" s="17">
        <v>36000</v>
      </c>
      <c r="H101" s="17">
        <v>12000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36000</v>
      </c>
      <c r="S101" s="20" t="s">
        <v>35</v>
      </c>
      <c r="T101" s="21" t="s">
        <v>35</v>
      </c>
      <c r="U101" s="19">
        <v>0</v>
      </c>
      <c r="V101" s="17" t="s">
        <v>35</v>
      </c>
      <c r="W101" s="22" t="s">
        <v>37</v>
      </c>
      <c r="X101" s="23" t="str">
        <f t="shared" si="7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34</v>
      </c>
    </row>
    <row r="102" spans="1:29">
      <c r="A102" s="13" t="str">
        <f t="shared" si="4"/>
        <v>OverStock</v>
      </c>
      <c r="B102" s="14" t="s">
        <v>139</v>
      </c>
      <c r="C102" s="15" t="s">
        <v>101</v>
      </c>
      <c r="D102" s="26">
        <f t="shared" si="5"/>
        <v>28.2</v>
      </c>
      <c r="E102" s="18">
        <f t="shared" si="6"/>
        <v>50.2</v>
      </c>
      <c r="F102" s="16" t="str">
        <f>IFERROR(VLOOKUP(B102,#REF!,6,FALSE),"")</f>
        <v/>
      </c>
      <c r="G102" s="17">
        <v>1824000</v>
      </c>
      <c r="H102" s="17">
        <v>1275000</v>
      </c>
      <c r="I102" s="17" t="str">
        <f>IFERROR(VLOOKUP(B102,#REF!,9,FALSE),"")</f>
        <v/>
      </c>
      <c r="J102" s="17">
        <v>678000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627000</v>
      </c>
      <c r="Q102" s="17">
        <v>51000</v>
      </c>
      <c r="R102" s="19">
        <v>2502000</v>
      </c>
      <c r="S102" s="20">
        <v>185.3</v>
      </c>
      <c r="T102" s="21">
        <v>104.1</v>
      </c>
      <c r="U102" s="19">
        <v>13500</v>
      </c>
      <c r="V102" s="17">
        <v>24028</v>
      </c>
      <c r="W102" s="22">
        <v>1.8</v>
      </c>
      <c r="X102" s="23">
        <f t="shared" si="7"/>
        <v>100</v>
      </c>
      <c r="Y102" s="17">
        <v>72055</v>
      </c>
      <c r="Z102" s="17">
        <v>144200</v>
      </c>
      <c r="AA102" s="17">
        <v>206300</v>
      </c>
      <c r="AB102" s="17">
        <v>0</v>
      </c>
      <c r="AC102" s="15" t="s">
        <v>34</v>
      </c>
    </row>
    <row r="103" spans="1:29">
      <c r="A103" s="13" t="str">
        <f t="shared" si="4"/>
        <v>ZeroZero</v>
      </c>
      <c r="B103" s="14" t="s">
        <v>140</v>
      </c>
      <c r="C103" s="15" t="s">
        <v>101</v>
      </c>
      <c r="D103" s="26" t="str">
        <f t="shared" si="5"/>
        <v>--</v>
      </c>
      <c r="E103" s="18" t="str">
        <f t="shared" si="6"/>
        <v>前八週無拉料</v>
      </c>
      <c r="F103" s="16" t="str">
        <f>IFERROR(VLOOKUP(B103,#REF!,6,FALSE),"")</f>
        <v/>
      </c>
      <c r="G103" s="17">
        <v>6000</v>
      </c>
      <c r="H103" s="17">
        <v>0</v>
      </c>
      <c r="I103" s="17" t="str">
        <f>IFERROR(VLOOKUP(B103,#REF!,9,FALSE),"")</f>
        <v/>
      </c>
      <c r="J103" s="17">
        <v>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0</v>
      </c>
      <c r="Q103" s="17">
        <v>0</v>
      </c>
      <c r="R103" s="19">
        <v>6000</v>
      </c>
      <c r="S103" s="20" t="s">
        <v>35</v>
      </c>
      <c r="T103" s="21" t="s">
        <v>35</v>
      </c>
      <c r="U103" s="19">
        <v>0</v>
      </c>
      <c r="V103" s="17" t="s">
        <v>35</v>
      </c>
      <c r="W103" s="22" t="s">
        <v>37</v>
      </c>
      <c r="X103" s="23" t="str">
        <f t="shared" si="7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34</v>
      </c>
    </row>
    <row r="104" spans="1:29">
      <c r="A104" s="13" t="str">
        <f t="shared" si="4"/>
        <v>FCST</v>
      </c>
      <c r="B104" s="14" t="s">
        <v>141</v>
      </c>
      <c r="C104" s="15" t="s">
        <v>101</v>
      </c>
      <c r="D104" s="26">
        <f t="shared" si="5"/>
        <v>9.5</v>
      </c>
      <c r="E104" s="18" t="str">
        <f t="shared" si="6"/>
        <v>前八週無拉料</v>
      </c>
      <c r="F104" s="16" t="str">
        <f>IFERROR(VLOOKUP(B104,#REF!,6,FALSE),"")</f>
        <v/>
      </c>
      <c r="G104" s="17">
        <v>1326000</v>
      </c>
      <c r="H104" s="17">
        <v>0</v>
      </c>
      <c r="I104" s="17" t="str">
        <f>IFERROR(VLOOKUP(B104,#REF!,9,FALSE),"")</f>
        <v/>
      </c>
      <c r="J104" s="17">
        <v>63000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30000</v>
      </c>
      <c r="Q104" s="17">
        <v>33000</v>
      </c>
      <c r="R104" s="19">
        <v>1389000</v>
      </c>
      <c r="S104" s="20" t="s">
        <v>35</v>
      </c>
      <c r="T104" s="21">
        <v>209.6</v>
      </c>
      <c r="U104" s="19">
        <v>0</v>
      </c>
      <c r="V104" s="17">
        <v>6628</v>
      </c>
      <c r="W104" s="22" t="s">
        <v>83</v>
      </c>
      <c r="X104" s="23" t="str">
        <f t="shared" si="7"/>
        <v>F</v>
      </c>
      <c r="Y104" s="17">
        <v>26530</v>
      </c>
      <c r="Z104" s="17">
        <v>33120</v>
      </c>
      <c r="AA104" s="17">
        <v>50000</v>
      </c>
      <c r="AB104" s="17">
        <v>0</v>
      </c>
      <c r="AC104" s="15" t="s">
        <v>34</v>
      </c>
    </row>
    <row r="105" spans="1:29">
      <c r="A105" s="13" t="str">
        <f t="shared" si="4"/>
        <v>Normal</v>
      </c>
      <c r="B105" s="14" t="s">
        <v>142</v>
      </c>
      <c r="C105" s="15" t="s">
        <v>101</v>
      </c>
      <c r="D105" s="26">
        <f t="shared" si="5"/>
        <v>9.3000000000000007</v>
      </c>
      <c r="E105" s="18">
        <f t="shared" si="6"/>
        <v>2.2000000000000002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72000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0</v>
      </c>
      <c r="Q105" s="17">
        <v>72000</v>
      </c>
      <c r="R105" s="19">
        <v>72000</v>
      </c>
      <c r="S105" s="20">
        <v>2.2000000000000002</v>
      </c>
      <c r="T105" s="21">
        <v>9.3000000000000007</v>
      </c>
      <c r="U105" s="19">
        <v>32250</v>
      </c>
      <c r="V105" s="17">
        <v>7706</v>
      </c>
      <c r="W105" s="22">
        <v>0.2</v>
      </c>
      <c r="X105" s="23">
        <f t="shared" si="7"/>
        <v>50</v>
      </c>
      <c r="Y105" s="17">
        <v>39487</v>
      </c>
      <c r="Z105" s="17">
        <v>29866</v>
      </c>
      <c r="AA105" s="17">
        <v>25065</v>
      </c>
      <c r="AB105" s="17">
        <v>0</v>
      </c>
      <c r="AC105" s="15" t="s">
        <v>34</v>
      </c>
    </row>
    <row r="106" spans="1:29">
      <c r="A106" s="13" t="str">
        <f t="shared" si="4"/>
        <v>OverStock</v>
      </c>
      <c r="B106" s="14" t="s">
        <v>143</v>
      </c>
      <c r="C106" s="15" t="s">
        <v>101</v>
      </c>
      <c r="D106" s="26">
        <f t="shared" si="5"/>
        <v>2.6</v>
      </c>
      <c r="E106" s="18">
        <f t="shared" si="6"/>
        <v>832</v>
      </c>
      <c r="F106" s="16" t="str">
        <f>IFERROR(VLOOKUP(B106,#REF!,6,FALSE),"")</f>
        <v/>
      </c>
      <c r="G106" s="17">
        <v>8418000</v>
      </c>
      <c r="H106" s="17">
        <v>2028000</v>
      </c>
      <c r="I106" s="17" t="str">
        <f>IFERROR(VLOOKUP(B106,#REF!,9,FALSE),"")</f>
        <v/>
      </c>
      <c r="J106" s="17">
        <v>312000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150000</v>
      </c>
      <c r="Q106" s="17">
        <v>162000</v>
      </c>
      <c r="R106" s="19">
        <v>8730000</v>
      </c>
      <c r="S106" s="20">
        <v>23280</v>
      </c>
      <c r="T106" s="21">
        <v>72.3</v>
      </c>
      <c r="U106" s="19">
        <v>375</v>
      </c>
      <c r="V106" s="17">
        <v>120672</v>
      </c>
      <c r="W106" s="22">
        <v>321.8</v>
      </c>
      <c r="X106" s="23">
        <f t="shared" si="7"/>
        <v>150</v>
      </c>
      <c r="Y106" s="17">
        <v>698938</v>
      </c>
      <c r="Z106" s="17">
        <v>387114</v>
      </c>
      <c r="AA106" s="17">
        <v>430423</v>
      </c>
      <c r="AB106" s="17">
        <v>0</v>
      </c>
      <c r="AC106" s="15" t="s">
        <v>34</v>
      </c>
    </row>
    <row r="107" spans="1:29">
      <c r="A107" s="13" t="str">
        <f t="shared" si="4"/>
        <v>None</v>
      </c>
      <c r="B107" s="14" t="s">
        <v>144</v>
      </c>
      <c r="C107" s="15" t="s">
        <v>101</v>
      </c>
      <c r="D107" s="26" t="str">
        <f t="shared" si="5"/>
        <v>--</v>
      </c>
      <c r="E107" s="18" t="str">
        <f t="shared" si="6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0</v>
      </c>
      <c r="R107" s="19">
        <v>0</v>
      </c>
      <c r="S107" s="20" t="s">
        <v>35</v>
      </c>
      <c r="T107" s="21" t="s">
        <v>35</v>
      </c>
      <c r="U107" s="19">
        <v>0</v>
      </c>
      <c r="V107" s="17">
        <v>0</v>
      </c>
      <c r="W107" s="22" t="s">
        <v>37</v>
      </c>
      <c r="X107" s="23" t="str">
        <f t="shared" si="7"/>
        <v>E</v>
      </c>
      <c r="Y107" s="17">
        <v>0</v>
      </c>
      <c r="Z107" s="17">
        <v>0</v>
      </c>
      <c r="AA107" s="17">
        <v>77</v>
      </c>
      <c r="AB107" s="17">
        <v>0</v>
      </c>
      <c r="AC107" s="15" t="s">
        <v>34</v>
      </c>
    </row>
    <row r="108" spans="1:29">
      <c r="A108" s="13" t="str">
        <f t="shared" si="4"/>
        <v>OverStock</v>
      </c>
      <c r="B108" s="14" t="s">
        <v>145</v>
      </c>
      <c r="C108" s="15" t="s">
        <v>101</v>
      </c>
      <c r="D108" s="26">
        <f t="shared" si="5"/>
        <v>36.1</v>
      </c>
      <c r="E108" s="18">
        <f t="shared" si="6"/>
        <v>30</v>
      </c>
      <c r="F108" s="16" t="str">
        <f>IFERROR(VLOOKUP(B108,#REF!,6,FALSE),"")</f>
        <v/>
      </c>
      <c r="G108" s="17">
        <v>190000</v>
      </c>
      <c r="H108" s="17">
        <v>70000</v>
      </c>
      <c r="I108" s="17" t="str">
        <f>IFERROR(VLOOKUP(B108,#REF!,9,FALSE),"")</f>
        <v/>
      </c>
      <c r="J108" s="17">
        <v>225000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190000</v>
      </c>
      <c r="Q108" s="17">
        <v>35000</v>
      </c>
      <c r="R108" s="19">
        <v>415000</v>
      </c>
      <c r="S108" s="20">
        <v>55.3</v>
      </c>
      <c r="T108" s="21">
        <v>66.5</v>
      </c>
      <c r="U108" s="19">
        <v>7500</v>
      </c>
      <c r="V108" s="17">
        <v>6236</v>
      </c>
      <c r="W108" s="22">
        <v>0.8</v>
      </c>
      <c r="X108" s="23">
        <f t="shared" si="7"/>
        <v>100</v>
      </c>
      <c r="Y108" s="17">
        <v>24324</v>
      </c>
      <c r="Z108" s="17">
        <v>31800</v>
      </c>
      <c r="AA108" s="17">
        <v>53127</v>
      </c>
      <c r="AB108" s="17">
        <v>0</v>
      </c>
      <c r="AC108" s="15" t="s">
        <v>34</v>
      </c>
    </row>
    <row r="109" spans="1:29">
      <c r="A109" s="13" t="str">
        <f t="shared" si="4"/>
        <v>OverStock</v>
      </c>
      <c r="B109" s="14" t="s">
        <v>146</v>
      </c>
      <c r="C109" s="15" t="s">
        <v>101</v>
      </c>
      <c r="D109" s="26">
        <f t="shared" si="5"/>
        <v>301.10000000000002</v>
      </c>
      <c r="E109" s="18">
        <f t="shared" si="6"/>
        <v>496</v>
      </c>
      <c r="F109" s="16" t="str">
        <f>IFERROR(VLOOKUP(B109,#REF!,6,FALSE),"")</f>
        <v/>
      </c>
      <c r="G109" s="17">
        <v>1280000</v>
      </c>
      <c r="H109" s="17">
        <v>0</v>
      </c>
      <c r="I109" s="17" t="str">
        <f>IFERROR(VLOOKUP(B109,#REF!,9,FALSE),"")</f>
        <v/>
      </c>
      <c r="J109" s="17">
        <v>620000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620000</v>
      </c>
      <c r="Q109" s="17">
        <v>0</v>
      </c>
      <c r="R109" s="19">
        <v>1900000</v>
      </c>
      <c r="S109" s="20">
        <v>1520</v>
      </c>
      <c r="T109" s="21">
        <v>922.8</v>
      </c>
      <c r="U109" s="19">
        <v>1250</v>
      </c>
      <c r="V109" s="17">
        <v>2059</v>
      </c>
      <c r="W109" s="22">
        <v>1.6</v>
      </c>
      <c r="X109" s="23">
        <f t="shared" si="7"/>
        <v>100</v>
      </c>
      <c r="Y109" s="17">
        <v>14533</v>
      </c>
      <c r="Z109" s="17">
        <v>4000</v>
      </c>
      <c r="AA109" s="17">
        <v>0</v>
      </c>
      <c r="AB109" s="17">
        <v>0</v>
      </c>
      <c r="AC109" s="15" t="s">
        <v>34</v>
      </c>
    </row>
    <row r="110" spans="1:29">
      <c r="A110" s="13" t="str">
        <f t="shared" si="4"/>
        <v>Normal</v>
      </c>
      <c r="B110" s="14" t="s">
        <v>147</v>
      </c>
      <c r="C110" s="15" t="s">
        <v>101</v>
      </c>
      <c r="D110" s="26">
        <f t="shared" si="5"/>
        <v>13.5</v>
      </c>
      <c r="E110" s="18">
        <f t="shared" si="6"/>
        <v>12</v>
      </c>
      <c r="F110" s="16" t="str">
        <f>IFERROR(VLOOKUP(B110,#REF!,6,FALSE),"")</f>
        <v/>
      </c>
      <c r="G110" s="17">
        <v>924000</v>
      </c>
      <c r="H110" s="17">
        <v>0</v>
      </c>
      <c r="I110" s="17" t="str">
        <f>IFERROR(VLOOKUP(B110,#REF!,9,FALSE),"")</f>
        <v/>
      </c>
      <c r="J110" s="17">
        <v>1119000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150000</v>
      </c>
      <c r="P110" s="17">
        <v>585000</v>
      </c>
      <c r="Q110" s="17">
        <v>384000</v>
      </c>
      <c r="R110" s="19">
        <v>2043000</v>
      </c>
      <c r="S110" s="20">
        <v>21.9</v>
      </c>
      <c r="T110" s="21">
        <v>24.7</v>
      </c>
      <c r="U110" s="19">
        <v>93375</v>
      </c>
      <c r="V110" s="17">
        <v>82588</v>
      </c>
      <c r="W110" s="22">
        <v>0.9</v>
      </c>
      <c r="X110" s="23">
        <f t="shared" si="7"/>
        <v>100</v>
      </c>
      <c r="Y110" s="17">
        <v>438241</v>
      </c>
      <c r="Z110" s="17">
        <v>305059</v>
      </c>
      <c r="AA110" s="17">
        <v>305214</v>
      </c>
      <c r="AB110" s="17">
        <v>0</v>
      </c>
      <c r="AC110" s="15" t="s">
        <v>34</v>
      </c>
    </row>
    <row r="111" spans="1:29">
      <c r="A111" s="13" t="str">
        <f t="shared" si="4"/>
        <v>OverStock</v>
      </c>
      <c r="B111" s="14" t="s">
        <v>148</v>
      </c>
      <c r="C111" s="15" t="s">
        <v>101</v>
      </c>
      <c r="D111" s="26">
        <f t="shared" si="5"/>
        <v>10.1</v>
      </c>
      <c r="E111" s="18">
        <f t="shared" si="6"/>
        <v>13.9</v>
      </c>
      <c r="F111" s="16" t="str">
        <f>IFERROR(VLOOKUP(B111,#REF!,6,FALSE),"")</f>
        <v/>
      </c>
      <c r="G111" s="17">
        <v>3420000</v>
      </c>
      <c r="H111" s="17">
        <v>105000</v>
      </c>
      <c r="I111" s="17" t="str">
        <f>IFERROR(VLOOKUP(B111,#REF!,9,FALSE),"")</f>
        <v/>
      </c>
      <c r="J111" s="17">
        <v>1370000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950000</v>
      </c>
      <c r="Q111" s="17">
        <v>420000</v>
      </c>
      <c r="R111" s="19">
        <v>4790000</v>
      </c>
      <c r="S111" s="20">
        <v>48.5</v>
      </c>
      <c r="T111" s="21">
        <v>35.4</v>
      </c>
      <c r="U111" s="19">
        <v>98750</v>
      </c>
      <c r="V111" s="17">
        <v>135333</v>
      </c>
      <c r="W111" s="22">
        <v>1.4</v>
      </c>
      <c r="X111" s="23">
        <f t="shared" si="7"/>
        <v>100</v>
      </c>
      <c r="Y111" s="17">
        <v>474000</v>
      </c>
      <c r="Z111" s="17">
        <v>744000</v>
      </c>
      <c r="AA111" s="17">
        <v>1023000</v>
      </c>
      <c r="AB111" s="17">
        <v>0</v>
      </c>
      <c r="AC111" s="15" t="s">
        <v>34</v>
      </c>
    </row>
    <row r="112" spans="1:29">
      <c r="A112" s="13" t="str">
        <f t="shared" si="4"/>
        <v>ZeroZero</v>
      </c>
      <c r="B112" s="14" t="s">
        <v>149</v>
      </c>
      <c r="C112" s="15" t="s">
        <v>101</v>
      </c>
      <c r="D112" s="26" t="str">
        <f t="shared" si="5"/>
        <v>--</v>
      </c>
      <c r="E112" s="18" t="str">
        <f t="shared" si="6"/>
        <v>前八週無拉料</v>
      </c>
      <c r="F112" s="16" t="str">
        <f>IFERROR(VLOOKUP(B112,#REF!,6,FALSE),"")</f>
        <v/>
      </c>
      <c r="G112" s="17">
        <v>120000</v>
      </c>
      <c r="H112" s="17">
        <v>30000</v>
      </c>
      <c r="I112" s="17" t="str">
        <f>IFERROR(VLOOKUP(B112,#REF!,9,FALSE),"")</f>
        <v/>
      </c>
      <c r="J112" s="17">
        <v>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0</v>
      </c>
      <c r="R112" s="19">
        <v>120000</v>
      </c>
      <c r="S112" s="20" t="s">
        <v>35</v>
      </c>
      <c r="T112" s="21" t="s">
        <v>35</v>
      </c>
      <c r="U112" s="19">
        <v>0</v>
      </c>
      <c r="V112" s="17" t="s">
        <v>35</v>
      </c>
      <c r="W112" s="22" t="s">
        <v>37</v>
      </c>
      <c r="X112" s="23" t="str">
        <f t="shared" si="7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34</v>
      </c>
    </row>
    <row r="113" spans="1:29">
      <c r="A113" s="13" t="str">
        <f t="shared" si="4"/>
        <v>OverStock</v>
      </c>
      <c r="B113" s="14" t="s">
        <v>150</v>
      </c>
      <c r="C113" s="15" t="s">
        <v>101</v>
      </c>
      <c r="D113" s="26">
        <f t="shared" si="5"/>
        <v>57.9</v>
      </c>
      <c r="E113" s="18">
        <f t="shared" si="6"/>
        <v>14.9</v>
      </c>
      <c r="F113" s="16" t="str">
        <f>IFERROR(VLOOKUP(B113,#REF!,6,FALSE),"")</f>
        <v/>
      </c>
      <c r="G113" s="17">
        <v>123000</v>
      </c>
      <c r="H113" s="17">
        <v>63000</v>
      </c>
      <c r="I113" s="17" t="str">
        <f>IFERROR(VLOOKUP(B113,#REF!,9,FALSE),"")</f>
        <v/>
      </c>
      <c r="J113" s="17">
        <v>39000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9000</v>
      </c>
      <c r="P113" s="17">
        <v>21000</v>
      </c>
      <c r="Q113" s="17">
        <v>9000</v>
      </c>
      <c r="R113" s="19">
        <v>162000</v>
      </c>
      <c r="S113" s="20">
        <v>61.7</v>
      </c>
      <c r="T113" s="21">
        <v>240.7</v>
      </c>
      <c r="U113" s="19">
        <v>2625</v>
      </c>
      <c r="V113" s="17">
        <v>673</v>
      </c>
      <c r="W113" s="22">
        <v>0.3</v>
      </c>
      <c r="X113" s="23">
        <f t="shared" si="7"/>
        <v>50</v>
      </c>
      <c r="Y113" s="17">
        <v>6057</v>
      </c>
      <c r="Z113" s="17">
        <v>0</v>
      </c>
      <c r="AA113" s="17">
        <v>0</v>
      </c>
      <c r="AB113" s="17">
        <v>0</v>
      </c>
      <c r="AC113" s="15" t="s">
        <v>34</v>
      </c>
    </row>
    <row r="114" spans="1:29">
      <c r="A114" s="13" t="str">
        <f t="shared" si="4"/>
        <v>Normal</v>
      </c>
      <c r="B114" s="14" t="s">
        <v>151</v>
      </c>
      <c r="C114" s="15" t="s">
        <v>101</v>
      </c>
      <c r="D114" s="26">
        <f t="shared" si="5"/>
        <v>1</v>
      </c>
      <c r="E114" s="18">
        <f t="shared" si="6"/>
        <v>1.2</v>
      </c>
      <c r="F114" s="16" t="str">
        <f>IFERROR(VLOOKUP(B114,#REF!,6,FALSE),"")</f>
        <v/>
      </c>
      <c r="G114" s="17">
        <v>460000</v>
      </c>
      <c r="H114" s="17">
        <v>5000</v>
      </c>
      <c r="I114" s="17" t="str">
        <f>IFERROR(VLOOKUP(B114,#REF!,9,FALSE),"")</f>
        <v/>
      </c>
      <c r="J114" s="17">
        <v>50000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50000</v>
      </c>
      <c r="Q114" s="17">
        <v>0</v>
      </c>
      <c r="R114" s="19">
        <v>510000</v>
      </c>
      <c r="S114" s="20">
        <v>12.4</v>
      </c>
      <c r="T114" s="21">
        <v>10.3</v>
      </c>
      <c r="U114" s="19">
        <v>41250</v>
      </c>
      <c r="V114" s="17">
        <v>49501</v>
      </c>
      <c r="W114" s="22">
        <v>1.2</v>
      </c>
      <c r="X114" s="23">
        <f t="shared" si="7"/>
        <v>100</v>
      </c>
      <c r="Y114" s="17">
        <v>270620</v>
      </c>
      <c r="Z114" s="17">
        <v>174885</v>
      </c>
      <c r="AA114" s="17">
        <v>163568</v>
      </c>
      <c r="AB114" s="17">
        <v>0</v>
      </c>
      <c r="AC114" s="15" t="s">
        <v>34</v>
      </c>
    </row>
    <row r="115" spans="1:29">
      <c r="A115" s="13" t="str">
        <f t="shared" si="4"/>
        <v>FCST</v>
      </c>
      <c r="B115" s="14" t="s">
        <v>152</v>
      </c>
      <c r="C115" s="15" t="s">
        <v>101</v>
      </c>
      <c r="D115" s="26">
        <f t="shared" si="5"/>
        <v>71.900000000000006</v>
      </c>
      <c r="E115" s="18" t="str">
        <f t="shared" si="6"/>
        <v>前八週無拉料</v>
      </c>
      <c r="F115" s="16" t="str">
        <f>IFERROR(VLOOKUP(B115,#REF!,6,FALSE),"")</f>
        <v/>
      </c>
      <c r="G115" s="17">
        <v>10000</v>
      </c>
      <c r="H115" s="17">
        <v>10000</v>
      </c>
      <c r="I115" s="17" t="str">
        <f>IFERROR(VLOOKUP(B115,#REF!,9,FALSE),"")</f>
        <v/>
      </c>
      <c r="J115" s="17">
        <v>40000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30000</v>
      </c>
      <c r="Q115" s="17">
        <v>10000</v>
      </c>
      <c r="R115" s="19">
        <v>50000</v>
      </c>
      <c r="S115" s="20" t="s">
        <v>35</v>
      </c>
      <c r="T115" s="21">
        <v>89.9</v>
      </c>
      <c r="U115" s="19">
        <v>0</v>
      </c>
      <c r="V115" s="17">
        <v>556</v>
      </c>
      <c r="W115" s="22" t="s">
        <v>83</v>
      </c>
      <c r="X115" s="23" t="str">
        <f t="shared" si="7"/>
        <v>F</v>
      </c>
      <c r="Y115" s="17">
        <v>5000</v>
      </c>
      <c r="Z115" s="17">
        <v>0</v>
      </c>
      <c r="AA115" s="17">
        <v>5000</v>
      </c>
      <c r="AB115" s="17">
        <v>0</v>
      </c>
      <c r="AC115" s="15" t="s">
        <v>34</v>
      </c>
    </row>
    <row r="116" spans="1:29">
      <c r="A116" s="13" t="str">
        <f t="shared" si="4"/>
        <v>Normal</v>
      </c>
      <c r="B116" s="14" t="s">
        <v>153</v>
      </c>
      <c r="C116" s="15" t="s">
        <v>101</v>
      </c>
      <c r="D116" s="26" t="str">
        <f t="shared" si="5"/>
        <v>--</v>
      </c>
      <c r="E116" s="18">
        <f t="shared" si="6"/>
        <v>0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0</v>
      </c>
      <c r="Q116" s="17">
        <v>0</v>
      </c>
      <c r="R116" s="19">
        <v>0</v>
      </c>
      <c r="S116" s="20">
        <v>0</v>
      </c>
      <c r="T116" s="21" t="s">
        <v>35</v>
      </c>
      <c r="U116" s="19">
        <v>625</v>
      </c>
      <c r="V116" s="17">
        <v>0</v>
      </c>
      <c r="W116" s="22" t="s">
        <v>37</v>
      </c>
      <c r="X116" s="23" t="str">
        <f t="shared" si="7"/>
        <v>E</v>
      </c>
      <c r="Y116" s="17">
        <v>0</v>
      </c>
      <c r="Z116" s="17">
        <v>0</v>
      </c>
      <c r="AA116" s="17">
        <v>3089</v>
      </c>
      <c r="AB116" s="17">
        <v>0</v>
      </c>
      <c r="AC116" s="15" t="s">
        <v>34</v>
      </c>
    </row>
    <row r="117" spans="1:29">
      <c r="A117" s="13" t="str">
        <f t="shared" si="4"/>
        <v>OverStock</v>
      </c>
      <c r="B117" s="14" t="s">
        <v>154</v>
      </c>
      <c r="C117" s="15" t="s">
        <v>101</v>
      </c>
      <c r="D117" s="26">
        <f t="shared" si="5"/>
        <v>16.2</v>
      </c>
      <c r="E117" s="18">
        <f t="shared" si="6"/>
        <v>102</v>
      </c>
      <c r="F117" s="16" t="str">
        <f>IFERROR(VLOOKUP(B117,#REF!,6,FALSE),"")</f>
        <v/>
      </c>
      <c r="G117" s="17">
        <v>1500000</v>
      </c>
      <c r="H117" s="17">
        <v>870000</v>
      </c>
      <c r="I117" s="17" t="str">
        <f>IFERROR(VLOOKUP(B117,#REF!,9,FALSE),"")</f>
        <v/>
      </c>
      <c r="J117" s="17">
        <v>255000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130000</v>
      </c>
      <c r="Q117" s="17">
        <v>125000</v>
      </c>
      <c r="R117" s="19">
        <v>1755000</v>
      </c>
      <c r="S117" s="20">
        <v>702</v>
      </c>
      <c r="T117" s="21">
        <v>111.4</v>
      </c>
      <c r="U117" s="19">
        <v>2500</v>
      </c>
      <c r="V117" s="17">
        <v>15754</v>
      </c>
      <c r="W117" s="22">
        <v>6.3</v>
      </c>
      <c r="X117" s="23">
        <f t="shared" si="7"/>
        <v>150</v>
      </c>
      <c r="Y117" s="17">
        <v>75224</v>
      </c>
      <c r="Z117" s="17">
        <v>66560</v>
      </c>
      <c r="AA117" s="17">
        <v>130560</v>
      </c>
      <c r="AB117" s="17">
        <v>0</v>
      </c>
      <c r="AC117" s="15" t="s">
        <v>34</v>
      </c>
    </row>
    <row r="118" spans="1:29">
      <c r="A118" s="13" t="str">
        <f t="shared" si="4"/>
        <v>FCST</v>
      </c>
      <c r="B118" s="14" t="s">
        <v>155</v>
      </c>
      <c r="C118" s="15" t="s">
        <v>101</v>
      </c>
      <c r="D118" s="26">
        <f t="shared" si="5"/>
        <v>15.2</v>
      </c>
      <c r="E118" s="18" t="str">
        <f t="shared" si="6"/>
        <v>前八週無拉料</v>
      </c>
      <c r="F118" s="16" t="str">
        <f>IFERROR(VLOOKUP(B118,#REF!,6,FALSE),"")</f>
        <v/>
      </c>
      <c r="G118" s="17">
        <v>135000</v>
      </c>
      <c r="H118" s="17">
        <v>107000</v>
      </c>
      <c r="I118" s="17" t="str">
        <f>IFERROR(VLOOKUP(B118,#REF!,9,FALSE),"")</f>
        <v/>
      </c>
      <c r="J118" s="17">
        <v>27000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27000</v>
      </c>
      <c r="Q118" s="17">
        <v>0</v>
      </c>
      <c r="R118" s="19">
        <v>162000</v>
      </c>
      <c r="S118" s="20" t="s">
        <v>35</v>
      </c>
      <c r="T118" s="21">
        <v>91.1</v>
      </c>
      <c r="U118" s="19">
        <v>0</v>
      </c>
      <c r="V118" s="17">
        <v>1778</v>
      </c>
      <c r="W118" s="22" t="s">
        <v>83</v>
      </c>
      <c r="X118" s="23" t="str">
        <f t="shared" si="7"/>
        <v>F</v>
      </c>
      <c r="Y118" s="17">
        <v>16000</v>
      </c>
      <c r="Z118" s="17">
        <v>0</v>
      </c>
      <c r="AA118" s="17">
        <v>21000</v>
      </c>
      <c r="AB118" s="17">
        <v>0</v>
      </c>
      <c r="AC118" s="15" t="s">
        <v>34</v>
      </c>
    </row>
    <row r="119" spans="1:29">
      <c r="A119" s="13" t="str">
        <f t="shared" si="4"/>
        <v>Normal</v>
      </c>
      <c r="B119" s="14" t="s">
        <v>156</v>
      </c>
      <c r="C119" s="15" t="s">
        <v>101</v>
      </c>
      <c r="D119" s="26">
        <f t="shared" si="5"/>
        <v>7.2</v>
      </c>
      <c r="E119" s="18">
        <f t="shared" si="6"/>
        <v>5.3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2000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2000</v>
      </c>
      <c r="R119" s="19">
        <v>2000</v>
      </c>
      <c r="S119" s="20">
        <v>5.3</v>
      </c>
      <c r="T119" s="21">
        <v>7.2</v>
      </c>
      <c r="U119" s="19">
        <v>375</v>
      </c>
      <c r="V119" s="17">
        <v>278</v>
      </c>
      <c r="W119" s="22">
        <v>0.7</v>
      </c>
      <c r="X119" s="23">
        <f t="shared" si="7"/>
        <v>100</v>
      </c>
      <c r="Y119" s="17">
        <v>2500</v>
      </c>
      <c r="Z119" s="17">
        <v>0</v>
      </c>
      <c r="AA119" s="17">
        <v>5000</v>
      </c>
      <c r="AB119" s="17">
        <v>0</v>
      </c>
      <c r="AC119" s="15" t="s">
        <v>34</v>
      </c>
    </row>
    <row r="120" spans="1:29">
      <c r="A120" s="13" t="str">
        <f t="shared" si="4"/>
        <v>Normal</v>
      </c>
      <c r="B120" s="14" t="s">
        <v>157</v>
      </c>
      <c r="C120" s="15" t="s">
        <v>101</v>
      </c>
      <c r="D120" s="26">
        <f t="shared" si="5"/>
        <v>11.3</v>
      </c>
      <c r="E120" s="18">
        <f t="shared" si="6"/>
        <v>13.1</v>
      </c>
      <c r="F120" s="16" t="str">
        <f>IFERROR(VLOOKUP(B120,#REF!,6,FALSE),"")</f>
        <v/>
      </c>
      <c r="G120" s="17">
        <v>570000</v>
      </c>
      <c r="H120" s="17">
        <v>0</v>
      </c>
      <c r="I120" s="17" t="str">
        <f>IFERROR(VLOOKUP(B120,#REF!,9,FALSE),"")</f>
        <v/>
      </c>
      <c r="J120" s="17">
        <v>1050000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840000</v>
      </c>
      <c r="Q120" s="17">
        <v>210000</v>
      </c>
      <c r="R120" s="19">
        <v>1620000</v>
      </c>
      <c r="S120" s="20">
        <v>20.3</v>
      </c>
      <c r="T120" s="21">
        <v>17.399999999999999</v>
      </c>
      <c r="U120" s="19">
        <v>79875</v>
      </c>
      <c r="V120" s="17">
        <v>93333</v>
      </c>
      <c r="W120" s="22">
        <v>1.2</v>
      </c>
      <c r="X120" s="23">
        <f t="shared" si="7"/>
        <v>100</v>
      </c>
      <c r="Y120" s="17">
        <v>333000</v>
      </c>
      <c r="Z120" s="17">
        <v>507000</v>
      </c>
      <c r="AA120" s="17">
        <v>510000</v>
      </c>
      <c r="AB120" s="17">
        <v>0</v>
      </c>
      <c r="AC120" s="15" t="s">
        <v>34</v>
      </c>
    </row>
    <row r="121" spans="1:29">
      <c r="A121" s="13" t="str">
        <f t="shared" si="4"/>
        <v>OverStock</v>
      </c>
      <c r="B121" s="14" t="s">
        <v>158</v>
      </c>
      <c r="C121" s="15" t="s">
        <v>101</v>
      </c>
      <c r="D121" s="26">
        <f t="shared" si="5"/>
        <v>31.1</v>
      </c>
      <c r="E121" s="18">
        <f t="shared" si="6"/>
        <v>21.4</v>
      </c>
      <c r="F121" s="16" t="str">
        <f>IFERROR(VLOOKUP(B121,#REF!,6,FALSE),"")</f>
        <v/>
      </c>
      <c r="G121" s="17">
        <v>105000</v>
      </c>
      <c r="H121" s="17">
        <v>0</v>
      </c>
      <c r="I121" s="17" t="str">
        <f>IFERROR(VLOOKUP(B121,#REF!,9,FALSE),"")</f>
        <v/>
      </c>
      <c r="J121" s="17">
        <v>249000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189000</v>
      </c>
      <c r="Q121" s="17">
        <v>60000</v>
      </c>
      <c r="R121" s="19">
        <v>354000</v>
      </c>
      <c r="S121" s="20">
        <v>30.5</v>
      </c>
      <c r="T121" s="21">
        <v>44.3</v>
      </c>
      <c r="U121" s="19">
        <v>11625</v>
      </c>
      <c r="V121" s="17">
        <v>8000</v>
      </c>
      <c r="W121" s="22">
        <v>0.7</v>
      </c>
      <c r="X121" s="23">
        <f t="shared" si="7"/>
        <v>100</v>
      </c>
      <c r="Y121" s="17">
        <v>36000</v>
      </c>
      <c r="Z121" s="17">
        <v>36000</v>
      </c>
      <c r="AA121" s="17">
        <v>72000</v>
      </c>
      <c r="AB121" s="17">
        <v>0</v>
      </c>
      <c r="AC121" s="15" t="s">
        <v>34</v>
      </c>
    </row>
    <row r="122" spans="1:29">
      <c r="A122" s="13" t="str">
        <f t="shared" si="4"/>
        <v>Normal</v>
      </c>
      <c r="B122" s="14" t="s">
        <v>159</v>
      </c>
      <c r="C122" s="15" t="s">
        <v>101</v>
      </c>
      <c r="D122" s="26">
        <f t="shared" si="5"/>
        <v>13.7</v>
      </c>
      <c r="E122" s="18">
        <f t="shared" si="6"/>
        <v>12</v>
      </c>
      <c r="F122" s="16" t="str">
        <f>IFERROR(VLOOKUP(B122,#REF!,6,FALSE),"")</f>
        <v/>
      </c>
      <c r="G122" s="17">
        <v>6000</v>
      </c>
      <c r="H122" s="17">
        <v>0</v>
      </c>
      <c r="I122" s="17" t="str">
        <f>IFERROR(VLOOKUP(B122,#REF!,9,FALSE),"")</f>
        <v/>
      </c>
      <c r="J122" s="17">
        <v>9000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9000</v>
      </c>
      <c r="Q122" s="17">
        <v>0</v>
      </c>
      <c r="R122" s="19">
        <v>15000</v>
      </c>
      <c r="S122" s="20">
        <v>20</v>
      </c>
      <c r="T122" s="21">
        <v>22.8</v>
      </c>
      <c r="U122" s="19">
        <v>750</v>
      </c>
      <c r="V122" s="17">
        <v>659</v>
      </c>
      <c r="W122" s="22">
        <v>0.9</v>
      </c>
      <c r="X122" s="23">
        <f t="shared" si="7"/>
        <v>100</v>
      </c>
      <c r="Y122" s="17">
        <v>2867</v>
      </c>
      <c r="Z122" s="17">
        <v>3060</v>
      </c>
      <c r="AA122" s="17">
        <v>0</v>
      </c>
      <c r="AB122" s="17">
        <v>0</v>
      </c>
      <c r="AC122" s="15" t="s">
        <v>34</v>
      </c>
    </row>
    <row r="123" spans="1:29">
      <c r="A123" s="13" t="str">
        <f t="shared" si="4"/>
        <v>FCST</v>
      </c>
      <c r="B123" s="14" t="s">
        <v>160</v>
      </c>
      <c r="C123" s="15" t="s">
        <v>101</v>
      </c>
      <c r="D123" s="26">
        <f t="shared" si="5"/>
        <v>93</v>
      </c>
      <c r="E123" s="18" t="str">
        <f t="shared" si="6"/>
        <v>前八週無拉料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12000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9000</v>
      </c>
      <c r="Q123" s="17">
        <v>3000</v>
      </c>
      <c r="R123" s="19">
        <v>12000</v>
      </c>
      <c r="S123" s="20" t="s">
        <v>35</v>
      </c>
      <c r="T123" s="21">
        <v>93</v>
      </c>
      <c r="U123" s="19">
        <v>0</v>
      </c>
      <c r="V123" s="17">
        <v>129</v>
      </c>
      <c r="W123" s="22" t="s">
        <v>83</v>
      </c>
      <c r="X123" s="23" t="str">
        <f t="shared" si="7"/>
        <v>F</v>
      </c>
      <c r="Y123" s="17">
        <v>1000</v>
      </c>
      <c r="Z123" s="17">
        <v>0</v>
      </c>
      <c r="AA123" s="17">
        <v>9096</v>
      </c>
      <c r="AB123" s="17">
        <v>0</v>
      </c>
      <c r="AC123" s="15" t="s">
        <v>34</v>
      </c>
    </row>
    <row r="124" spans="1:29">
      <c r="A124" s="13" t="str">
        <f t="shared" si="4"/>
        <v>Normal</v>
      </c>
      <c r="B124" s="14" t="s">
        <v>161</v>
      </c>
      <c r="C124" s="15" t="s">
        <v>101</v>
      </c>
      <c r="D124" s="26">
        <f t="shared" si="5"/>
        <v>8.9</v>
      </c>
      <c r="E124" s="18">
        <f t="shared" si="6"/>
        <v>4</v>
      </c>
      <c r="F124" s="16" t="str">
        <f>IFERROR(VLOOKUP(B124,#REF!,6,FALSE),"")</f>
        <v/>
      </c>
      <c r="G124" s="17">
        <v>30000</v>
      </c>
      <c r="H124" s="17">
        <v>30000</v>
      </c>
      <c r="I124" s="17" t="str">
        <f>IFERROR(VLOOKUP(B124,#REF!,9,FALSE),"")</f>
        <v/>
      </c>
      <c r="J124" s="17">
        <v>15000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6000</v>
      </c>
      <c r="Q124" s="17">
        <v>9000</v>
      </c>
      <c r="R124" s="19">
        <v>45000</v>
      </c>
      <c r="S124" s="20">
        <v>12</v>
      </c>
      <c r="T124" s="21">
        <v>26.8</v>
      </c>
      <c r="U124" s="19">
        <v>3750</v>
      </c>
      <c r="V124" s="17">
        <v>1679</v>
      </c>
      <c r="W124" s="22">
        <v>0.4</v>
      </c>
      <c r="X124" s="23">
        <f t="shared" si="7"/>
        <v>50</v>
      </c>
      <c r="Y124" s="17">
        <v>10120</v>
      </c>
      <c r="Z124" s="17">
        <v>4995</v>
      </c>
      <c r="AA124" s="17">
        <v>0</v>
      </c>
      <c r="AB124" s="17">
        <v>0</v>
      </c>
      <c r="AC124" s="15" t="s">
        <v>34</v>
      </c>
    </row>
    <row r="125" spans="1:29">
      <c r="A125" s="13" t="str">
        <f t="shared" si="4"/>
        <v>OverStock</v>
      </c>
      <c r="B125" s="14" t="s">
        <v>162</v>
      </c>
      <c r="C125" s="15" t="s">
        <v>101</v>
      </c>
      <c r="D125" s="26" t="str">
        <f t="shared" si="5"/>
        <v>--</v>
      </c>
      <c r="E125" s="18">
        <f t="shared" si="6"/>
        <v>54.7</v>
      </c>
      <c r="F125" s="16" t="str">
        <f>IFERROR(VLOOKUP(B125,#REF!,6,FALSE),"")</f>
        <v/>
      </c>
      <c r="G125" s="17">
        <v>66000</v>
      </c>
      <c r="H125" s="17">
        <v>30000</v>
      </c>
      <c r="I125" s="17" t="str">
        <f>IFERROR(VLOOKUP(B125,#REF!,9,FALSE),"")</f>
        <v/>
      </c>
      <c r="J125" s="17">
        <v>123000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123000</v>
      </c>
      <c r="Q125" s="17">
        <v>0</v>
      </c>
      <c r="R125" s="19">
        <v>189000</v>
      </c>
      <c r="S125" s="20">
        <v>84</v>
      </c>
      <c r="T125" s="21" t="s">
        <v>35</v>
      </c>
      <c r="U125" s="19">
        <v>2250</v>
      </c>
      <c r="V125" s="17">
        <v>0</v>
      </c>
      <c r="W125" s="22" t="s">
        <v>37</v>
      </c>
      <c r="X125" s="23" t="str">
        <f t="shared" si="7"/>
        <v>E</v>
      </c>
      <c r="Y125" s="17">
        <v>0</v>
      </c>
      <c r="Z125" s="17">
        <v>0</v>
      </c>
      <c r="AA125" s="17">
        <v>5461</v>
      </c>
      <c r="AB125" s="17">
        <v>0</v>
      </c>
      <c r="AC125" s="15" t="s">
        <v>34</v>
      </c>
    </row>
    <row r="126" spans="1:29">
      <c r="A126" s="13" t="str">
        <f t="shared" si="4"/>
        <v>FCST</v>
      </c>
      <c r="B126" s="14" t="s">
        <v>163</v>
      </c>
      <c r="C126" s="15" t="s">
        <v>101</v>
      </c>
      <c r="D126" s="26">
        <f t="shared" si="5"/>
        <v>0</v>
      </c>
      <c r="E126" s="18" t="str">
        <f t="shared" si="6"/>
        <v>前八週無拉料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0</v>
      </c>
      <c r="R126" s="19">
        <v>0</v>
      </c>
      <c r="S126" s="20" t="s">
        <v>35</v>
      </c>
      <c r="T126" s="21">
        <v>0</v>
      </c>
      <c r="U126" s="19">
        <v>0</v>
      </c>
      <c r="V126" s="17">
        <v>11</v>
      </c>
      <c r="W126" s="22" t="s">
        <v>83</v>
      </c>
      <c r="X126" s="23" t="str">
        <f t="shared" si="7"/>
        <v>F</v>
      </c>
      <c r="Y126" s="17">
        <v>0</v>
      </c>
      <c r="Z126" s="17">
        <v>0</v>
      </c>
      <c r="AA126" s="17">
        <v>0</v>
      </c>
      <c r="AB126" s="17">
        <v>0</v>
      </c>
      <c r="AC126" s="15" t="s">
        <v>34</v>
      </c>
    </row>
    <row r="127" spans="1:29">
      <c r="A127" s="13" t="str">
        <f t="shared" si="4"/>
        <v>ZeroZero</v>
      </c>
      <c r="B127" s="14" t="s">
        <v>164</v>
      </c>
      <c r="C127" s="15" t="s">
        <v>101</v>
      </c>
      <c r="D127" s="26" t="str">
        <f t="shared" si="5"/>
        <v>--</v>
      </c>
      <c r="E127" s="18" t="str">
        <f t="shared" si="6"/>
        <v>前八週無拉料</v>
      </c>
      <c r="F127" s="16" t="str">
        <f>IFERROR(VLOOKUP(B127,#REF!,6,FALSE),"")</f>
        <v/>
      </c>
      <c r="G127" s="17">
        <v>105000</v>
      </c>
      <c r="H127" s="17">
        <v>105000</v>
      </c>
      <c r="I127" s="17" t="str">
        <f>IFERROR(VLOOKUP(B127,#REF!,9,FALSE),"")</f>
        <v/>
      </c>
      <c r="J127" s="17">
        <v>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0</v>
      </c>
      <c r="R127" s="19">
        <v>105000</v>
      </c>
      <c r="S127" s="20" t="s">
        <v>35</v>
      </c>
      <c r="T127" s="21" t="s">
        <v>35</v>
      </c>
      <c r="U127" s="19">
        <v>0</v>
      </c>
      <c r="V127" s="17" t="s">
        <v>35</v>
      </c>
      <c r="W127" s="22" t="s">
        <v>37</v>
      </c>
      <c r="X127" s="23" t="str">
        <f t="shared" si="7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34</v>
      </c>
    </row>
    <row r="128" spans="1:29">
      <c r="A128" s="13" t="str">
        <f t="shared" si="4"/>
        <v>ZeroZero</v>
      </c>
      <c r="B128" s="14" t="s">
        <v>165</v>
      </c>
      <c r="C128" s="15" t="s">
        <v>101</v>
      </c>
      <c r="D128" s="26" t="str">
        <f t="shared" si="5"/>
        <v>--</v>
      </c>
      <c r="E128" s="18" t="str">
        <f t="shared" si="6"/>
        <v>前八週無拉料</v>
      </c>
      <c r="F128" s="16" t="str">
        <f>IFERROR(VLOOKUP(B128,#REF!,6,FALSE),"")</f>
        <v/>
      </c>
      <c r="G128" s="17">
        <v>20000</v>
      </c>
      <c r="H128" s="17">
        <v>0</v>
      </c>
      <c r="I128" s="17" t="str">
        <f>IFERROR(VLOOKUP(B128,#REF!,9,FALSE),"")</f>
        <v/>
      </c>
      <c r="J128" s="17">
        <v>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0</v>
      </c>
      <c r="R128" s="19">
        <v>20000</v>
      </c>
      <c r="S128" s="20" t="s">
        <v>35</v>
      </c>
      <c r="T128" s="21" t="s">
        <v>35</v>
      </c>
      <c r="U128" s="19">
        <v>0</v>
      </c>
      <c r="V128" s="17" t="s">
        <v>35</v>
      </c>
      <c r="W128" s="22" t="s">
        <v>37</v>
      </c>
      <c r="X128" s="23" t="str">
        <f t="shared" si="7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34</v>
      </c>
    </row>
    <row r="129" spans="1:29">
      <c r="A129" s="13" t="str">
        <f t="shared" si="4"/>
        <v>OverStock</v>
      </c>
      <c r="B129" s="14" t="s">
        <v>166</v>
      </c>
      <c r="C129" s="15" t="s">
        <v>101</v>
      </c>
      <c r="D129" s="26">
        <f t="shared" si="5"/>
        <v>9</v>
      </c>
      <c r="E129" s="18">
        <f t="shared" si="6"/>
        <v>24</v>
      </c>
      <c r="F129" s="16" t="str">
        <f>IFERROR(VLOOKUP(B129,#REF!,6,FALSE),"")</f>
        <v/>
      </c>
      <c r="G129" s="17">
        <v>9000</v>
      </c>
      <c r="H129" s="17">
        <v>9000</v>
      </c>
      <c r="I129" s="17" t="str">
        <f>IFERROR(VLOOKUP(B129,#REF!,9,FALSE),"")</f>
        <v/>
      </c>
      <c r="J129" s="17">
        <v>9000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6000</v>
      </c>
      <c r="Q129" s="17">
        <v>3000</v>
      </c>
      <c r="R129" s="19">
        <v>18000</v>
      </c>
      <c r="S129" s="20">
        <v>48</v>
      </c>
      <c r="T129" s="21">
        <v>18.100000000000001</v>
      </c>
      <c r="U129" s="19">
        <v>375</v>
      </c>
      <c r="V129" s="17">
        <v>996</v>
      </c>
      <c r="W129" s="22">
        <v>2.7</v>
      </c>
      <c r="X129" s="23">
        <f t="shared" si="7"/>
        <v>150</v>
      </c>
      <c r="Y129" s="17">
        <v>4527</v>
      </c>
      <c r="Z129" s="17">
        <v>4440</v>
      </c>
      <c r="AA129" s="17">
        <v>5100</v>
      </c>
      <c r="AB129" s="17">
        <v>0</v>
      </c>
      <c r="AC129" s="15" t="s">
        <v>34</v>
      </c>
    </row>
    <row r="130" spans="1:29">
      <c r="A130" s="13" t="str">
        <f t="shared" si="4"/>
        <v>OverStock</v>
      </c>
      <c r="B130" s="14" t="s">
        <v>167</v>
      </c>
      <c r="C130" s="15" t="s">
        <v>101</v>
      </c>
      <c r="D130" s="26">
        <f t="shared" si="5"/>
        <v>3.1</v>
      </c>
      <c r="E130" s="18">
        <f t="shared" si="6"/>
        <v>2.5</v>
      </c>
      <c r="F130" s="16" t="str">
        <f>IFERROR(VLOOKUP(B130,#REF!,6,FALSE),"")</f>
        <v/>
      </c>
      <c r="G130" s="17">
        <v>495000</v>
      </c>
      <c r="H130" s="17">
        <v>255000</v>
      </c>
      <c r="I130" s="17" t="str">
        <f>IFERROR(VLOOKUP(B130,#REF!,9,FALSE),"")</f>
        <v/>
      </c>
      <c r="J130" s="17">
        <v>39000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12000</v>
      </c>
      <c r="Q130" s="17">
        <v>27000</v>
      </c>
      <c r="R130" s="19">
        <v>534000</v>
      </c>
      <c r="S130" s="20">
        <v>34.700000000000003</v>
      </c>
      <c r="T130" s="21">
        <v>41.9</v>
      </c>
      <c r="U130" s="19">
        <v>15375</v>
      </c>
      <c r="V130" s="17">
        <v>12751</v>
      </c>
      <c r="W130" s="22">
        <v>0.8</v>
      </c>
      <c r="X130" s="23">
        <f t="shared" si="7"/>
        <v>100</v>
      </c>
      <c r="Y130" s="17">
        <v>56661</v>
      </c>
      <c r="Z130" s="17">
        <v>58100</v>
      </c>
      <c r="AA130" s="17">
        <v>87150</v>
      </c>
      <c r="AB130" s="17">
        <v>0</v>
      </c>
      <c r="AC130" s="15" t="s">
        <v>34</v>
      </c>
    </row>
    <row r="131" spans="1:29">
      <c r="A131" s="13" t="str">
        <f t="shared" si="4"/>
        <v>OverStock</v>
      </c>
      <c r="B131" s="14" t="s">
        <v>168</v>
      </c>
      <c r="C131" s="15" t="s">
        <v>101</v>
      </c>
      <c r="D131" s="26">
        <f t="shared" si="5"/>
        <v>19.399999999999999</v>
      </c>
      <c r="E131" s="18">
        <f t="shared" si="6"/>
        <v>19.2</v>
      </c>
      <c r="F131" s="16" t="str">
        <f>IFERROR(VLOOKUP(B131,#REF!,6,FALSE),"")</f>
        <v/>
      </c>
      <c r="G131" s="17">
        <v>297000</v>
      </c>
      <c r="H131" s="17">
        <v>114000</v>
      </c>
      <c r="I131" s="17" t="str">
        <f>IFERROR(VLOOKUP(B131,#REF!,9,FALSE),"")</f>
        <v/>
      </c>
      <c r="J131" s="17">
        <v>180000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147000</v>
      </c>
      <c r="Q131" s="17">
        <v>33000</v>
      </c>
      <c r="R131" s="19">
        <v>477000</v>
      </c>
      <c r="S131" s="20">
        <v>50.9</v>
      </c>
      <c r="T131" s="21">
        <v>51.3</v>
      </c>
      <c r="U131" s="19">
        <v>9375</v>
      </c>
      <c r="V131" s="17">
        <v>9295</v>
      </c>
      <c r="W131" s="22">
        <v>1</v>
      </c>
      <c r="X131" s="23">
        <f t="shared" si="7"/>
        <v>100</v>
      </c>
      <c r="Y131" s="17">
        <v>43351</v>
      </c>
      <c r="Z131" s="17">
        <v>40300</v>
      </c>
      <c r="AA131" s="17">
        <v>58250</v>
      </c>
      <c r="AB131" s="17">
        <v>0</v>
      </c>
      <c r="AC131" s="15" t="s">
        <v>34</v>
      </c>
    </row>
    <row r="132" spans="1:29">
      <c r="A132" s="13" t="str">
        <f t="shared" ref="A132:A195" si="8">IF(OR(U132=0,LEN(U132)=0)*OR(V132=0,LEN(V132)=0),IF(R132&gt;0,"ZeroZero","None"),IF(IF(LEN(S132)=0,0,S132)&gt;24,"OverStock",IF(U132=0,"FCST","Normal")))</f>
        <v>ZeroZero</v>
      </c>
      <c r="B132" s="14" t="s">
        <v>169</v>
      </c>
      <c r="C132" s="15" t="s">
        <v>101</v>
      </c>
      <c r="D132" s="26" t="str">
        <f t="shared" ref="D132:D195" si="9">IF(OR(V132=0,LEN(V132)=0),"--",ROUND(J132/V132,1))</f>
        <v>--</v>
      </c>
      <c r="E132" s="18" t="str">
        <f t="shared" ref="E132:E195" si="10">IF(U132=0,"前八週無拉料",ROUND(J132/U132,1))</f>
        <v>前八週無拉料</v>
      </c>
      <c r="F132" s="16" t="str">
        <f>IFERROR(VLOOKUP(B132,#REF!,6,FALSE),"")</f>
        <v/>
      </c>
      <c r="G132" s="17">
        <v>81000</v>
      </c>
      <c r="H132" s="17">
        <v>81000</v>
      </c>
      <c r="I132" s="17" t="str">
        <f>IFERROR(VLOOKUP(B132,#REF!,9,FALSE),"")</f>
        <v/>
      </c>
      <c r="J132" s="17">
        <v>355000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352000</v>
      </c>
      <c r="Q132" s="17">
        <v>3000</v>
      </c>
      <c r="R132" s="19">
        <v>436000</v>
      </c>
      <c r="S132" s="20" t="s">
        <v>35</v>
      </c>
      <c r="T132" s="21" t="s">
        <v>35</v>
      </c>
      <c r="U132" s="19">
        <v>0</v>
      </c>
      <c r="V132" s="17">
        <v>0</v>
      </c>
      <c r="W132" s="22" t="s">
        <v>37</v>
      </c>
      <c r="X132" s="23" t="str">
        <f t="shared" ref="X132:X195" si="11">IF($W132="E","E",IF($W132="F","F",IF($W132&lt;0.5,50,IF($W132&lt;2,100,150))))</f>
        <v>E</v>
      </c>
      <c r="Y132" s="17">
        <v>0</v>
      </c>
      <c r="Z132" s="17">
        <v>0</v>
      </c>
      <c r="AA132" s="17">
        <v>1177</v>
      </c>
      <c r="AB132" s="17">
        <v>0</v>
      </c>
      <c r="AC132" s="15" t="s">
        <v>34</v>
      </c>
    </row>
    <row r="133" spans="1:29">
      <c r="A133" s="13" t="str">
        <f t="shared" si="8"/>
        <v>OverStock</v>
      </c>
      <c r="B133" s="14" t="s">
        <v>170</v>
      </c>
      <c r="C133" s="15" t="s">
        <v>101</v>
      </c>
      <c r="D133" s="26">
        <f t="shared" si="9"/>
        <v>14.3</v>
      </c>
      <c r="E133" s="18">
        <f t="shared" si="10"/>
        <v>284</v>
      </c>
      <c r="F133" s="16" t="str">
        <f>IFERROR(VLOOKUP(B133,#REF!,6,FALSE),"")</f>
        <v/>
      </c>
      <c r="G133" s="17">
        <v>405000</v>
      </c>
      <c r="H133" s="17">
        <v>165000</v>
      </c>
      <c r="I133" s="17" t="str">
        <f>IFERROR(VLOOKUP(B133,#REF!,9,FALSE),"")</f>
        <v/>
      </c>
      <c r="J133" s="17">
        <v>426000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381000</v>
      </c>
      <c r="Q133" s="17">
        <v>45000</v>
      </c>
      <c r="R133" s="19">
        <v>831000</v>
      </c>
      <c r="S133" s="20">
        <v>554</v>
      </c>
      <c r="T133" s="21">
        <v>27.8</v>
      </c>
      <c r="U133" s="19">
        <v>1500</v>
      </c>
      <c r="V133" s="17">
        <v>29860</v>
      </c>
      <c r="W133" s="22">
        <v>19.899999999999999</v>
      </c>
      <c r="X133" s="23">
        <f t="shared" si="11"/>
        <v>150</v>
      </c>
      <c r="Y133" s="17">
        <v>80868</v>
      </c>
      <c r="Z133" s="17">
        <v>181356</v>
      </c>
      <c r="AA133" s="17">
        <v>81482</v>
      </c>
      <c r="AB133" s="17">
        <v>0</v>
      </c>
      <c r="AC133" s="15" t="s">
        <v>34</v>
      </c>
    </row>
    <row r="134" spans="1:29">
      <c r="A134" s="13" t="str">
        <f t="shared" si="8"/>
        <v>FCST</v>
      </c>
      <c r="B134" s="14" t="s">
        <v>171</v>
      </c>
      <c r="C134" s="15" t="s">
        <v>101</v>
      </c>
      <c r="D134" s="26">
        <f t="shared" si="9"/>
        <v>30.7</v>
      </c>
      <c r="E134" s="18" t="str">
        <f t="shared" si="10"/>
        <v>前八週無拉料</v>
      </c>
      <c r="F134" s="16" t="str">
        <f>IFERROR(VLOOKUP(B134,#REF!,6,FALSE),"")</f>
        <v/>
      </c>
      <c r="G134" s="17">
        <v>882000</v>
      </c>
      <c r="H134" s="17">
        <v>342000</v>
      </c>
      <c r="I134" s="17" t="str">
        <f>IFERROR(VLOOKUP(B134,#REF!,9,FALSE),"")</f>
        <v/>
      </c>
      <c r="J134" s="17">
        <v>336300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336300</v>
      </c>
      <c r="Q134" s="17">
        <v>0</v>
      </c>
      <c r="R134" s="19">
        <v>1218300</v>
      </c>
      <c r="S134" s="20" t="s">
        <v>35</v>
      </c>
      <c r="T134" s="21">
        <v>111.3</v>
      </c>
      <c r="U134" s="19">
        <v>0</v>
      </c>
      <c r="V134" s="17">
        <v>10951</v>
      </c>
      <c r="W134" s="22" t="s">
        <v>83</v>
      </c>
      <c r="X134" s="23" t="str">
        <f t="shared" si="11"/>
        <v>F</v>
      </c>
      <c r="Y134" s="17">
        <v>48729</v>
      </c>
      <c r="Z134" s="17">
        <v>49830</v>
      </c>
      <c r="AA134" s="17">
        <v>59550</v>
      </c>
      <c r="AB134" s="17">
        <v>0</v>
      </c>
      <c r="AC134" s="15" t="s">
        <v>34</v>
      </c>
    </row>
    <row r="135" spans="1:29">
      <c r="A135" s="13" t="str">
        <f t="shared" si="8"/>
        <v>OverStock</v>
      </c>
      <c r="B135" s="14" t="s">
        <v>172</v>
      </c>
      <c r="C135" s="15" t="s">
        <v>101</v>
      </c>
      <c r="D135" s="26">
        <f t="shared" si="9"/>
        <v>45.9</v>
      </c>
      <c r="E135" s="18">
        <f t="shared" si="10"/>
        <v>31.4</v>
      </c>
      <c r="F135" s="16" t="str">
        <f>IFERROR(VLOOKUP(B135,#REF!,6,FALSE),"")</f>
        <v/>
      </c>
      <c r="G135" s="17">
        <v>180000</v>
      </c>
      <c r="H135" s="17">
        <v>0</v>
      </c>
      <c r="I135" s="17" t="str">
        <f>IFERROR(VLOOKUP(B135,#REF!,9,FALSE),"")</f>
        <v/>
      </c>
      <c r="J135" s="17">
        <v>459000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399000</v>
      </c>
      <c r="Q135" s="17">
        <v>60000</v>
      </c>
      <c r="R135" s="19">
        <v>639000</v>
      </c>
      <c r="S135" s="20">
        <v>43.7</v>
      </c>
      <c r="T135" s="21">
        <v>63.9</v>
      </c>
      <c r="U135" s="19">
        <v>14625</v>
      </c>
      <c r="V135" s="17">
        <v>10000</v>
      </c>
      <c r="W135" s="22">
        <v>0.7</v>
      </c>
      <c r="X135" s="23">
        <f t="shared" si="11"/>
        <v>100</v>
      </c>
      <c r="Y135" s="17">
        <v>26000</v>
      </c>
      <c r="Z135" s="17">
        <v>64000</v>
      </c>
      <c r="AA135" s="17">
        <v>72000</v>
      </c>
      <c r="AB135" s="17">
        <v>0</v>
      </c>
      <c r="AC135" s="15" t="s">
        <v>34</v>
      </c>
    </row>
    <row r="136" spans="1:29">
      <c r="A136" s="13" t="str">
        <f t="shared" si="8"/>
        <v>ZeroZero</v>
      </c>
      <c r="B136" s="14" t="s">
        <v>173</v>
      </c>
      <c r="C136" s="15" t="s">
        <v>101</v>
      </c>
      <c r="D136" s="26" t="str">
        <f t="shared" si="9"/>
        <v>--</v>
      </c>
      <c r="E136" s="18" t="str">
        <f t="shared" si="10"/>
        <v>前八週無拉料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72000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72000</v>
      </c>
      <c r="Q136" s="17">
        <v>0</v>
      </c>
      <c r="R136" s="19">
        <v>72000</v>
      </c>
      <c r="S136" s="20" t="s">
        <v>35</v>
      </c>
      <c r="T136" s="21" t="s">
        <v>35</v>
      </c>
      <c r="U136" s="19">
        <v>0</v>
      </c>
      <c r="V136" s="17" t="s">
        <v>35</v>
      </c>
      <c r="W136" s="22" t="s">
        <v>37</v>
      </c>
      <c r="X136" s="23" t="str">
        <f t="shared" si="11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34</v>
      </c>
    </row>
    <row r="137" spans="1:29">
      <c r="A137" s="13" t="str">
        <f t="shared" si="8"/>
        <v>Normal</v>
      </c>
      <c r="B137" s="14" t="s">
        <v>174</v>
      </c>
      <c r="C137" s="15" t="s">
        <v>175</v>
      </c>
      <c r="D137" s="26" t="str">
        <f t="shared" si="9"/>
        <v>--</v>
      </c>
      <c r="E137" s="18">
        <f t="shared" si="10"/>
        <v>16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2000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2000</v>
      </c>
      <c r="Q137" s="17">
        <v>0</v>
      </c>
      <c r="R137" s="19">
        <v>2000</v>
      </c>
      <c r="S137" s="20">
        <v>16</v>
      </c>
      <c r="T137" s="21" t="s">
        <v>35</v>
      </c>
      <c r="U137" s="19">
        <v>125</v>
      </c>
      <c r="V137" s="17" t="s">
        <v>35</v>
      </c>
      <c r="W137" s="22" t="s">
        <v>37</v>
      </c>
      <c r="X137" s="23" t="str">
        <f t="shared" si="11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34</v>
      </c>
    </row>
    <row r="138" spans="1:29">
      <c r="A138" s="13" t="str">
        <f t="shared" si="8"/>
        <v>ZeroZero</v>
      </c>
      <c r="B138" s="14" t="s">
        <v>176</v>
      </c>
      <c r="C138" s="15" t="s">
        <v>175</v>
      </c>
      <c r="D138" s="26" t="str">
        <f t="shared" si="9"/>
        <v>--</v>
      </c>
      <c r="E138" s="18" t="str">
        <f t="shared" si="10"/>
        <v>前八週無拉料</v>
      </c>
      <c r="F138" s="16" t="str">
        <f>IFERROR(VLOOKUP(B138,#REF!,6,FALSE),"")</f>
        <v/>
      </c>
      <c r="G138" s="17">
        <v>4000</v>
      </c>
      <c r="H138" s="17">
        <v>0</v>
      </c>
      <c r="I138" s="17" t="str">
        <f>IFERROR(VLOOKUP(B138,#REF!,9,FALSE),"")</f>
        <v/>
      </c>
      <c r="J138" s="17">
        <v>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0</v>
      </c>
      <c r="Q138" s="17">
        <v>0</v>
      </c>
      <c r="R138" s="19">
        <v>4000</v>
      </c>
      <c r="S138" s="20" t="s">
        <v>35</v>
      </c>
      <c r="T138" s="21" t="s">
        <v>35</v>
      </c>
      <c r="U138" s="19">
        <v>0</v>
      </c>
      <c r="V138" s="17" t="s">
        <v>35</v>
      </c>
      <c r="W138" s="22" t="s">
        <v>37</v>
      </c>
      <c r="X138" s="23" t="str">
        <f t="shared" si="11"/>
        <v>E</v>
      </c>
      <c r="Y138" s="17">
        <v>0</v>
      </c>
      <c r="Z138" s="17">
        <v>0</v>
      </c>
      <c r="AA138" s="17">
        <v>0</v>
      </c>
      <c r="AB138" s="17">
        <v>0</v>
      </c>
      <c r="AC138" s="15" t="s">
        <v>34</v>
      </c>
    </row>
    <row r="139" spans="1:29">
      <c r="A139" s="13" t="str">
        <f t="shared" si="8"/>
        <v>FCST</v>
      </c>
      <c r="B139" s="14" t="s">
        <v>177</v>
      </c>
      <c r="C139" s="15" t="s">
        <v>178</v>
      </c>
      <c r="D139" s="26">
        <f t="shared" si="9"/>
        <v>734.9</v>
      </c>
      <c r="E139" s="18" t="str">
        <f t="shared" si="10"/>
        <v>前八週無拉料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204300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204300</v>
      </c>
      <c r="Q139" s="17">
        <v>0</v>
      </c>
      <c r="R139" s="19">
        <v>204300</v>
      </c>
      <c r="S139" s="20" t="s">
        <v>35</v>
      </c>
      <c r="T139" s="21">
        <v>734.9</v>
      </c>
      <c r="U139" s="19">
        <v>0</v>
      </c>
      <c r="V139" s="17">
        <v>278</v>
      </c>
      <c r="W139" s="22" t="s">
        <v>83</v>
      </c>
      <c r="X139" s="23" t="str">
        <f t="shared" si="11"/>
        <v>F</v>
      </c>
      <c r="Y139" s="17">
        <v>2500</v>
      </c>
      <c r="Z139" s="17">
        <v>0</v>
      </c>
      <c r="AA139" s="17">
        <v>0</v>
      </c>
      <c r="AB139" s="17">
        <v>0</v>
      </c>
      <c r="AC139" s="15" t="s">
        <v>34</v>
      </c>
    </row>
    <row r="140" spans="1:29">
      <c r="A140" s="13" t="str">
        <f t="shared" si="8"/>
        <v>ZeroZero</v>
      </c>
      <c r="B140" s="14" t="s">
        <v>179</v>
      </c>
      <c r="C140" s="15" t="s">
        <v>178</v>
      </c>
      <c r="D140" s="26" t="str">
        <f t="shared" si="9"/>
        <v>--</v>
      </c>
      <c r="E140" s="18" t="str">
        <f t="shared" si="10"/>
        <v>前八週無拉料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5000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5000</v>
      </c>
      <c r="Q140" s="17">
        <v>0</v>
      </c>
      <c r="R140" s="19">
        <v>5000</v>
      </c>
      <c r="S140" s="20" t="s">
        <v>35</v>
      </c>
      <c r="T140" s="21" t="s">
        <v>35</v>
      </c>
      <c r="U140" s="19">
        <v>0</v>
      </c>
      <c r="V140" s="17" t="s">
        <v>35</v>
      </c>
      <c r="W140" s="22" t="s">
        <v>37</v>
      </c>
      <c r="X140" s="23" t="str">
        <f t="shared" si="11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34</v>
      </c>
    </row>
    <row r="141" spans="1:29">
      <c r="A141" s="13" t="str">
        <f t="shared" si="8"/>
        <v>OverStock</v>
      </c>
      <c r="B141" s="14" t="s">
        <v>180</v>
      </c>
      <c r="C141" s="15" t="s">
        <v>178</v>
      </c>
      <c r="D141" s="26">
        <f t="shared" si="9"/>
        <v>46.5</v>
      </c>
      <c r="E141" s="18">
        <f t="shared" si="10"/>
        <v>46.9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205000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175000</v>
      </c>
      <c r="Q141" s="17">
        <v>30000</v>
      </c>
      <c r="R141" s="19">
        <v>205000</v>
      </c>
      <c r="S141" s="20">
        <v>46.9</v>
      </c>
      <c r="T141" s="21">
        <v>46.5</v>
      </c>
      <c r="U141" s="19">
        <v>4375</v>
      </c>
      <c r="V141" s="17">
        <v>4410</v>
      </c>
      <c r="W141" s="22">
        <v>1</v>
      </c>
      <c r="X141" s="23">
        <f t="shared" si="11"/>
        <v>100</v>
      </c>
      <c r="Y141" s="17">
        <v>14794</v>
      </c>
      <c r="Z141" s="17">
        <v>24894</v>
      </c>
      <c r="AA141" s="17">
        <v>12824</v>
      </c>
      <c r="AB141" s="17">
        <v>0</v>
      </c>
      <c r="AC141" s="15" t="s">
        <v>34</v>
      </c>
    </row>
    <row r="142" spans="1:29">
      <c r="A142" s="13" t="str">
        <f t="shared" si="8"/>
        <v>Normal</v>
      </c>
      <c r="B142" s="14" t="s">
        <v>181</v>
      </c>
      <c r="C142" s="15" t="s">
        <v>82</v>
      </c>
      <c r="D142" s="26">
        <f t="shared" si="9"/>
        <v>0</v>
      </c>
      <c r="E142" s="18">
        <f t="shared" si="10"/>
        <v>0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0</v>
      </c>
      <c r="R142" s="19">
        <v>0</v>
      </c>
      <c r="S142" s="20">
        <v>0</v>
      </c>
      <c r="T142" s="21">
        <v>0</v>
      </c>
      <c r="U142" s="19">
        <v>5625</v>
      </c>
      <c r="V142" s="17">
        <v>505</v>
      </c>
      <c r="W142" s="22">
        <v>0.1</v>
      </c>
      <c r="X142" s="23">
        <f t="shared" si="11"/>
        <v>50</v>
      </c>
      <c r="Y142" s="17">
        <v>4545</v>
      </c>
      <c r="Z142" s="17">
        <v>0</v>
      </c>
      <c r="AA142" s="17">
        <v>0</v>
      </c>
      <c r="AB142" s="17">
        <v>0</v>
      </c>
      <c r="AC142" s="15" t="s">
        <v>34</v>
      </c>
    </row>
    <row r="143" spans="1:29">
      <c r="A143" s="13" t="str">
        <f t="shared" si="8"/>
        <v>Normal</v>
      </c>
      <c r="B143" s="14" t="s">
        <v>182</v>
      </c>
      <c r="C143" s="15" t="s">
        <v>82</v>
      </c>
      <c r="D143" s="26" t="str">
        <f t="shared" si="9"/>
        <v>--</v>
      </c>
      <c r="E143" s="18">
        <f t="shared" si="10"/>
        <v>8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30000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30000</v>
      </c>
      <c r="Q143" s="17">
        <v>0</v>
      </c>
      <c r="R143" s="19">
        <v>30000</v>
      </c>
      <c r="S143" s="20">
        <v>8</v>
      </c>
      <c r="T143" s="21" t="s">
        <v>35</v>
      </c>
      <c r="U143" s="19">
        <v>3750</v>
      </c>
      <c r="V143" s="17">
        <v>0</v>
      </c>
      <c r="W143" s="22" t="s">
        <v>37</v>
      </c>
      <c r="X143" s="23" t="str">
        <f t="shared" si="11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34</v>
      </c>
    </row>
    <row r="144" spans="1:29">
      <c r="A144" s="13" t="str">
        <f t="shared" si="8"/>
        <v>Normal</v>
      </c>
      <c r="B144" s="14" t="s">
        <v>183</v>
      </c>
      <c r="C144" s="15" t="s">
        <v>82</v>
      </c>
      <c r="D144" s="26" t="str">
        <f t="shared" si="9"/>
        <v>--</v>
      </c>
      <c r="E144" s="18">
        <f t="shared" si="10"/>
        <v>6.4</v>
      </c>
      <c r="F144" s="16" t="str">
        <f>IFERROR(VLOOKUP(B144,#REF!,6,FALSE),"")</f>
        <v/>
      </c>
      <c r="G144" s="17">
        <v>10000</v>
      </c>
      <c r="H144" s="17">
        <v>0</v>
      </c>
      <c r="I144" s="17" t="str">
        <f>IFERROR(VLOOKUP(B144,#REF!,9,FALSE),"")</f>
        <v/>
      </c>
      <c r="J144" s="17">
        <v>40000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40000</v>
      </c>
      <c r="Q144" s="17">
        <v>0</v>
      </c>
      <c r="R144" s="19">
        <v>50000</v>
      </c>
      <c r="S144" s="20">
        <v>8</v>
      </c>
      <c r="T144" s="21" t="s">
        <v>35</v>
      </c>
      <c r="U144" s="19">
        <v>6250</v>
      </c>
      <c r="V144" s="17">
        <v>0</v>
      </c>
      <c r="W144" s="22" t="s">
        <v>37</v>
      </c>
      <c r="X144" s="23" t="str">
        <f t="shared" si="11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34</v>
      </c>
    </row>
    <row r="145" spans="1:29">
      <c r="A145" s="13" t="str">
        <f t="shared" si="8"/>
        <v>Normal</v>
      </c>
      <c r="B145" s="14" t="s">
        <v>184</v>
      </c>
      <c r="C145" s="15" t="s">
        <v>82</v>
      </c>
      <c r="D145" s="26">
        <f t="shared" si="9"/>
        <v>5.5</v>
      </c>
      <c r="E145" s="18">
        <f t="shared" si="10"/>
        <v>2.8</v>
      </c>
      <c r="F145" s="16" t="str">
        <f>IFERROR(VLOOKUP(B145,#REF!,6,FALSE),"")</f>
        <v/>
      </c>
      <c r="G145" s="17">
        <v>7860000</v>
      </c>
      <c r="H145" s="17">
        <v>5260000</v>
      </c>
      <c r="I145" s="17" t="str">
        <f>IFERROR(VLOOKUP(B145,#REF!,9,FALSE),"")</f>
        <v/>
      </c>
      <c r="J145" s="17">
        <v>3830000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3830000</v>
      </c>
      <c r="Q145" s="17">
        <v>0</v>
      </c>
      <c r="R145" s="19">
        <v>11690000</v>
      </c>
      <c r="S145" s="20">
        <v>8.6</v>
      </c>
      <c r="T145" s="21">
        <v>16.8</v>
      </c>
      <c r="U145" s="19">
        <v>1362500</v>
      </c>
      <c r="V145" s="17">
        <v>695435</v>
      </c>
      <c r="W145" s="22">
        <v>0.5</v>
      </c>
      <c r="X145" s="23">
        <f t="shared" si="11"/>
        <v>100</v>
      </c>
      <c r="Y145" s="17">
        <v>3468224</v>
      </c>
      <c r="Z145" s="17">
        <v>2790690</v>
      </c>
      <c r="AA145" s="17">
        <v>2848059</v>
      </c>
      <c r="AB145" s="17">
        <v>0</v>
      </c>
      <c r="AC145" s="15" t="s">
        <v>34</v>
      </c>
    </row>
    <row r="146" spans="1:29">
      <c r="A146" s="13" t="str">
        <f t="shared" si="8"/>
        <v>FCST</v>
      </c>
      <c r="B146" s="14" t="s">
        <v>185</v>
      </c>
      <c r="C146" s="15" t="s">
        <v>186</v>
      </c>
      <c r="D146" s="26">
        <f t="shared" si="9"/>
        <v>7.3</v>
      </c>
      <c r="E146" s="18" t="str">
        <f t="shared" si="10"/>
        <v>前八週無拉料</v>
      </c>
      <c r="F146" s="16" t="str">
        <f>IFERROR(VLOOKUP(B146,#REF!,6,FALSE),"")</f>
        <v/>
      </c>
      <c r="G146" s="17">
        <v>3000</v>
      </c>
      <c r="H146" s="17">
        <v>0</v>
      </c>
      <c r="I146" s="17" t="str">
        <f>IFERROR(VLOOKUP(B146,#REF!,9,FALSE),"")</f>
        <v/>
      </c>
      <c r="J146" s="17">
        <v>3000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3000</v>
      </c>
      <c r="R146" s="19">
        <v>6000</v>
      </c>
      <c r="S146" s="20" t="s">
        <v>35</v>
      </c>
      <c r="T146" s="21">
        <v>14.5</v>
      </c>
      <c r="U146" s="19">
        <v>0</v>
      </c>
      <c r="V146" s="17">
        <v>413</v>
      </c>
      <c r="W146" s="22" t="s">
        <v>83</v>
      </c>
      <c r="X146" s="23" t="str">
        <f t="shared" si="11"/>
        <v>F</v>
      </c>
      <c r="Y146" s="17">
        <v>1869</v>
      </c>
      <c r="Z146" s="17">
        <v>1634</v>
      </c>
      <c r="AA146" s="17">
        <v>807</v>
      </c>
      <c r="AB146" s="17">
        <v>0</v>
      </c>
      <c r="AC146" s="15" t="s">
        <v>34</v>
      </c>
    </row>
    <row r="147" spans="1:29">
      <c r="A147" s="13" t="str">
        <f t="shared" si="8"/>
        <v>FCST</v>
      </c>
      <c r="B147" s="14" t="s">
        <v>187</v>
      </c>
      <c r="C147" s="15" t="s">
        <v>186</v>
      </c>
      <c r="D147" s="26">
        <f t="shared" si="9"/>
        <v>7.2</v>
      </c>
      <c r="E147" s="18" t="str">
        <f t="shared" si="10"/>
        <v>前八週無拉料</v>
      </c>
      <c r="F147" s="16" t="str">
        <f>IFERROR(VLOOKUP(B147,#REF!,6,FALSE),"")</f>
        <v/>
      </c>
      <c r="G147" s="17">
        <v>3000</v>
      </c>
      <c r="H147" s="17">
        <v>3000</v>
      </c>
      <c r="I147" s="17" t="str">
        <f>IFERROR(VLOOKUP(B147,#REF!,9,FALSE),"")</f>
        <v/>
      </c>
      <c r="J147" s="17">
        <v>3000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0</v>
      </c>
      <c r="Q147" s="17">
        <v>3000</v>
      </c>
      <c r="R147" s="19">
        <v>6000</v>
      </c>
      <c r="S147" s="20" t="s">
        <v>35</v>
      </c>
      <c r="T147" s="21">
        <v>14.4</v>
      </c>
      <c r="U147" s="19">
        <v>0</v>
      </c>
      <c r="V147" s="17">
        <v>416</v>
      </c>
      <c r="W147" s="22" t="s">
        <v>83</v>
      </c>
      <c r="X147" s="23" t="str">
        <f t="shared" si="11"/>
        <v>F</v>
      </c>
      <c r="Y147" s="17">
        <v>1592</v>
      </c>
      <c r="Z147" s="17">
        <v>1774</v>
      </c>
      <c r="AA147" s="17">
        <v>1459</v>
      </c>
      <c r="AB147" s="17">
        <v>0</v>
      </c>
      <c r="AC147" s="15" t="s">
        <v>34</v>
      </c>
    </row>
    <row r="148" spans="1:29">
      <c r="A148" s="13" t="str">
        <f t="shared" si="8"/>
        <v>Normal</v>
      </c>
      <c r="B148" s="14" t="s">
        <v>188</v>
      </c>
      <c r="C148" s="15" t="s">
        <v>186</v>
      </c>
      <c r="D148" s="26">
        <f t="shared" si="9"/>
        <v>3.1</v>
      </c>
      <c r="E148" s="18">
        <f t="shared" si="10"/>
        <v>2.8</v>
      </c>
      <c r="F148" s="16" t="str">
        <f>IFERROR(VLOOKUP(B148,#REF!,6,FALSE),"")</f>
        <v/>
      </c>
      <c r="G148" s="17">
        <v>345000</v>
      </c>
      <c r="H148" s="17">
        <v>126000</v>
      </c>
      <c r="I148" s="17" t="str">
        <f>IFERROR(VLOOKUP(B148,#REF!,9,FALSE),"")</f>
        <v/>
      </c>
      <c r="J148" s="17">
        <v>126000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126000</v>
      </c>
      <c r="Q148" s="17">
        <v>0</v>
      </c>
      <c r="R148" s="19">
        <v>471000</v>
      </c>
      <c r="S148" s="20">
        <v>10.3</v>
      </c>
      <c r="T148" s="21">
        <v>11.5</v>
      </c>
      <c r="U148" s="19">
        <v>45750</v>
      </c>
      <c r="V148" s="17">
        <v>40889</v>
      </c>
      <c r="W148" s="22">
        <v>0.9</v>
      </c>
      <c r="X148" s="23">
        <f t="shared" si="11"/>
        <v>100</v>
      </c>
      <c r="Y148" s="17">
        <v>277113</v>
      </c>
      <c r="Z148" s="17">
        <v>90884</v>
      </c>
      <c r="AA148" s="17">
        <v>137130</v>
      </c>
      <c r="AB148" s="17">
        <v>0</v>
      </c>
      <c r="AC148" s="15" t="s">
        <v>34</v>
      </c>
    </row>
    <row r="149" spans="1:29">
      <c r="A149" s="13" t="str">
        <f t="shared" si="8"/>
        <v>FCST</v>
      </c>
      <c r="B149" s="14" t="s">
        <v>189</v>
      </c>
      <c r="C149" s="15" t="s">
        <v>186</v>
      </c>
      <c r="D149" s="26">
        <f t="shared" si="9"/>
        <v>10</v>
      </c>
      <c r="E149" s="18" t="str">
        <f t="shared" si="10"/>
        <v>前八週無拉料</v>
      </c>
      <c r="F149" s="16" t="str">
        <f>IFERROR(VLOOKUP(B149,#REF!,6,FALSE),"")</f>
        <v/>
      </c>
      <c r="G149" s="17">
        <v>6000</v>
      </c>
      <c r="H149" s="17">
        <v>6000</v>
      </c>
      <c r="I149" s="17" t="str">
        <f>IFERROR(VLOOKUP(B149,#REF!,9,FALSE),"")</f>
        <v/>
      </c>
      <c r="J149" s="17">
        <v>3000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0</v>
      </c>
      <c r="Q149" s="17">
        <v>3000</v>
      </c>
      <c r="R149" s="19">
        <v>9000</v>
      </c>
      <c r="S149" s="20" t="s">
        <v>35</v>
      </c>
      <c r="T149" s="21">
        <v>30.1</v>
      </c>
      <c r="U149" s="19">
        <v>0</v>
      </c>
      <c r="V149" s="17">
        <v>299</v>
      </c>
      <c r="W149" s="22" t="s">
        <v>83</v>
      </c>
      <c r="X149" s="23" t="str">
        <f t="shared" si="11"/>
        <v>F</v>
      </c>
      <c r="Y149" s="17">
        <v>1275</v>
      </c>
      <c r="Z149" s="17">
        <v>1274</v>
      </c>
      <c r="AA149" s="17">
        <v>807</v>
      </c>
      <c r="AB149" s="17">
        <v>0</v>
      </c>
      <c r="AC149" s="15" t="s">
        <v>34</v>
      </c>
    </row>
    <row r="150" spans="1:29">
      <c r="A150" s="13" t="str">
        <f t="shared" si="8"/>
        <v>Normal</v>
      </c>
      <c r="B150" s="14" t="s">
        <v>190</v>
      </c>
      <c r="C150" s="15" t="s">
        <v>186</v>
      </c>
      <c r="D150" s="26">
        <f t="shared" si="9"/>
        <v>8.6999999999999993</v>
      </c>
      <c r="E150" s="18">
        <f t="shared" si="10"/>
        <v>8.1</v>
      </c>
      <c r="F150" s="16" t="str">
        <f>IFERROR(VLOOKUP(B150,#REF!,6,FALSE),"")</f>
        <v/>
      </c>
      <c r="G150" s="17">
        <v>45000</v>
      </c>
      <c r="H150" s="17">
        <v>0</v>
      </c>
      <c r="I150" s="17" t="str">
        <f>IFERROR(VLOOKUP(B150,#REF!,9,FALSE),"")</f>
        <v/>
      </c>
      <c r="J150" s="17">
        <v>58000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58000</v>
      </c>
      <c r="Q150" s="17">
        <v>0</v>
      </c>
      <c r="R150" s="19">
        <v>103000</v>
      </c>
      <c r="S150" s="20">
        <v>14.5</v>
      </c>
      <c r="T150" s="21">
        <v>15.4</v>
      </c>
      <c r="U150" s="19">
        <v>7125</v>
      </c>
      <c r="V150" s="17">
        <v>6667</v>
      </c>
      <c r="W150" s="22">
        <v>0.9</v>
      </c>
      <c r="X150" s="23">
        <f t="shared" si="11"/>
        <v>100</v>
      </c>
      <c r="Y150" s="17">
        <v>27000</v>
      </c>
      <c r="Z150" s="17">
        <v>33000</v>
      </c>
      <c r="AA150" s="17">
        <v>30000</v>
      </c>
      <c r="AB150" s="17">
        <v>0</v>
      </c>
      <c r="AC150" s="15" t="s">
        <v>34</v>
      </c>
    </row>
    <row r="151" spans="1:29">
      <c r="A151" s="13" t="str">
        <f t="shared" si="8"/>
        <v>Normal</v>
      </c>
      <c r="B151" s="14" t="s">
        <v>191</v>
      </c>
      <c r="C151" s="15" t="s">
        <v>186</v>
      </c>
      <c r="D151" s="26" t="str">
        <f t="shared" si="9"/>
        <v>--</v>
      </c>
      <c r="E151" s="18">
        <f t="shared" si="10"/>
        <v>7.1</v>
      </c>
      <c r="F151" s="16" t="str">
        <f>IFERROR(VLOOKUP(B151,#REF!,6,FALSE),"")</f>
        <v/>
      </c>
      <c r="G151" s="17">
        <v>18000</v>
      </c>
      <c r="H151" s="17">
        <v>0</v>
      </c>
      <c r="I151" s="17" t="str">
        <f>IFERROR(VLOOKUP(B151,#REF!,9,FALSE),"")</f>
        <v/>
      </c>
      <c r="J151" s="17">
        <v>18600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18600</v>
      </c>
      <c r="Q151" s="17">
        <v>0</v>
      </c>
      <c r="R151" s="19">
        <v>36600</v>
      </c>
      <c r="S151" s="20">
        <v>13.9</v>
      </c>
      <c r="T151" s="21" t="s">
        <v>35</v>
      </c>
      <c r="U151" s="19">
        <v>2625</v>
      </c>
      <c r="V151" s="17" t="s">
        <v>35</v>
      </c>
      <c r="W151" s="22" t="s">
        <v>37</v>
      </c>
      <c r="X151" s="23" t="str">
        <f t="shared" si="11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34</v>
      </c>
    </row>
    <row r="152" spans="1:29">
      <c r="A152" s="13" t="str">
        <f t="shared" si="8"/>
        <v>Normal</v>
      </c>
      <c r="B152" s="14" t="s">
        <v>192</v>
      </c>
      <c r="C152" s="15" t="s">
        <v>186</v>
      </c>
      <c r="D152" s="26" t="str">
        <f t="shared" si="9"/>
        <v>--</v>
      </c>
      <c r="E152" s="18">
        <f t="shared" si="10"/>
        <v>9.1</v>
      </c>
      <c r="F152" s="16" t="str">
        <f>IFERROR(VLOOKUP(B152,#REF!,6,FALSE),"")</f>
        <v/>
      </c>
      <c r="G152" s="17">
        <v>18000</v>
      </c>
      <c r="H152" s="17">
        <v>0</v>
      </c>
      <c r="I152" s="17" t="str">
        <f>IFERROR(VLOOKUP(B152,#REF!,9,FALSE),"")</f>
        <v/>
      </c>
      <c r="J152" s="17">
        <v>24000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24000</v>
      </c>
      <c r="Q152" s="17">
        <v>0</v>
      </c>
      <c r="R152" s="19">
        <v>42000</v>
      </c>
      <c r="S152" s="20">
        <v>16</v>
      </c>
      <c r="T152" s="21" t="s">
        <v>35</v>
      </c>
      <c r="U152" s="19">
        <v>2625</v>
      </c>
      <c r="V152" s="17" t="s">
        <v>35</v>
      </c>
      <c r="W152" s="22" t="s">
        <v>37</v>
      </c>
      <c r="X152" s="23" t="str">
        <f t="shared" si="11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34</v>
      </c>
    </row>
    <row r="153" spans="1:29">
      <c r="A153" s="13" t="str">
        <f t="shared" si="8"/>
        <v>Normal</v>
      </c>
      <c r="B153" s="14" t="s">
        <v>193</v>
      </c>
      <c r="C153" s="15" t="s">
        <v>82</v>
      </c>
      <c r="D153" s="26">
        <f t="shared" si="9"/>
        <v>9.1999999999999993</v>
      </c>
      <c r="E153" s="18">
        <f t="shared" si="10"/>
        <v>10.3</v>
      </c>
      <c r="F153" s="16" t="str">
        <f>IFERROR(VLOOKUP(B153,#REF!,6,FALSE),"")</f>
        <v/>
      </c>
      <c r="G153" s="17">
        <v>225000</v>
      </c>
      <c r="H153" s="17">
        <v>0</v>
      </c>
      <c r="I153" s="17" t="str">
        <f>IFERROR(VLOOKUP(B153,#REF!,9,FALSE),"")</f>
        <v/>
      </c>
      <c r="J153" s="17">
        <v>285000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285000</v>
      </c>
      <c r="Q153" s="17">
        <v>0</v>
      </c>
      <c r="R153" s="19">
        <v>510000</v>
      </c>
      <c r="S153" s="20">
        <v>18.399999999999999</v>
      </c>
      <c r="T153" s="21">
        <v>16.5</v>
      </c>
      <c r="U153" s="19">
        <v>27750</v>
      </c>
      <c r="V153" s="17">
        <v>30985</v>
      </c>
      <c r="W153" s="22">
        <v>1.1000000000000001</v>
      </c>
      <c r="X153" s="23">
        <f t="shared" si="11"/>
        <v>100</v>
      </c>
      <c r="Y153" s="17">
        <v>174881</v>
      </c>
      <c r="Z153" s="17">
        <v>103988</v>
      </c>
      <c r="AA153" s="17">
        <v>58074</v>
      </c>
      <c r="AB153" s="17">
        <v>0</v>
      </c>
      <c r="AC153" s="15" t="s">
        <v>34</v>
      </c>
    </row>
    <row r="154" spans="1:29">
      <c r="A154" s="13" t="str">
        <f t="shared" si="8"/>
        <v>ZeroZero</v>
      </c>
      <c r="B154" s="14" t="s">
        <v>194</v>
      </c>
      <c r="C154" s="15" t="s">
        <v>186</v>
      </c>
      <c r="D154" s="26" t="str">
        <f t="shared" si="9"/>
        <v>--</v>
      </c>
      <c r="E154" s="18" t="str">
        <f t="shared" si="10"/>
        <v>前八週無拉料</v>
      </c>
      <c r="F154" s="16" t="str">
        <f>IFERROR(VLOOKUP(B154,#REF!,6,FALSE),"")</f>
        <v/>
      </c>
      <c r="G154" s="17">
        <v>16000</v>
      </c>
      <c r="H154" s="17">
        <v>16000</v>
      </c>
      <c r="I154" s="17" t="str">
        <f>IFERROR(VLOOKUP(B154,#REF!,9,FALSE),"")</f>
        <v/>
      </c>
      <c r="J154" s="17">
        <v>2000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2000</v>
      </c>
      <c r="Q154" s="17">
        <v>0</v>
      </c>
      <c r="R154" s="19">
        <v>18000</v>
      </c>
      <c r="S154" s="20" t="s">
        <v>35</v>
      </c>
      <c r="T154" s="21" t="s">
        <v>35</v>
      </c>
      <c r="U154" s="19">
        <v>0</v>
      </c>
      <c r="V154" s="17" t="s">
        <v>35</v>
      </c>
      <c r="W154" s="22" t="s">
        <v>37</v>
      </c>
      <c r="X154" s="23" t="str">
        <f t="shared" si="11"/>
        <v>E</v>
      </c>
      <c r="Y154" s="17">
        <v>0</v>
      </c>
      <c r="Z154" s="17">
        <v>0</v>
      </c>
      <c r="AA154" s="17">
        <v>0</v>
      </c>
      <c r="AB154" s="17">
        <v>0</v>
      </c>
      <c r="AC154" s="15" t="s">
        <v>34</v>
      </c>
    </row>
    <row r="155" spans="1:29">
      <c r="A155" s="13" t="str">
        <f t="shared" si="8"/>
        <v>Normal</v>
      </c>
      <c r="B155" s="14" t="s">
        <v>195</v>
      </c>
      <c r="C155" s="15" t="s">
        <v>186</v>
      </c>
      <c r="D155" s="26">
        <f t="shared" si="9"/>
        <v>0</v>
      </c>
      <c r="E155" s="18">
        <f t="shared" si="10"/>
        <v>0</v>
      </c>
      <c r="F155" s="16" t="str">
        <f>IFERROR(VLOOKUP(B155,#REF!,6,FALSE),"")</f>
        <v/>
      </c>
      <c r="G155" s="17">
        <v>6000</v>
      </c>
      <c r="H155" s="17">
        <v>3000</v>
      </c>
      <c r="I155" s="17" t="str">
        <f>IFERROR(VLOOKUP(B155,#REF!,9,FALSE),"")</f>
        <v/>
      </c>
      <c r="J155" s="17">
        <v>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0</v>
      </c>
      <c r="R155" s="19">
        <v>6000</v>
      </c>
      <c r="S155" s="20">
        <v>16</v>
      </c>
      <c r="T155" s="21">
        <v>28</v>
      </c>
      <c r="U155" s="19">
        <v>375</v>
      </c>
      <c r="V155" s="17">
        <v>214</v>
      </c>
      <c r="W155" s="22">
        <v>0.6</v>
      </c>
      <c r="X155" s="23">
        <f t="shared" si="11"/>
        <v>100</v>
      </c>
      <c r="Y155" s="17">
        <v>650</v>
      </c>
      <c r="Z155" s="17">
        <v>1274</v>
      </c>
      <c r="AA155" s="17">
        <v>807</v>
      </c>
      <c r="AB155" s="17">
        <v>0</v>
      </c>
      <c r="AC155" s="15" t="s">
        <v>34</v>
      </c>
    </row>
    <row r="156" spans="1:29">
      <c r="A156" s="13" t="str">
        <f t="shared" si="8"/>
        <v>Normal</v>
      </c>
      <c r="B156" s="14" t="s">
        <v>196</v>
      </c>
      <c r="C156" s="15" t="s">
        <v>197</v>
      </c>
      <c r="D156" s="26">
        <f t="shared" si="9"/>
        <v>12.2</v>
      </c>
      <c r="E156" s="18">
        <f t="shared" si="10"/>
        <v>14</v>
      </c>
      <c r="F156" s="16" t="str">
        <f>IFERROR(VLOOKUP(B156,#REF!,6,FALSE),"")</f>
        <v/>
      </c>
      <c r="G156" s="17">
        <v>1200000</v>
      </c>
      <c r="H156" s="17">
        <v>0</v>
      </c>
      <c r="I156" s="17" t="str">
        <f>IFERROR(VLOOKUP(B156,#REF!,9,FALSE),"")</f>
        <v/>
      </c>
      <c r="J156" s="17">
        <v>1968000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756000</v>
      </c>
      <c r="Q156" s="17">
        <v>1212000</v>
      </c>
      <c r="R156" s="19">
        <v>3168000</v>
      </c>
      <c r="S156" s="20">
        <v>22.5</v>
      </c>
      <c r="T156" s="21">
        <v>19.600000000000001</v>
      </c>
      <c r="U156" s="19">
        <v>141000</v>
      </c>
      <c r="V156" s="17">
        <v>161333</v>
      </c>
      <c r="W156" s="22">
        <v>1.1000000000000001</v>
      </c>
      <c r="X156" s="23">
        <f t="shared" si="11"/>
        <v>100</v>
      </c>
      <c r="Y156" s="17">
        <v>741000</v>
      </c>
      <c r="Z156" s="17">
        <v>711000</v>
      </c>
      <c r="AA156" s="17">
        <v>363000</v>
      </c>
      <c r="AB156" s="17">
        <v>0</v>
      </c>
      <c r="AC156" s="15" t="s">
        <v>34</v>
      </c>
    </row>
    <row r="157" spans="1:29">
      <c r="A157" s="13" t="str">
        <f t="shared" si="8"/>
        <v>OverStock</v>
      </c>
      <c r="B157" s="14" t="s">
        <v>198</v>
      </c>
      <c r="C157" s="15" t="s">
        <v>197</v>
      </c>
      <c r="D157" s="26">
        <f t="shared" si="9"/>
        <v>7.7</v>
      </c>
      <c r="E157" s="18">
        <f t="shared" si="10"/>
        <v>9.9</v>
      </c>
      <c r="F157" s="16" t="str">
        <f>IFERROR(VLOOKUP(B157,#REF!,6,FALSE),"")</f>
        <v/>
      </c>
      <c r="G157" s="17">
        <v>11004000</v>
      </c>
      <c r="H157" s="17">
        <v>11004000</v>
      </c>
      <c r="I157" s="17" t="str">
        <f>IFERROR(VLOOKUP(B157,#REF!,9,FALSE),"")</f>
        <v/>
      </c>
      <c r="J157" s="17">
        <v>6720000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0</v>
      </c>
      <c r="Q157" s="17">
        <v>6720000</v>
      </c>
      <c r="R157" s="19">
        <v>17724000</v>
      </c>
      <c r="S157" s="20">
        <v>26.2</v>
      </c>
      <c r="T157" s="21">
        <v>20.3</v>
      </c>
      <c r="U157" s="19">
        <v>675750</v>
      </c>
      <c r="V157" s="17">
        <v>872000</v>
      </c>
      <c r="W157" s="22">
        <v>1.3</v>
      </c>
      <c r="X157" s="23">
        <f t="shared" si="11"/>
        <v>100</v>
      </c>
      <c r="Y157" s="17">
        <v>3498000</v>
      </c>
      <c r="Z157" s="17">
        <v>4350000</v>
      </c>
      <c r="AA157" s="17">
        <v>1926000</v>
      </c>
      <c r="AB157" s="17">
        <v>0</v>
      </c>
      <c r="AC157" s="15" t="s">
        <v>34</v>
      </c>
    </row>
    <row r="158" spans="1:29">
      <c r="A158" s="13" t="str">
        <f t="shared" si="8"/>
        <v>FCST</v>
      </c>
      <c r="B158" s="14" t="s">
        <v>199</v>
      </c>
      <c r="C158" s="15" t="s">
        <v>197</v>
      </c>
      <c r="D158" s="26">
        <f t="shared" si="9"/>
        <v>0</v>
      </c>
      <c r="E158" s="18" t="str">
        <f t="shared" si="10"/>
        <v>前八週無拉料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0</v>
      </c>
      <c r="Q158" s="17">
        <v>0</v>
      </c>
      <c r="R158" s="19">
        <v>0</v>
      </c>
      <c r="S158" s="20" t="s">
        <v>35</v>
      </c>
      <c r="T158" s="21">
        <v>0</v>
      </c>
      <c r="U158" s="19">
        <v>0</v>
      </c>
      <c r="V158" s="17">
        <v>333</v>
      </c>
      <c r="W158" s="22" t="s">
        <v>83</v>
      </c>
      <c r="X158" s="23" t="str">
        <f t="shared" si="11"/>
        <v>F</v>
      </c>
      <c r="Y158" s="17">
        <v>3000</v>
      </c>
      <c r="Z158" s="17">
        <v>0</v>
      </c>
      <c r="AA158" s="17">
        <v>1311</v>
      </c>
      <c r="AB158" s="17">
        <v>0</v>
      </c>
      <c r="AC158" s="15" t="s">
        <v>34</v>
      </c>
    </row>
    <row r="159" spans="1:29">
      <c r="A159" s="13" t="str">
        <f t="shared" si="8"/>
        <v>Normal</v>
      </c>
      <c r="B159" s="14" t="s">
        <v>200</v>
      </c>
      <c r="C159" s="15" t="s">
        <v>197</v>
      </c>
      <c r="D159" s="26">
        <f t="shared" si="9"/>
        <v>1.1000000000000001</v>
      </c>
      <c r="E159" s="18">
        <f t="shared" si="10"/>
        <v>1.6</v>
      </c>
      <c r="F159" s="16" t="str">
        <f>IFERROR(VLOOKUP(B159,#REF!,6,FALSE),"")</f>
        <v/>
      </c>
      <c r="G159" s="17">
        <v>471000</v>
      </c>
      <c r="H159" s="17">
        <v>471000</v>
      </c>
      <c r="I159" s="17" t="str">
        <f>IFERROR(VLOOKUP(B159,#REF!,9,FALSE),"")</f>
        <v/>
      </c>
      <c r="J159" s="17">
        <v>51000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51000</v>
      </c>
      <c r="R159" s="19">
        <v>522000</v>
      </c>
      <c r="S159" s="20">
        <v>16.600000000000001</v>
      </c>
      <c r="T159" s="21">
        <v>11.7</v>
      </c>
      <c r="U159" s="19">
        <v>31500</v>
      </c>
      <c r="V159" s="17">
        <v>44526</v>
      </c>
      <c r="W159" s="22">
        <v>1.4</v>
      </c>
      <c r="X159" s="23">
        <f t="shared" si="11"/>
        <v>100</v>
      </c>
      <c r="Y159" s="17">
        <v>203484</v>
      </c>
      <c r="Z159" s="17">
        <v>197250</v>
      </c>
      <c r="AA159" s="17">
        <v>79583</v>
      </c>
      <c r="AB159" s="17">
        <v>0</v>
      </c>
      <c r="AC159" s="15" t="s">
        <v>34</v>
      </c>
    </row>
    <row r="160" spans="1:29">
      <c r="A160" s="13" t="str">
        <f t="shared" si="8"/>
        <v>OverStock</v>
      </c>
      <c r="B160" s="14" t="s">
        <v>201</v>
      </c>
      <c r="C160" s="15" t="s">
        <v>197</v>
      </c>
      <c r="D160" s="26">
        <f t="shared" si="9"/>
        <v>5.5</v>
      </c>
      <c r="E160" s="18">
        <f t="shared" si="10"/>
        <v>6</v>
      </c>
      <c r="F160" s="16" t="str">
        <f>IFERROR(VLOOKUP(B160,#REF!,6,FALSE),"")</f>
        <v/>
      </c>
      <c r="G160" s="17">
        <v>30000</v>
      </c>
      <c r="H160" s="17">
        <v>15000</v>
      </c>
      <c r="I160" s="17" t="str">
        <f>IFERROR(VLOOKUP(B160,#REF!,9,FALSE),"")</f>
        <v/>
      </c>
      <c r="J160" s="17">
        <v>9000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6000</v>
      </c>
      <c r="Q160" s="17">
        <v>3000</v>
      </c>
      <c r="R160" s="19">
        <v>39000</v>
      </c>
      <c r="S160" s="20">
        <v>26</v>
      </c>
      <c r="T160" s="21">
        <v>23.7</v>
      </c>
      <c r="U160" s="19">
        <v>1500</v>
      </c>
      <c r="V160" s="17">
        <v>1644</v>
      </c>
      <c r="W160" s="22">
        <v>1.1000000000000001</v>
      </c>
      <c r="X160" s="23">
        <f t="shared" si="11"/>
        <v>100</v>
      </c>
      <c r="Y160" s="17">
        <v>9316</v>
      </c>
      <c r="Z160" s="17">
        <v>5480</v>
      </c>
      <c r="AA160" s="17">
        <v>565</v>
      </c>
      <c r="AB160" s="17">
        <v>0</v>
      </c>
      <c r="AC160" s="15" t="s">
        <v>34</v>
      </c>
    </row>
    <row r="161" spans="1:29">
      <c r="A161" s="13" t="str">
        <f t="shared" si="8"/>
        <v>Normal</v>
      </c>
      <c r="B161" s="14" t="s">
        <v>202</v>
      </c>
      <c r="C161" s="15" t="s">
        <v>197</v>
      </c>
      <c r="D161" s="26">
        <f t="shared" si="9"/>
        <v>4.9000000000000004</v>
      </c>
      <c r="E161" s="18">
        <f t="shared" si="10"/>
        <v>4.8</v>
      </c>
      <c r="F161" s="16" t="str">
        <f>IFERROR(VLOOKUP(B161,#REF!,6,FALSE),"")</f>
        <v/>
      </c>
      <c r="G161" s="17">
        <v>15000</v>
      </c>
      <c r="H161" s="17">
        <v>15000</v>
      </c>
      <c r="I161" s="17" t="str">
        <f>IFERROR(VLOOKUP(B161,#REF!,9,FALSE),"")</f>
        <v/>
      </c>
      <c r="J161" s="17">
        <v>9000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6000</v>
      </c>
      <c r="Q161" s="17">
        <v>3000</v>
      </c>
      <c r="R161" s="19">
        <v>24000</v>
      </c>
      <c r="S161" s="20">
        <v>12.8</v>
      </c>
      <c r="T161" s="21">
        <v>13.2</v>
      </c>
      <c r="U161" s="19">
        <v>1875</v>
      </c>
      <c r="V161" s="17">
        <v>1824</v>
      </c>
      <c r="W161" s="22">
        <v>1</v>
      </c>
      <c r="X161" s="23">
        <f t="shared" si="11"/>
        <v>100</v>
      </c>
      <c r="Y161" s="17">
        <v>10937</v>
      </c>
      <c r="Z161" s="17">
        <v>5480</v>
      </c>
      <c r="AA161" s="17">
        <v>565</v>
      </c>
      <c r="AB161" s="17">
        <v>0</v>
      </c>
      <c r="AC161" s="15" t="s">
        <v>34</v>
      </c>
    </row>
    <row r="162" spans="1:29">
      <c r="A162" s="13" t="str">
        <f t="shared" si="8"/>
        <v>OverStock</v>
      </c>
      <c r="B162" s="14" t="s">
        <v>203</v>
      </c>
      <c r="C162" s="15" t="s">
        <v>197</v>
      </c>
      <c r="D162" s="26">
        <f t="shared" si="9"/>
        <v>12</v>
      </c>
      <c r="E162" s="18">
        <f t="shared" si="10"/>
        <v>14.6</v>
      </c>
      <c r="F162" s="16" t="str">
        <f>IFERROR(VLOOKUP(B162,#REF!,6,FALSE),"")</f>
        <v/>
      </c>
      <c r="G162" s="17">
        <v>2172000</v>
      </c>
      <c r="H162" s="17">
        <v>972000</v>
      </c>
      <c r="I162" s="17" t="str">
        <f>IFERROR(VLOOKUP(B162,#REF!,9,FALSE),"")</f>
        <v/>
      </c>
      <c r="J162" s="17">
        <v>1716334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246334</v>
      </c>
      <c r="Q162" s="17">
        <v>1470000</v>
      </c>
      <c r="R162" s="19">
        <v>3888334</v>
      </c>
      <c r="S162" s="20">
        <v>33.1</v>
      </c>
      <c r="T162" s="21">
        <v>27.2</v>
      </c>
      <c r="U162" s="19">
        <v>117375</v>
      </c>
      <c r="V162" s="17">
        <v>142725</v>
      </c>
      <c r="W162" s="22">
        <v>1.2</v>
      </c>
      <c r="X162" s="23">
        <f t="shared" si="11"/>
        <v>100</v>
      </c>
      <c r="Y162" s="17">
        <v>713892</v>
      </c>
      <c r="Z162" s="17">
        <v>570633</v>
      </c>
      <c r="AA162" s="17">
        <v>207596</v>
      </c>
      <c r="AB162" s="17">
        <v>0</v>
      </c>
      <c r="AC162" s="15" t="s">
        <v>34</v>
      </c>
    </row>
    <row r="163" spans="1:29">
      <c r="A163" s="13" t="str">
        <f t="shared" si="8"/>
        <v>Normal</v>
      </c>
      <c r="B163" s="14" t="s">
        <v>204</v>
      </c>
      <c r="C163" s="15" t="s">
        <v>197</v>
      </c>
      <c r="D163" s="26">
        <f t="shared" si="9"/>
        <v>14</v>
      </c>
      <c r="E163" s="18">
        <f t="shared" si="10"/>
        <v>6.2</v>
      </c>
      <c r="F163" s="16" t="str">
        <f>IFERROR(VLOOKUP(B163,#REF!,6,FALSE),"")</f>
        <v/>
      </c>
      <c r="G163" s="17">
        <v>9000</v>
      </c>
      <c r="H163" s="17">
        <v>9000</v>
      </c>
      <c r="I163" s="17" t="str">
        <f>IFERROR(VLOOKUP(B163,#REF!,9,FALSE),"")</f>
        <v/>
      </c>
      <c r="J163" s="17">
        <v>21000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15000</v>
      </c>
      <c r="Q163" s="17">
        <v>6000</v>
      </c>
      <c r="R163" s="19">
        <v>30000</v>
      </c>
      <c r="S163" s="20">
        <v>8.9</v>
      </c>
      <c r="T163" s="21">
        <v>20</v>
      </c>
      <c r="U163" s="19">
        <v>3375</v>
      </c>
      <c r="V163" s="17">
        <v>1497</v>
      </c>
      <c r="W163" s="22">
        <v>0.4</v>
      </c>
      <c r="X163" s="23">
        <f t="shared" si="11"/>
        <v>50</v>
      </c>
      <c r="Y163" s="17">
        <v>12748</v>
      </c>
      <c r="Z163" s="17">
        <v>727</v>
      </c>
      <c r="AA163" s="17">
        <v>72</v>
      </c>
      <c r="AB163" s="17">
        <v>0</v>
      </c>
      <c r="AC163" s="15" t="s">
        <v>34</v>
      </c>
    </row>
    <row r="164" spans="1:29">
      <c r="A164" s="13" t="str">
        <f t="shared" si="8"/>
        <v>Normal</v>
      </c>
      <c r="B164" s="14" t="s">
        <v>205</v>
      </c>
      <c r="C164" s="15" t="s">
        <v>197</v>
      </c>
      <c r="D164" s="26">
        <f t="shared" si="9"/>
        <v>3.9</v>
      </c>
      <c r="E164" s="18">
        <f t="shared" si="10"/>
        <v>4.8</v>
      </c>
      <c r="F164" s="16" t="str">
        <f>IFERROR(VLOOKUP(B164,#REF!,6,FALSE),"")</f>
        <v/>
      </c>
      <c r="G164" s="17">
        <v>270000</v>
      </c>
      <c r="H164" s="17">
        <v>60000</v>
      </c>
      <c r="I164" s="17" t="str">
        <f>IFERROR(VLOOKUP(B164,#REF!,9,FALSE),"")</f>
        <v/>
      </c>
      <c r="J164" s="17">
        <v>129000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69000</v>
      </c>
      <c r="Q164" s="17">
        <v>60000</v>
      </c>
      <c r="R164" s="19">
        <v>399000</v>
      </c>
      <c r="S164" s="20">
        <v>14.8</v>
      </c>
      <c r="T164" s="21">
        <v>12.2</v>
      </c>
      <c r="U164" s="19">
        <v>27000</v>
      </c>
      <c r="V164" s="17">
        <v>32667</v>
      </c>
      <c r="W164" s="22">
        <v>1.2</v>
      </c>
      <c r="X164" s="23">
        <f t="shared" si="11"/>
        <v>100</v>
      </c>
      <c r="Y164" s="17">
        <v>126000</v>
      </c>
      <c r="Z164" s="17">
        <v>168000</v>
      </c>
      <c r="AA164" s="17">
        <v>69000</v>
      </c>
      <c r="AB164" s="17">
        <v>0</v>
      </c>
      <c r="AC164" s="15" t="s">
        <v>34</v>
      </c>
    </row>
    <row r="165" spans="1:29">
      <c r="A165" s="13" t="str">
        <f t="shared" si="8"/>
        <v>OverStock</v>
      </c>
      <c r="B165" s="14" t="s">
        <v>206</v>
      </c>
      <c r="C165" s="15" t="s">
        <v>197</v>
      </c>
      <c r="D165" s="26">
        <f t="shared" si="9"/>
        <v>13</v>
      </c>
      <c r="E165" s="18">
        <f t="shared" si="10"/>
        <v>16.7</v>
      </c>
      <c r="F165" s="16" t="str">
        <f>IFERROR(VLOOKUP(B165,#REF!,6,FALSE),"")</f>
        <v/>
      </c>
      <c r="G165" s="17">
        <v>3501000</v>
      </c>
      <c r="H165" s="17">
        <v>3501000</v>
      </c>
      <c r="I165" s="17" t="str">
        <f>IFERROR(VLOOKUP(B165,#REF!,9,FALSE),"")</f>
        <v/>
      </c>
      <c r="J165" s="17">
        <v>3771000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597000</v>
      </c>
      <c r="Q165" s="17">
        <v>3174000</v>
      </c>
      <c r="R165" s="19">
        <v>7272000</v>
      </c>
      <c r="S165" s="20">
        <v>32.299999999999997</v>
      </c>
      <c r="T165" s="21">
        <v>25</v>
      </c>
      <c r="U165" s="19">
        <v>225375</v>
      </c>
      <c r="V165" s="17">
        <v>290333</v>
      </c>
      <c r="W165" s="22">
        <v>1.3</v>
      </c>
      <c r="X165" s="23">
        <f t="shared" si="11"/>
        <v>100</v>
      </c>
      <c r="Y165" s="17">
        <v>1401000</v>
      </c>
      <c r="Z165" s="17">
        <v>1212000</v>
      </c>
      <c r="AA165" s="17">
        <v>627000</v>
      </c>
      <c r="AB165" s="17">
        <v>0</v>
      </c>
      <c r="AC165" s="15" t="s">
        <v>34</v>
      </c>
    </row>
    <row r="166" spans="1:29">
      <c r="A166" s="13" t="str">
        <f t="shared" si="8"/>
        <v>OverStock</v>
      </c>
      <c r="B166" s="14" t="s">
        <v>207</v>
      </c>
      <c r="C166" s="15" t="s">
        <v>197</v>
      </c>
      <c r="D166" s="26">
        <f t="shared" si="9"/>
        <v>7.4</v>
      </c>
      <c r="E166" s="18">
        <f t="shared" si="10"/>
        <v>13.7</v>
      </c>
      <c r="F166" s="16" t="str">
        <f>IFERROR(VLOOKUP(B166,#REF!,6,FALSE),"")</f>
        <v/>
      </c>
      <c r="G166" s="17">
        <v>1104000</v>
      </c>
      <c r="H166" s="17">
        <v>1104000</v>
      </c>
      <c r="I166" s="17" t="str">
        <f>IFERROR(VLOOKUP(B166,#REF!,9,FALSE),"")</f>
        <v/>
      </c>
      <c r="J166" s="17">
        <v>732000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732000</v>
      </c>
      <c r="R166" s="19">
        <v>1836000</v>
      </c>
      <c r="S166" s="20">
        <v>34.5</v>
      </c>
      <c r="T166" s="21">
        <v>18.7</v>
      </c>
      <c r="U166" s="19">
        <v>53250</v>
      </c>
      <c r="V166" s="17">
        <v>98334</v>
      </c>
      <c r="W166" s="22">
        <v>1.8</v>
      </c>
      <c r="X166" s="23">
        <f t="shared" si="11"/>
        <v>100</v>
      </c>
      <c r="Y166" s="17">
        <v>489000</v>
      </c>
      <c r="Z166" s="17">
        <v>396000</v>
      </c>
      <c r="AA166" s="17">
        <v>237000</v>
      </c>
      <c r="AB166" s="17">
        <v>0</v>
      </c>
      <c r="AC166" s="15" t="s">
        <v>34</v>
      </c>
    </row>
    <row r="167" spans="1:29">
      <c r="A167" s="13" t="str">
        <f t="shared" si="8"/>
        <v>OverStock</v>
      </c>
      <c r="B167" s="14" t="s">
        <v>208</v>
      </c>
      <c r="C167" s="15" t="s">
        <v>197</v>
      </c>
      <c r="D167" s="26">
        <f t="shared" si="9"/>
        <v>15.4</v>
      </c>
      <c r="E167" s="18">
        <f t="shared" si="10"/>
        <v>23.5</v>
      </c>
      <c r="F167" s="16" t="str">
        <f>IFERROR(VLOOKUP(B167,#REF!,6,FALSE),"")</f>
        <v/>
      </c>
      <c r="G167" s="17">
        <v>531000</v>
      </c>
      <c r="H167" s="17">
        <v>501000</v>
      </c>
      <c r="I167" s="17" t="str">
        <f>IFERROR(VLOOKUP(B167,#REF!,9,FALSE),"")</f>
        <v/>
      </c>
      <c r="J167" s="17">
        <v>810000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264000</v>
      </c>
      <c r="Q167" s="17">
        <v>546000</v>
      </c>
      <c r="R167" s="19">
        <v>1341000</v>
      </c>
      <c r="S167" s="20">
        <v>38.9</v>
      </c>
      <c r="T167" s="21">
        <v>25.5</v>
      </c>
      <c r="U167" s="19">
        <v>34500</v>
      </c>
      <c r="V167" s="17">
        <v>52667</v>
      </c>
      <c r="W167" s="22">
        <v>1.5</v>
      </c>
      <c r="X167" s="23">
        <f t="shared" si="11"/>
        <v>100</v>
      </c>
      <c r="Y167" s="17">
        <v>204000</v>
      </c>
      <c r="Z167" s="17">
        <v>270000</v>
      </c>
      <c r="AA167" s="17">
        <v>165000</v>
      </c>
      <c r="AB167" s="17">
        <v>0</v>
      </c>
      <c r="AC167" s="15" t="s">
        <v>34</v>
      </c>
    </row>
    <row r="168" spans="1:29">
      <c r="A168" s="13" t="str">
        <f t="shared" si="8"/>
        <v>Normal</v>
      </c>
      <c r="B168" s="14" t="s">
        <v>209</v>
      </c>
      <c r="C168" s="15" t="s">
        <v>197</v>
      </c>
      <c r="D168" s="26">
        <f t="shared" si="9"/>
        <v>1.7</v>
      </c>
      <c r="E168" s="18">
        <f t="shared" si="10"/>
        <v>1.8</v>
      </c>
      <c r="F168" s="16" t="str">
        <f>IFERROR(VLOOKUP(B168,#REF!,6,FALSE),"")</f>
        <v/>
      </c>
      <c r="G168" s="17">
        <v>2748000</v>
      </c>
      <c r="H168" s="17">
        <v>2748000</v>
      </c>
      <c r="I168" s="17" t="str">
        <f>IFERROR(VLOOKUP(B168,#REF!,9,FALSE),"")</f>
        <v/>
      </c>
      <c r="J168" s="17">
        <v>261000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12000</v>
      </c>
      <c r="Q168" s="17">
        <v>249000</v>
      </c>
      <c r="R168" s="19">
        <v>3009000</v>
      </c>
      <c r="S168" s="20">
        <v>21</v>
      </c>
      <c r="T168" s="21">
        <v>19.5</v>
      </c>
      <c r="U168" s="19">
        <v>143625</v>
      </c>
      <c r="V168" s="17">
        <v>154189</v>
      </c>
      <c r="W168" s="22">
        <v>1.1000000000000001</v>
      </c>
      <c r="X168" s="23">
        <f t="shared" si="11"/>
        <v>100</v>
      </c>
      <c r="Y168" s="17">
        <v>657161</v>
      </c>
      <c r="Z168" s="17">
        <v>730545</v>
      </c>
      <c r="AA168" s="17">
        <v>311295</v>
      </c>
      <c r="AB168" s="17">
        <v>0</v>
      </c>
      <c r="AC168" s="15" t="s">
        <v>34</v>
      </c>
    </row>
    <row r="169" spans="1:29">
      <c r="A169" s="13" t="str">
        <f t="shared" si="8"/>
        <v>OverStock</v>
      </c>
      <c r="B169" s="14" t="s">
        <v>210</v>
      </c>
      <c r="C169" s="15" t="s">
        <v>197</v>
      </c>
      <c r="D169" s="26">
        <f t="shared" si="9"/>
        <v>12.4</v>
      </c>
      <c r="E169" s="18">
        <f t="shared" si="10"/>
        <v>18.600000000000001</v>
      </c>
      <c r="F169" s="16" t="str">
        <f>IFERROR(VLOOKUP(B169,#REF!,6,FALSE),"")</f>
        <v/>
      </c>
      <c r="G169" s="17">
        <v>363000</v>
      </c>
      <c r="H169" s="17">
        <v>363000</v>
      </c>
      <c r="I169" s="17" t="str">
        <f>IFERROR(VLOOKUP(B169,#REF!,9,FALSE),"")</f>
        <v/>
      </c>
      <c r="J169" s="17">
        <v>852000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297000</v>
      </c>
      <c r="Q169" s="17">
        <v>555000</v>
      </c>
      <c r="R169" s="19">
        <v>1215000</v>
      </c>
      <c r="S169" s="20">
        <v>26.6</v>
      </c>
      <c r="T169" s="21">
        <v>17.7</v>
      </c>
      <c r="U169" s="19">
        <v>45750</v>
      </c>
      <c r="V169" s="17">
        <v>68595</v>
      </c>
      <c r="W169" s="22">
        <v>1.5</v>
      </c>
      <c r="X169" s="23">
        <f t="shared" si="11"/>
        <v>100</v>
      </c>
      <c r="Y169" s="17">
        <v>316236</v>
      </c>
      <c r="Z169" s="17">
        <v>301122</v>
      </c>
      <c r="AA169" s="17">
        <v>106572</v>
      </c>
      <c r="AB169" s="17">
        <v>0</v>
      </c>
      <c r="AC169" s="15" t="s">
        <v>34</v>
      </c>
    </row>
    <row r="170" spans="1:29">
      <c r="A170" s="13" t="str">
        <f t="shared" si="8"/>
        <v>Normal</v>
      </c>
      <c r="B170" s="14" t="s">
        <v>211</v>
      </c>
      <c r="C170" s="15" t="s">
        <v>197</v>
      </c>
      <c r="D170" s="26">
        <f t="shared" si="9"/>
        <v>8.6999999999999993</v>
      </c>
      <c r="E170" s="18">
        <f t="shared" si="10"/>
        <v>8</v>
      </c>
      <c r="F170" s="16" t="str">
        <f>IFERROR(VLOOKUP(B170,#REF!,6,FALSE),"")</f>
        <v/>
      </c>
      <c r="G170" s="17">
        <v>30000</v>
      </c>
      <c r="H170" s="17">
        <v>30000</v>
      </c>
      <c r="I170" s="17" t="str">
        <f>IFERROR(VLOOKUP(B170,#REF!,9,FALSE),"")</f>
        <v/>
      </c>
      <c r="J170" s="17">
        <v>15000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12000</v>
      </c>
      <c r="Q170" s="17">
        <v>3000</v>
      </c>
      <c r="R170" s="19">
        <v>45000</v>
      </c>
      <c r="S170" s="20">
        <v>24</v>
      </c>
      <c r="T170" s="21">
        <v>26.1</v>
      </c>
      <c r="U170" s="19">
        <v>1875</v>
      </c>
      <c r="V170" s="17">
        <v>1723</v>
      </c>
      <c r="W170" s="22">
        <v>0.9</v>
      </c>
      <c r="X170" s="23">
        <f t="shared" si="11"/>
        <v>100</v>
      </c>
      <c r="Y170" s="17">
        <v>10023</v>
      </c>
      <c r="Z170" s="17">
        <v>5480</v>
      </c>
      <c r="AA170" s="17">
        <v>565</v>
      </c>
      <c r="AB170" s="17">
        <v>0</v>
      </c>
      <c r="AC170" s="15" t="s">
        <v>34</v>
      </c>
    </row>
    <row r="171" spans="1:29">
      <c r="A171" s="13" t="str">
        <f t="shared" si="8"/>
        <v>Normal</v>
      </c>
      <c r="B171" s="14" t="s">
        <v>212</v>
      </c>
      <c r="C171" s="15" t="s">
        <v>89</v>
      </c>
      <c r="D171" s="26">
        <f t="shared" si="9"/>
        <v>19</v>
      </c>
      <c r="E171" s="18">
        <f t="shared" si="10"/>
        <v>13.9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297000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219000</v>
      </c>
      <c r="Q171" s="17">
        <v>78000</v>
      </c>
      <c r="R171" s="19">
        <v>297000</v>
      </c>
      <c r="S171" s="20">
        <v>13.9</v>
      </c>
      <c r="T171" s="21">
        <v>19</v>
      </c>
      <c r="U171" s="19">
        <v>21375</v>
      </c>
      <c r="V171" s="17">
        <v>15667</v>
      </c>
      <c r="W171" s="22">
        <v>0.7</v>
      </c>
      <c r="X171" s="23">
        <f t="shared" si="11"/>
        <v>100</v>
      </c>
      <c r="Y171" s="17">
        <v>102000</v>
      </c>
      <c r="Z171" s="17">
        <v>39000</v>
      </c>
      <c r="AA171" s="17">
        <v>51000</v>
      </c>
      <c r="AB171" s="17">
        <v>0</v>
      </c>
      <c r="AC171" s="15" t="s">
        <v>34</v>
      </c>
    </row>
    <row r="172" spans="1:29">
      <c r="A172" s="13" t="str">
        <f t="shared" si="8"/>
        <v>OverStock</v>
      </c>
      <c r="B172" s="14" t="s">
        <v>213</v>
      </c>
      <c r="C172" s="15" t="s">
        <v>89</v>
      </c>
      <c r="D172" s="26" t="str">
        <f t="shared" si="9"/>
        <v>--</v>
      </c>
      <c r="E172" s="18">
        <f t="shared" si="10"/>
        <v>110.9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291000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291000</v>
      </c>
      <c r="Q172" s="17">
        <v>0</v>
      </c>
      <c r="R172" s="19">
        <v>291000</v>
      </c>
      <c r="S172" s="20">
        <v>110.9</v>
      </c>
      <c r="T172" s="21" t="s">
        <v>35</v>
      </c>
      <c r="U172" s="19">
        <v>2625</v>
      </c>
      <c r="V172" s="17" t="s">
        <v>35</v>
      </c>
      <c r="W172" s="22" t="s">
        <v>37</v>
      </c>
      <c r="X172" s="23" t="str">
        <f t="shared" si="11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34</v>
      </c>
    </row>
    <row r="173" spans="1:29">
      <c r="A173" s="13" t="str">
        <f t="shared" si="8"/>
        <v>Normal</v>
      </c>
      <c r="B173" s="14" t="s">
        <v>214</v>
      </c>
      <c r="C173" s="15" t="s">
        <v>89</v>
      </c>
      <c r="D173" s="26">
        <f t="shared" si="9"/>
        <v>5.2</v>
      </c>
      <c r="E173" s="18">
        <f t="shared" si="10"/>
        <v>5.8</v>
      </c>
      <c r="F173" s="16" t="str">
        <f>IFERROR(VLOOKUP(B173,#REF!,6,FALSE),"")</f>
        <v/>
      </c>
      <c r="G173" s="17">
        <v>4155000</v>
      </c>
      <c r="H173" s="17">
        <v>3255000</v>
      </c>
      <c r="I173" s="17" t="str">
        <f>IFERROR(VLOOKUP(B173,#REF!,9,FALSE),"")</f>
        <v/>
      </c>
      <c r="J173" s="17">
        <v>1500000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663000</v>
      </c>
      <c r="Q173" s="17">
        <v>837000</v>
      </c>
      <c r="R173" s="19">
        <v>5655000</v>
      </c>
      <c r="S173" s="20">
        <v>22</v>
      </c>
      <c r="T173" s="21">
        <v>19.5</v>
      </c>
      <c r="U173" s="19">
        <v>257625</v>
      </c>
      <c r="V173" s="17">
        <v>289333</v>
      </c>
      <c r="W173" s="22">
        <v>1.1000000000000001</v>
      </c>
      <c r="X173" s="23">
        <f t="shared" si="11"/>
        <v>100</v>
      </c>
      <c r="Y173" s="17">
        <v>1267000</v>
      </c>
      <c r="Z173" s="17">
        <v>1337000</v>
      </c>
      <c r="AA173" s="17">
        <v>1671000</v>
      </c>
      <c r="AB173" s="17">
        <v>0</v>
      </c>
      <c r="AC173" s="15" t="s">
        <v>34</v>
      </c>
    </row>
    <row r="174" spans="1:29">
      <c r="A174" s="13" t="str">
        <f t="shared" si="8"/>
        <v>Normal</v>
      </c>
      <c r="B174" s="14" t="s">
        <v>215</v>
      </c>
      <c r="C174" s="15" t="s">
        <v>89</v>
      </c>
      <c r="D174" s="26">
        <f t="shared" si="9"/>
        <v>1.7</v>
      </c>
      <c r="E174" s="18">
        <f t="shared" si="10"/>
        <v>1.6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3000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3000</v>
      </c>
      <c r="Q174" s="17">
        <v>0</v>
      </c>
      <c r="R174" s="19">
        <v>3000</v>
      </c>
      <c r="S174" s="20">
        <v>1.6</v>
      </c>
      <c r="T174" s="21">
        <v>1.7</v>
      </c>
      <c r="U174" s="19">
        <v>1875</v>
      </c>
      <c r="V174" s="17">
        <v>1780</v>
      </c>
      <c r="W174" s="22">
        <v>0.9</v>
      </c>
      <c r="X174" s="23">
        <f t="shared" si="11"/>
        <v>100</v>
      </c>
      <c r="Y174" s="17">
        <v>6859</v>
      </c>
      <c r="Z174" s="17">
        <v>9160</v>
      </c>
      <c r="AA174" s="17">
        <v>0</v>
      </c>
      <c r="AB174" s="17">
        <v>0</v>
      </c>
      <c r="AC174" s="15" t="s">
        <v>34</v>
      </c>
    </row>
    <row r="175" spans="1:29">
      <c r="A175" s="13" t="str">
        <f t="shared" si="8"/>
        <v>Normal</v>
      </c>
      <c r="B175" s="14" t="s">
        <v>216</v>
      </c>
      <c r="C175" s="15" t="s">
        <v>89</v>
      </c>
      <c r="D175" s="26">
        <f t="shared" si="9"/>
        <v>9.1999999999999993</v>
      </c>
      <c r="E175" s="18">
        <f t="shared" si="10"/>
        <v>8</v>
      </c>
      <c r="F175" s="16" t="str">
        <f>IFERROR(VLOOKUP(B175,#REF!,6,FALSE),"")</f>
        <v/>
      </c>
      <c r="G175" s="17">
        <v>3000</v>
      </c>
      <c r="H175" s="17">
        <v>0</v>
      </c>
      <c r="I175" s="17" t="str">
        <f>IFERROR(VLOOKUP(B175,#REF!,9,FALSE),"")</f>
        <v/>
      </c>
      <c r="J175" s="17">
        <v>3000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0</v>
      </c>
      <c r="Q175" s="17">
        <v>3000</v>
      </c>
      <c r="R175" s="19">
        <v>6000</v>
      </c>
      <c r="S175" s="20">
        <v>16</v>
      </c>
      <c r="T175" s="21">
        <v>18.3</v>
      </c>
      <c r="U175" s="19">
        <v>375</v>
      </c>
      <c r="V175" s="17">
        <v>327</v>
      </c>
      <c r="W175" s="22">
        <v>0.9</v>
      </c>
      <c r="X175" s="23">
        <f t="shared" si="11"/>
        <v>100</v>
      </c>
      <c r="Y175" s="17">
        <v>1451</v>
      </c>
      <c r="Z175" s="17">
        <v>1274</v>
      </c>
      <c r="AA175" s="17">
        <v>807</v>
      </c>
      <c r="AB175" s="17">
        <v>0</v>
      </c>
      <c r="AC175" s="15" t="s">
        <v>34</v>
      </c>
    </row>
    <row r="176" spans="1:29">
      <c r="A176" s="13" t="str">
        <f t="shared" si="8"/>
        <v>FCST</v>
      </c>
      <c r="B176" s="14" t="s">
        <v>217</v>
      </c>
      <c r="C176" s="15" t="s">
        <v>89</v>
      </c>
      <c r="D176" s="26">
        <f t="shared" si="9"/>
        <v>9</v>
      </c>
      <c r="E176" s="18" t="str">
        <f t="shared" si="10"/>
        <v>前八週無拉料</v>
      </c>
      <c r="F176" s="16" t="str">
        <f>IFERROR(VLOOKUP(B176,#REF!,6,FALSE),"")</f>
        <v/>
      </c>
      <c r="G176" s="17">
        <v>0</v>
      </c>
      <c r="H176" s="17">
        <v>0</v>
      </c>
      <c r="I176" s="17" t="str">
        <f>IFERROR(VLOOKUP(B176,#REF!,9,FALSE),"")</f>
        <v/>
      </c>
      <c r="J176" s="17">
        <v>24000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0</v>
      </c>
      <c r="Q176" s="17">
        <v>24000</v>
      </c>
      <c r="R176" s="19">
        <v>24000</v>
      </c>
      <c r="S176" s="20" t="s">
        <v>35</v>
      </c>
      <c r="T176" s="21">
        <v>9</v>
      </c>
      <c r="U176" s="19">
        <v>0</v>
      </c>
      <c r="V176" s="17">
        <v>2667</v>
      </c>
      <c r="W176" s="22" t="s">
        <v>83</v>
      </c>
      <c r="X176" s="23" t="str">
        <f t="shared" si="11"/>
        <v>F</v>
      </c>
      <c r="Y176" s="17">
        <v>24000</v>
      </c>
      <c r="Z176" s="17">
        <v>0</v>
      </c>
      <c r="AA176" s="17">
        <v>0</v>
      </c>
      <c r="AB176" s="17">
        <v>0</v>
      </c>
      <c r="AC176" s="15" t="s">
        <v>34</v>
      </c>
    </row>
    <row r="177" spans="1:29">
      <c r="A177" s="13" t="str">
        <f t="shared" si="8"/>
        <v>Normal</v>
      </c>
      <c r="B177" s="14" t="s">
        <v>218</v>
      </c>
      <c r="C177" s="15" t="s">
        <v>89</v>
      </c>
      <c r="D177" s="26">
        <f t="shared" si="9"/>
        <v>1.7</v>
      </c>
      <c r="E177" s="18">
        <f t="shared" si="10"/>
        <v>0.8</v>
      </c>
      <c r="F177" s="16" t="str">
        <f>IFERROR(VLOOKUP(B177,#REF!,6,FALSE),"")</f>
        <v/>
      </c>
      <c r="G177" s="17">
        <v>3000</v>
      </c>
      <c r="H177" s="17">
        <v>3000</v>
      </c>
      <c r="I177" s="17" t="str">
        <f>IFERROR(VLOOKUP(B177,#REF!,9,FALSE),"")</f>
        <v/>
      </c>
      <c r="J177" s="17">
        <v>300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300</v>
      </c>
      <c r="Q177" s="17">
        <v>0</v>
      </c>
      <c r="R177" s="19">
        <v>3300</v>
      </c>
      <c r="S177" s="20">
        <v>8.8000000000000007</v>
      </c>
      <c r="T177" s="21">
        <v>18.399999999999999</v>
      </c>
      <c r="U177" s="19">
        <v>375</v>
      </c>
      <c r="V177" s="17">
        <v>179</v>
      </c>
      <c r="W177" s="22">
        <v>0.5</v>
      </c>
      <c r="X177" s="23">
        <f t="shared" si="11"/>
        <v>100</v>
      </c>
      <c r="Y177" s="17">
        <v>336</v>
      </c>
      <c r="Z177" s="17">
        <v>1274</v>
      </c>
      <c r="AA177" s="17">
        <v>807</v>
      </c>
      <c r="AB177" s="17">
        <v>0</v>
      </c>
      <c r="AC177" s="15" t="s">
        <v>34</v>
      </c>
    </row>
    <row r="178" spans="1:29">
      <c r="A178" s="13" t="str">
        <f t="shared" si="8"/>
        <v>Normal</v>
      </c>
      <c r="B178" s="14" t="s">
        <v>219</v>
      </c>
      <c r="C178" s="15" t="s">
        <v>89</v>
      </c>
      <c r="D178" s="26" t="str">
        <f t="shared" si="9"/>
        <v>--</v>
      </c>
      <c r="E178" s="18">
        <f t="shared" si="10"/>
        <v>0</v>
      </c>
      <c r="F178" s="16" t="str">
        <f>IFERROR(VLOOKUP(B178,#REF!,6,FALSE),"")</f>
        <v/>
      </c>
      <c r="G178" s="17">
        <v>3000</v>
      </c>
      <c r="H178" s="17">
        <v>3000</v>
      </c>
      <c r="I178" s="17" t="str">
        <f>IFERROR(VLOOKUP(B178,#REF!,9,FALSE),"")</f>
        <v/>
      </c>
      <c r="J178" s="17">
        <v>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0</v>
      </c>
      <c r="R178" s="19">
        <v>3000</v>
      </c>
      <c r="S178" s="20">
        <v>8</v>
      </c>
      <c r="T178" s="21" t="s">
        <v>35</v>
      </c>
      <c r="U178" s="19">
        <v>375</v>
      </c>
      <c r="V178" s="17" t="s">
        <v>35</v>
      </c>
      <c r="W178" s="22" t="s">
        <v>37</v>
      </c>
      <c r="X178" s="23" t="str">
        <f t="shared" si="11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34</v>
      </c>
    </row>
    <row r="179" spans="1:29">
      <c r="A179" s="13" t="str">
        <f t="shared" si="8"/>
        <v>Normal</v>
      </c>
      <c r="B179" s="14" t="s">
        <v>220</v>
      </c>
      <c r="C179" s="15" t="s">
        <v>89</v>
      </c>
      <c r="D179" s="26" t="str">
        <f t="shared" si="9"/>
        <v>--</v>
      </c>
      <c r="E179" s="18">
        <f t="shared" si="10"/>
        <v>8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3000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3000</v>
      </c>
      <c r="Q179" s="17">
        <v>0</v>
      </c>
      <c r="R179" s="19">
        <v>3000</v>
      </c>
      <c r="S179" s="20">
        <v>8</v>
      </c>
      <c r="T179" s="21" t="s">
        <v>35</v>
      </c>
      <c r="U179" s="19">
        <v>375</v>
      </c>
      <c r="V179" s="17" t="s">
        <v>35</v>
      </c>
      <c r="W179" s="22" t="s">
        <v>37</v>
      </c>
      <c r="X179" s="23" t="str">
        <f t="shared" si="11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34</v>
      </c>
    </row>
    <row r="180" spans="1:29">
      <c r="A180" s="13" t="str">
        <f t="shared" si="8"/>
        <v>Normal</v>
      </c>
      <c r="B180" s="14" t="s">
        <v>221</v>
      </c>
      <c r="C180" s="15" t="s">
        <v>89</v>
      </c>
      <c r="D180" s="26" t="str">
        <f t="shared" si="9"/>
        <v>--</v>
      </c>
      <c r="E180" s="18">
        <f t="shared" si="10"/>
        <v>0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0</v>
      </c>
      <c r="Q180" s="17">
        <v>0</v>
      </c>
      <c r="R180" s="19">
        <v>0</v>
      </c>
      <c r="S180" s="20">
        <v>0</v>
      </c>
      <c r="T180" s="21" t="s">
        <v>35</v>
      </c>
      <c r="U180" s="19">
        <v>375</v>
      </c>
      <c r="V180" s="17" t="s">
        <v>35</v>
      </c>
      <c r="W180" s="22" t="s">
        <v>37</v>
      </c>
      <c r="X180" s="23" t="str">
        <f t="shared" si="11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34</v>
      </c>
    </row>
    <row r="181" spans="1:29">
      <c r="A181" s="13" t="str">
        <f t="shared" si="8"/>
        <v>Normal</v>
      </c>
      <c r="B181" s="14" t="s">
        <v>222</v>
      </c>
      <c r="C181" s="15" t="s">
        <v>82</v>
      </c>
      <c r="D181" s="26">
        <f t="shared" si="9"/>
        <v>9.8000000000000007</v>
      </c>
      <c r="E181" s="18">
        <f t="shared" si="10"/>
        <v>14</v>
      </c>
      <c r="F181" s="16" t="str">
        <f>IFERROR(VLOOKUP(B181,#REF!,6,FALSE),"")</f>
        <v/>
      </c>
      <c r="G181" s="17">
        <v>3000</v>
      </c>
      <c r="H181" s="17">
        <v>3000</v>
      </c>
      <c r="I181" s="17" t="str">
        <f>IFERROR(VLOOKUP(B181,#REF!,9,FALSE),"")</f>
        <v/>
      </c>
      <c r="J181" s="17">
        <v>21000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3000</v>
      </c>
      <c r="P181" s="17">
        <v>18000</v>
      </c>
      <c r="Q181" s="17">
        <v>0</v>
      </c>
      <c r="R181" s="19">
        <v>24000</v>
      </c>
      <c r="S181" s="20">
        <v>16</v>
      </c>
      <c r="T181" s="21">
        <v>11.2</v>
      </c>
      <c r="U181" s="19">
        <v>1500</v>
      </c>
      <c r="V181" s="17">
        <v>2152</v>
      </c>
      <c r="W181" s="22">
        <v>1.4</v>
      </c>
      <c r="X181" s="23">
        <f t="shared" si="11"/>
        <v>100</v>
      </c>
      <c r="Y181" s="17">
        <v>8028</v>
      </c>
      <c r="Z181" s="17">
        <v>8804</v>
      </c>
      <c r="AA181" s="17">
        <v>13240</v>
      </c>
      <c r="AB181" s="17">
        <v>0</v>
      </c>
      <c r="AC181" s="15" t="s">
        <v>34</v>
      </c>
    </row>
    <row r="182" spans="1:29">
      <c r="A182" s="13" t="str">
        <f t="shared" si="8"/>
        <v>ZeroZero</v>
      </c>
      <c r="B182" s="14" t="s">
        <v>223</v>
      </c>
      <c r="C182" s="15" t="s">
        <v>82</v>
      </c>
      <c r="D182" s="26" t="str">
        <f t="shared" si="9"/>
        <v>--</v>
      </c>
      <c r="E182" s="18" t="str">
        <f t="shared" si="10"/>
        <v>前八週無拉料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81000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81000</v>
      </c>
      <c r="Q182" s="17">
        <v>0</v>
      </c>
      <c r="R182" s="19">
        <v>81000</v>
      </c>
      <c r="S182" s="20" t="s">
        <v>35</v>
      </c>
      <c r="T182" s="21" t="s">
        <v>35</v>
      </c>
      <c r="U182" s="19">
        <v>0</v>
      </c>
      <c r="V182" s="17" t="s">
        <v>35</v>
      </c>
      <c r="W182" s="22" t="s">
        <v>37</v>
      </c>
      <c r="X182" s="23" t="str">
        <f t="shared" si="11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34</v>
      </c>
    </row>
    <row r="183" spans="1:29">
      <c r="A183" s="13" t="str">
        <f t="shared" si="8"/>
        <v>Normal</v>
      </c>
      <c r="B183" s="14" t="s">
        <v>224</v>
      </c>
      <c r="C183" s="15" t="s">
        <v>82</v>
      </c>
      <c r="D183" s="26" t="str">
        <f t="shared" si="9"/>
        <v>--</v>
      </c>
      <c r="E183" s="18">
        <f t="shared" si="10"/>
        <v>4.4000000000000004</v>
      </c>
      <c r="F183" s="16" t="str">
        <f>IFERROR(VLOOKUP(B183,#REF!,6,FALSE),"")</f>
        <v/>
      </c>
      <c r="G183" s="17">
        <v>188000</v>
      </c>
      <c r="H183" s="17">
        <v>188000</v>
      </c>
      <c r="I183" s="17" t="str">
        <f>IFERROR(VLOOKUP(B183,#REF!,9,FALSE),"")</f>
        <v/>
      </c>
      <c r="J183" s="17">
        <v>128000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128000</v>
      </c>
      <c r="Q183" s="17">
        <v>0</v>
      </c>
      <c r="R183" s="19">
        <v>316000</v>
      </c>
      <c r="S183" s="20">
        <v>10.9</v>
      </c>
      <c r="T183" s="21" t="s">
        <v>35</v>
      </c>
      <c r="U183" s="19">
        <v>29000</v>
      </c>
      <c r="V183" s="17">
        <v>0</v>
      </c>
      <c r="W183" s="22" t="s">
        <v>37</v>
      </c>
      <c r="X183" s="23" t="str">
        <f t="shared" si="11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34</v>
      </c>
    </row>
    <row r="184" spans="1:29">
      <c r="A184" s="13" t="str">
        <f t="shared" si="8"/>
        <v>Normal</v>
      </c>
      <c r="B184" s="14" t="s">
        <v>225</v>
      </c>
      <c r="C184" s="15" t="s">
        <v>226</v>
      </c>
      <c r="D184" s="26">
        <f t="shared" si="9"/>
        <v>3.5</v>
      </c>
      <c r="E184" s="18">
        <f t="shared" si="10"/>
        <v>4</v>
      </c>
      <c r="F184" s="16" t="str">
        <f>IFERROR(VLOOKUP(B184,#REF!,6,FALSE),"")</f>
        <v/>
      </c>
      <c r="G184" s="17">
        <v>483000</v>
      </c>
      <c r="H184" s="17">
        <v>273000</v>
      </c>
      <c r="I184" s="17" t="str">
        <f>IFERROR(VLOOKUP(B184,#REF!,9,FALSE),"")</f>
        <v/>
      </c>
      <c r="J184" s="17">
        <v>842000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494000</v>
      </c>
      <c r="Q184" s="17">
        <v>348000</v>
      </c>
      <c r="R184" s="19">
        <v>1325000</v>
      </c>
      <c r="S184" s="20">
        <v>6.2</v>
      </c>
      <c r="T184" s="21">
        <v>5.6</v>
      </c>
      <c r="U184" s="19">
        <v>212625</v>
      </c>
      <c r="V184" s="17">
        <v>238667</v>
      </c>
      <c r="W184" s="22">
        <v>1.1000000000000001</v>
      </c>
      <c r="X184" s="23">
        <f t="shared" si="11"/>
        <v>100</v>
      </c>
      <c r="Y184" s="17">
        <v>1098000</v>
      </c>
      <c r="Z184" s="17">
        <v>1050000</v>
      </c>
      <c r="AA184" s="17">
        <v>1014000</v>
      </c>
      <c r="AB184" s="17">
        <v>0</v>
      </c>
      <c r="AC184" s="15" t="s">
        <v>34</v>
      </c>
    </row>
    <row r="185" spans="1:29">
      <c r="A185" s="13" t="str">
        <f t="shared" si="8"/>
        <v>Normal</v>
      </c>
      <c r="B185" s="14" t="s">
        <v>227</v>
      </c>
      <c r="C185" s="15" t="s">
        <v>226</v>
      </c>
      <c r="D185" s="26" t="str">
        <f t="shared" si="9"/>
        <v>--</v>
      </c>
      <c r="E185" s="18">
        <f t="shared" si="10"/>
        <v>2.5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12070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12070</v>
      </c>
      <c r="Q185" s="17">
        <v>0</v>
      </c>
      <c r="R185" s="19">
        <v>12070</v>
      </c>
      <c r="S185" s="20">
        <v>2.5</v>
      </c>
      <c r="T185" s="21" t="s">
        <v>35</v>
      </c>
      <c r="U185" s="19">
        <v>4875</v>
      </c>
      <c r="V185" s="17" t="s">
        <v>35</v>
      </c>
      <c r="W185" s="22" t="s">
        <v>37</v>
      </c>
      <c r="X185" s="23" t="str">
        <f t="shared" si="11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34</v>
      </c>
    </row>
    <row r="186" spans="1:29">
      <c r="A186" s="13" t="str">
        <f t="shared" si="8"/>
        <v>ZeroZero</v>
      </c>
      <c r="B186" s="14" t="s">
        <v>228</v>
      </c>
      <c r="C186" s="15" t="s">
        <v>226</v>
      </c>
      <c r="D186" s="26" t="str">
        <f t="shared" si="9"/>
        <v>--</v>
      </c>
      <c r="E186" s="18" t="str">
        <f t="shared" si="10"/>
        <v>前八週無拉料</v>
      </c>
      <c r="F186" s="16" t="str">
        <f>IFERROR(VLOOKUP(B186,#REF!,6,FALSE),"")</f>
        <v/>
      </c>
      <c r="G186" s="17">
        <v>3000</v>
      </c>
      <c r="H186" s="17">
        <v>0</v>
      </c>
      <c r="I186" s="17" t="str">
        <f>IFERROR(VLOOKUP(B186,#REF!,9,FALSE),"")</f>
        <v/>
      </c>
      <c r="J186" s="17">
        <v>5388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5388</v>
      </c>
      <c r="Q186" s="17">
        <v>0</v>
      </c>
      <c r="R186" s="19">
        <v>8388</v>
      </c>
      <c r="S186" s="20" t="s">
        <v>35</v>
      </c>
      <c r="T186" s="21" t="s">
        <v>35</v>
      </c>
      <c r="U186" s="19">
        <v>0</v>
      </c>
      <c r="V186" s="17" t="s">
        <v>35</v>
      </c>
      <c r="W186" s="22" t="s">
        <v>37</v>
      </c>
      <c r="X186" s="23" t="str">
        <f t="shared" si="11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34</v>
      </c>
    </row>
    <row r="187" spans="1:29">
      <c r="A187" s="13" t="str">
        <f t="shared" si="8"/>
        <v>Normal</v>
      </c>
      <c r="B187" s="14" t="s">
        <v>229</v>
      </c>
      <c r="C187" s="15" t="s">
        <v>226</v>
      </c>
      <c r="D187" s="26">
        <f t="shared" si="9"/>
        <v>91.3</v>
      </c>
      <c r="E187" s="18">
        <f t="shared" si="10"/>
        <v>1</v>
      </c>
      <c r="F187" s="16" t="str">
        <f>IFERROR(VLOOKUP(B187,#REF!,6,FALSE),"")</f>
        <v/>
      </c>
      <c r="G187" s="17">
        <v>1260000</v>
      </c>
      <c r="H187" s="17">
        <v>960000</v>
      </c>
      <c r="I187" s="17" t="str">
        <f>IFERROR(VLOOKUP(B187,#REF!,9,FALSE),"")</f>
        <v/>
      </c>
      <c r="J187" s="17">
        <v>274000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25000</v>
      </c>
      <c r="Q187" s="17">
        <v>249000</v>
      </c>
      <c r="R187" s="19">
        <v>1534000</v>
      </c>
      <c r="S187" s="20">
        <v>5.8</v>
      </c>
      <c r="T187" s="21">
        <v>511.3</v>
      </c>
      <c r="U187" s="19">
        <v>264000</v>
      </c>
      <c r="V187" s="17">
        <v>3000</v>
      </c>
      <c r="W187" s="22">
        <v>0</v>
      </c>
      <c r="X187" s="23">
        <f t="shared" si="11"/>
        <v>50</v>
      </c>
      <c r="Y187" s="17">
        <v>0</v>
      </c>
      <c r="Z187" s="17">
        <v>27000</v>
      </c>
      <c r="AA187" s="17">
        <v>0</v>
      </c>
      <c r="AB187" s="17">
        <v>0</v>
      </c>
      <c r="AC187" s="15" t="s">
        <v>34</v>
      </c>
    </row>
    <row r="188" spans="1:29">
      <c r="A188" s="13" t="str">
        <f t="shared" si="8"/>
        <v>Normal</v>
      </c>
      <c r="B188" s="14" t="s">
        <v>230</v>
      </c>
      <c r="C188" s="15" t="s">
        <v>226</v>
      </c>
      <c r="D188" s="26">
        <f t="shared" si="9"/>
        <v>0.7</v>
      </c>
      <c r="E188" s="18">
        <f t="shared" si="10"/>
        <v>8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3000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3000</v>
      </c>
      <c r="Q188" s="17">
        <v>0</v>
      </c>
      <c r="R188" s="19">
        <v>3000</v>
      </c>
      <c r="S188" s="20">
        <v>8</v>
      </c>
      <c r="T188" s="21">
        <v>0.7</v>
      </c>
      <c r="U188" s="19">
        <v>375</v>
      </c>
      <c r="V188" s="17">
        <v>4296</v>
      </c>
      <c r="W188" s="22">
        <v>11.5</v>
      </c>
      <c r="X188" s="23">
        <f t="shared" si="11"/>
        <v>150</v>
      </c>
      <c r="Y188" s="17">
        <v>0</v>
      </c>
      <c r="Z188" s="17">
        <v>38669</v>
      </c>
      <c r="AA188" s="17">
        <v>27525</v>
      </c>
      <c r="AB188" s="17">
        <v>0</v>
      </c>
      <c r="AC188" s="15" t="s">
        <v>34</v>
      </c>
    </row>
    <row r="189" spans="1:29">
      <c r="A189" s="13" t="str">
        <f t="shared" si="8"/>
        <v>Normal</v>
      </c>
      <c r="B189" s="14" t="s">
        <v>231</v>
      </c>
      <c r="C189" s="15" t="s">
        <v>226</v>
      </c>
      <c r="D189" s="26">
        <f t="shared" si="9"/>
        <v>6.3</v>
      </c>
      <c r="E189" s="18">
        <f t="shared" si="10"/>
        <v>7.5</v>
      </c>
      <c r="F189" s="16" t="str">
        <f>IFERROR(VLOOKUP(B189,#REF!,6,FALSE),"")</f>
        <v/>
      </c>
      <c r="G189" s="17">
        <v>657000</v>
      </c>
      <c r="H189" s="17">
        <v>657000</v>
      </c>
      <c r="I189" s="17" t="str">
        <f>IFERROR(VLOOKUP(B189,#REF!,9,FALSE),"")</f>
        <v/>
      </c>
      <c r="J189" s="17">
        <v>790000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370000</v>
      </c>
      <c r="Q189" s="17">
        <v>420000</v>
      </c>
      <c r="R189" s="19">
        <v>1447000</v>
      </c>
      <c r="S189" s="20">
        <v>13.7</v>
      </c>
      <c r="T189" s="21">
        <v>11.5</v>
      </c>
      <c r="U189" s="19">
        <v>105625</v>
      </c>
      <c r="V189" s="17">
        <v>126111</v>
      </c>
      <c r="W189" s="22">
        <v>1.2</v>
      </c>
      <c r="X189" s="23">
        <f t="shared" si="11"/>
        <v>100</v>
      </c>
      <c r="Y189" s="17">
        <v>705000</v>
      </c>
      <c r="Z189" s="17">
        <v>430000</v>
      </c>
      <c r="AA189" s="17">
        <v>250000</v>
      </c>
      <c r="AB189" s="17">
        <v>0</v>
      </c>
      <c r="AC189" s="15" t="s">
        <v>34</v>
      </c>
    </row>
    <row r="190" spans="1:29">
      <c r="A190" s="13" t="str">
        <f t="shared" si="8"/>
        <v>Normal</v>
      </c>
      <c r="B190" s="14" t="s">
        <v>232</v>
      </c>
      <c r="C190" s="15" t="s">
        <v>226</v>
      </c>
      <c r="D190" s="26">
        <f t="shared" si="9"/>
        <v>6</v>
      </c>
      <c r="E190" s="18">
        <f t="shared" si="10"/>
        <v>8.4</v>
      </c>
      <c r="F190" s="16" t="str">
        <f>IFERROR(VLOOKUP(B190,#REF!,6,FALSE),"")</f>
        <v/>
      </c>
      <c r="G190" s="17">
        <v>301000</v>
      </c>
      <c r="H190" s="17">
        <v>301000</v>
      </c>
      <c r="I190" s="17" t="str">
        <f>IFERROR(VLOOKUP(B190,#REF!,9,FALSE),"")</f>
        <v/>
      </c>
      <c r="J190" s="17">
        <v>1538000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761000</v>
      </c>
      <c r="Q190" s="17">
        <v>777000</v>
      </c>
      <c r="R190" s="19">
        <v>1839000</v>
      </c>
      <c r="S190" s="20">
        <v>10</v>
      </c>
      <c r="T190" s="21">
        <v>7.2</v>
      </c>
      <c r="U190" s="19">
        <v>183750</v>
      </c>
      <c r="V190" s="17">
        <v>255368</v>
      </c>
      <c r="W190" s="22">
        <v>1.4</v>
      </c>
      <c r="X190" s="23">
        <f t="shared" si="11"/>
        <v>100</v>
      </c>
      <c r="Y190" s="17">
        <v>1272785</v>
      </c>
      <c r="Z190" s="17">
        <v>1025525</v>
      </c>
      <c r="AA190" s="17">
        <v>741512</v>
      </c>
      <c r="AB190" s="17">
        <v>0</v>
      </c>
      <c r="AC190" s="15" t="s">
        <v>34</v>
      </c>
    </row>
    <row r="191" spans="1:29">
      <c r="A191" s="13" t="str">
        <f t="shared" si="8"/>
        <v>Normal</v>
      </c>
      <c r="B191" s="14" t="s">
        <v>233</v>
      </c>
      <c r="C191" s="15" t="s">
        <v>89</v>
      </c>
      <c r="D191" s="26">
        <f t="shared" si="9"/>
        <v>6.7</v>
      </c>
      <c r="E191" s="18">
        <f t="shared" si="10"/>
        <v>8.6999999999999993</v>
      </c>
      <c r="F191" s="16" t="str">
        <f>IFERROR(VLOOKUP(B191,#REF!,6,FALSE),"")</f>
        <v/>
      </c>
      <c r="G191" s="17">
        <v>210000</v>
      </c>
      <c r="H191" s="17">
        <v>156000</v>
      </c>
      <c r="I191" s="17" t="str">
        <f>IFERROR(VLOOKUP(B191,#REF!,9,FALSE),"")</f>
        <v/>
      </c>
      <c r="J191" s="17">
        <v>156000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81000</v>
      </c>
      <c r="Q191" s="17">
        <v>75000</v>
      </c>
      <c r="R191" s="19">
        <v>366000</v>
      </c>
      <c r="S191" s="20">
        <v>20.3</v>
      </c>
      <c r="T191" s="21">
        <v>15.7</v>
      </c>
      <c r="U191" s="19">
        <v>18000</v>
      </c>
      <c r="V191" s="17">
        <v>23376</v>
      </c>
      <c r="W191" s="22">
        <v>1.3</v>
      </c>
      <c r="X191" s="23">
        <f t="shared" si="11"/>
        <v>100</v>
      </c>
      <c r="Y191" s="17">
        <v>117267</v>
      </c>
      <c r="Z191" s="17">
        <v>93116</v>
      </c>
      <c r="AA191" s="17">
        <v>85300</v>
      </c>
      <c r="AB191" s="17">
        <v>0</v>
      </c>
      <c r="AC191" s="15" t="s">
        <v>34</v>
      </c>
    </row>
    <row r="192" spans="1:29">
      <c r="A192" s="13" t="str">
        <f t="shared" si="8"/>
        <v>ZeroZero</v>
      </c>
      <c r="B192" s="14" t="s">
        <v>234</v>
      </c>
      <c r="C192" s="15" t="s">
        <v>89</v>
      </c>
      <c r="D192" s="26" t="str">
        <f t="shared" si="9"/>
        <v>--</v>
      </c>
      <c r="E192" s="18" t="str">
        <f t="shared" si="10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500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500</v>
      </c>
      <c r="Q192" s="17">
        <v>0</v>
      </c>
      <c r="R192" s="19">
        <v>500</v>
      </c>
      <c r="S192" s="20" t="s">
        <v>35</v>
      </c>
      <c r="T192" s="21" t="s">
        <v>35</v>
      </c>
      <c r="U192" s="19">
        <v>0</v>
      </c>
      <c r="V192" s="17" t="s">
        <v>35</v>
      </c>
      <c r="W192" s="22" t="s">
        <v>37</v>
      </c>
      <c r="X192" s="23" t="str">
        <f t="shared" si="11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34</v>
      </c>
    </row>
    <row r="193" spans="1:29">
      <c r="A193" s="13" t="str">
        <f t="shared" si="8"/>
        <v>Normal</v>
      </c>
      <c r="B193" s="14" t="s">
        <v>235</v>
      </c>
      <c r="C193" s="15" t="s">
        <v>89</v>
      </c>
      <c r="D193" s="26" t="str">
        <f t="shared" si="9"/>
        <v>--</v>
      </c>
      <c r="E193" s="18">
        <f t="shared" si="10"/>
        <v>12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18000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18000</v>
      </c>
      <c r="Q193" s="17">
        <v>0</v>
      </c>
      <c r="R193" s="19">
        <v>18000</v>
      </c>
      <c r="S193" s="20">
        <v>12</v>
      </c>
      <c r="T193" s="21" t="s">
        <v>35</v>
      </c>
      <c r="U193" s="19">
        <v>1500</v>
      </c>
      <c r="V193" s="17" t="s">
        <v>35</v>
      </c>
      <c r="W193" s="22" t="s">
        <v>37</v>
      </c>
      <c r="X193" s="23" t="str">
        <f t="shared" si="11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34</v>
      </c>
    </row>
    <row r="194" spans="1:29">
      <c r="A194" s="13" t="str">
        <f t="shared" si="8"/>
        <v>Normal</v>
      </c>
      <c r="B194" s="14" t="s">
        <v>236</v>
      </c>
      <c r="C194" s="15" t="s">
        <v>89</v>
      </c>
      <c r="D194" s="26" t="str">
        <f t="shared" si="9"/>
        <v>--</v>
      </c>
      <c r="E194" s="18">
        <f t="shared" si="10"/>
        <v>0</v>
      </c>
      <c r="F194" s="16" t="str">
        <f>IFERROR(VLOOKUP(B194,#REF!,6,FALSE),"")</f>
        <v/>
      </c>
      <c r="G194" s="17">
        <v>2000</v>
      </c>
      <c r="H194" s="17">
        <v>2000</v>
      </c>
      <c r="I194" s="17" t="str">
        <f>IFERROR(VLOOKUP(B194,#REF!,9,FALSE),"")</f>
        <v/>
      </c>
      <c r="J194" s="17">
        <v>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0</v>
      </c>
      <c r="Q194" s="17">
        <v>0</v>
      </c>
      <c r="R194" s="19">
        <v>2000</v>
      </c>
      <c r="S194" s="20">
        <v>16</v>
      </c>
      <c r="T194" s="21" t="s">
        <v>35</v>
      </c>
      <c r="U194" s="19">
        <v>125</v>
      </c>
      <c r="V194" s="17">
        <v>0</v>
      </c>
      <c r="W194" s="22" t="s">
        <v>37</v>
      </c>
      <c r="X194" s="23" t="str">
        <f t="shared" si="11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34</v>
      </c>
    </row>
    <row r="195" spans="1:29">
      <c r="A195" s="13" t="str">
        <f t="shared" si="8"/>
        <v>Normal</v>
      </c>
      <c r="B195" s="14" t="s">
        <v>237</v>
      </c>
      <c r="C195" s="15" t="s">
        <v>89</v>
      </c>
      <c r="D195" s="26" t="str">
        <f t="shared" si="9"/>
        <v>--</v>
      </c>
      <c r="E195" s="18">
        <f t="shared" si="10"/>
        <v>8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3000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3000</v>
      </c>
      <c r="Q195" s="17">
        <v>0</v>
      </c>
      <c r="R195" s="19">
        <v>3000</v>
      </c>
      <c r="S195" s="20">
        <v>8</v>
      </c>
      <c r="T195" s="21" t="s">
        <v>35</v>
      </c>
      <c r="U195" s="19">
        <v>375</v>
      </c>
      <c r="V195" s="17" t="s">
        <v>35</v>
      </c>
      <c r="W195" s="22" t="s">
        <v>37</v>
      </c>
      <c r="X195" s="23" t="str">
        <f t="shared" si="11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34</v>
      </c>
    </row>
    <row r="196" spans="1:29">
      <c r="A196" s="13" t="str">
        <f t="shared" ref="A196:A259" si="12">IF(OR(U196=0,LEN(U196)=0)*OR(V196=0,LEN(V196)=0),IF(R196&gt;0,"ZeroZero","None"),IF(IF(LEN(S196)=0,0,S196)&gt;24,"OverStock",IF(U196=0,"FCST","Normal")))</f>
        <v>FCST</v>
      </c>
      <c r="B196" s="14" t="s">
        <v>238</v>
      </c>
      <c r="C196" s="15" t="s">
        <v>82</v>
      </c>
      <c r="D196" s="26">
        <f t="shared" ref="D196:D259" si="13">IF(OR(V196=0,LEN(V196)=0),"--",ROUND(J196/V196,1))</f>
        <v>0</v>
      </c>
      <c r="E196" s="18" t="str">
        <f t="shared" ref="E196:E259" si="14">IF(U196=0,"前八週無拉料",ROUND(J196/U196,1))</f>
        <v>前八週無拉料</v>
      </c>
      <c r="F196" s="16" t="str">
        <f>IFERROR(VLOOKUP(B196,#REF!,6,FALSE),"")</f>
        <v/>
      </c>
      <c r="G196" s="17">
        <v>48000</v>
      </c>
      <c r="H196" s="17">
        <v>48000</v>
      </c>
      <c r="I196" s="17" t="str">
        <f>IFERROR(VLOOKUP(B196,#REF!,9,FALSE),"")</f>
        <v/>
      </c>
      <c r="J196" s="17">
        <v>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0</v>
      </c>
      <c r="Q196" s="17">
        <v>0</v>
      </c>
      <c r="R196" s="19">
        <v>48000</v>
      </c>
      <c r="S196" s="20" t="s">
        <v>35</v>
      </c>
      <c r="T196" s="21">
        <v>137.1</v>
      </c>
      <c r="U196" s="19">
        <v>0</v>
      </c>
      <c r="V196" s="17">
        <v>350</v>
      </c>
      <c r="W196" s="22" t="s">
        <v>83</v>
      </c>
      <c r="X196" s="23" t="str">
        <f t="shared" ref="X196:X259" si="15">IF($W196="E","E",IF($W196="F","F",IF($W196&lt;0.5,50,IF($W196&lt;2,100,150))))</f>
        <v>F</v>
      </c>
      <c r="Y196" s="17">
        <v>0</v>
      </c>
      <c r="Z196" s="17">
        <v>3155</v>
      </c>
      <c r="AA196" s="17">
        <v>10220</v>
      </c>
      <c r="AB196" s="17">
        <v>0</v>
      </c>
      <c r="AC196" s="15" t="s">
        <v>34</v>
      </c>
    </row>
    <row r="197" spans="1:29">
      <c r="A197" s="13" t="str">
        <f t="shared" si="12"/>
        <v>ZeroZero</v>
      </c>
      <c r="B197" s="14" t="s">
        <v>239</v>
      </c>
      <c r="C197" s="15" t="s">
        <v>82</v>
      </c>
      <c r="D197" s="26" t="str">
        <f t="shared" si="13"/>
        <v>--</v>
      </c>
      <c r="E197" s="18" t="str">
        <f t="shared" si="14"/>
        <v>前八週無拉料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8000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8000</v>
      </c>
      <c r="Q197" s="17">
        <v>0</v>
      </c>
      <c r="R197" s="19">
        <v>8000</v>
      </c>
      <c r="S197" s="20" t="s">
        <v>35</v>
      </c>
      <c r="T197" s="21" t="s">
        <v>35</v>
      </c>
      <c r="U197" s="19">
        <v>0</v>
      </c>
      <c r="V197" s="17" t="s">
        <v>35</v>
      </c>
      <c r="W197" s="22" t="s">
        <v>37</v>
      </c>
      <c r="X197" s="23" t="str">
        <f t="shared" si="15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34</v>
      </c>
    </row>
    <row r="198" spans="1:29">
      <c r="A198" s="13" t="str">
        <f t="shared" si="12"/>
        <v>Normal</v>
      </c>
      <c r="B198" s="14" t="s">
        <v>240</v>
      </c>
      <c r="C198" s="15" t="s">
        <v>82</v>
      </c>
      <c r="D198" s="26" t="str">
        <f t="shared" si="13"/>
        <v>--</v>
      </c>
      <c r="E198" s="18">
        <f t="shared" si="14"/>
        <v>5.5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33000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33000</v>
      </c>
      <c r="Q198" s="17">
        <v>0</v>
      </c>
      <c r="R198" s="19">
        <v>33000</v>
      </c>
      <c r="S198" s="20">
        <v>5.5</v>
      </c>
      <c r="T198" s="21" t="s">
        <v>35</v>
      </c>
      <c r="U198" s="19">
        <v>6000</v>
      </c>
      <c r="V198" s="17" t="s">
        <v>35</v>
      </c>
      <c r="W198" s="22" t="s">
        <v>37</v>
      </c>
      <c r="X198" s="23" t="str">
        <f t="shared" si="15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34</v>
      </c>
    </row>
    <row r="199" spans="1:29">
      <c r="A199" s="13" t="str">
        <f t="shared" si="12"/>
        <v>Normal</v>
      </c>
      <c r="B199" s="14" t="s">
        <v>241</v>
      </c>
      <c r="C199" s="15" t="s">
        <v>82</v>
      </c>
      <c r="D199" s="26">
        <f t="shared" si="13"/>
        <v>1.5</v>
      </c>
      <c r="E199" s="18">
        <f t="shared" si="14"/>
        <v>1.9</v>
      </c>
      <c r="F199" s="16" t="str">
        <f>IFERROR(VLOOKUP(B199,#REF!,6,FALSE),"")</f>
        <v/>
      </c>
      <c r="G199" s="17">
        <v>228000</v>
      </c>
      <c r="H199" s="17">
        <v>138000</v>
      </c>
      <c r="I199" s="17" t="str">
        <f>IFERROR(VLOOKUP(B199,#REF!,9,FALSE),"")</f>
        <v/>
      </c>
      <c r="J199" s="17">
        <v>21000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21000</v>
      </c>
      <c r="Q199" s="17">
        <v>0</v>
      </c>
      <c r="R199" s="19">
        <v>249000</v>
      </c>
      <c r="S199" s="20">
        <v>22.9</v>
      </c>
      <c r="T199" s="21">
        <v>17.8</v>
      </c>
      <c r="U199" s="19">
        <v>10875</v>
      </c>
      <c r="V199" s="17">
        <v>13954</v>
      </c>
      <c r="W199" s="22">
        <v>1.3</v>
      </c>
      <c r="X199" s="23">
        <f t="shared" si="15"/>
        <v>100</v>
      </c>
      <c r="Y199" s="17">
        <v>65135</v>
      </c>
      <c r="Z199" s="17">
        <v>60450</v>
      </c>
      <c r="AA199" s="17">
        <v>87375</v>
      </c>
      <c r="AB199" s="17">
        <v>0</v>
      </c>
      <c r="AC199" s="15" t="s">
        <v>34</v>
      </c>
    </row>
    <row r="200" spans="1:29">
      <c r="A200" s="13" t="str">
        <f t="shared" si="12"/>
        <v>OverStock</v>
      </c>
      <c r="B200" s="14" t="s">
        <v>242</v>
      </c>
      <c r="C200" s="15" t="s">
        <v>82</v>
      </c>
      <c r="D200" s="26">
        <f t="shared" si="13"/>
        <v>56.6</v>
      </c>
      <c r="E200" s="18">
        <f t="shared" si="14"/>
        <v>12</v>
      </c>
      <c r="F200" s="16" t="str">
        <f>IFERROR(VLOOKUP(B200,#REF!,6,FALSE),"")</f>
        <v/>
      </c>
      <c r="G200" s="17">
        <v>2280000</v>
      </c>
      <c r="H200" s="17">
        <v>0</v>
      </c>
      <c r="I200" s="17" t="str">
        <f>IFERROR(VLOOKUP(B200,#REF!,9,FALSE),"")</f>
        <v/>
      </c>
      <c r="J200" s="17">
        <v>9000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9000</v>
      </c>
      <c r="Q200" s="17">
        <v>0</v>
      </c>
      <c r="R200" s="19">
        <v>2289000</v>
      </c>
      <c r="S200" s="20">
        <v>3052</v>
      </c>
      <c r="T200" s="21">
        <v>14396.2</v>
      </c>
      <c r="U200" s="19">
        <v>750</v>
      </c>
      <c r="V200" s="17">
        <v>159</v>
      </c>
      <c r="W200" s="22">
        <v>0.2</v>
      </c>
      <c r="X200" s="23">
        <f t="shared" si="15"/>
        <v>50</v>
      </c>
      <c r="Y200" s="17">
        <v>475</v>
      </c>
      <c r="Z200" s="17">
        <v>957</v>
      </c>
      <c r="AA200" s="17">
        <v>1565</v>
      </c>
      <c r="AB200" s="17">
        <v>0</v>
      </c>
      <c r="AC200" s="15" t="s">
        <v>34</v>
      </c>
    </row>
    <row r="201" spans="1:29">
      <c r="A201" s="13" t="str">
        <f t="shared" si="12"/>
        <v>ZeroZero</v>
      </c>
      <c r="B201" s="14" t="s">
        <v>243</v>
      </c>
      <c r="C201" s="15" t="s">
        <v>82</v>
      </c>
      <c r="D201" s="26" t="str">
        <f t="shared" si="13"/>
        <v>--</v>
      </c>
      <c r="E201" s="18" t="str">
        <f t="shared" si="14"/>
        <v>前八週無拉料</v>
      </c>
      <c r="F201" s="16" t="str">
        <f>IFERROR(VLOOKUP(B201,#REF!,6,FALSE),"")</f>
        <v/>
      </c>
      <c r="G201" s="17">
        <v>50000</v>
      </c>
      <c r="H201" s="17">
        <v>50000</v>
      </c>
      <c r="I201" s="17" t="str">
        <f>IFERROR(VLOOKUP(B201,#REF!,9,FALSE),"")</f>
        <v/>
      </c>
      <c r="J201" s="17">
        <v>30000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30000</v>
      </c>
      <c r="Q201" s="17">
        <v>0</v>
      </c>
      <c r="R201" s="19">
        <v>80000</v>
      </c>
      <c r="S201" s="20" t="s">
        <v>35</v>
      </c>
      <c r="T201" s="21" t="s">
        <v>35</v>
      </c>
      <c r="U201" s="19">
        <v>0</v>
      </c>
      <c r="V201" s="17" t="s">
        <v>35</v>
      </c>
      <c r="W201" s="22" t="s">
        <v>37</v>
      </c>
      <c r="X201" s="23" t="str">
        <f t="shared" si="15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34</v>
      </c>
    </row>
    <row r="202" spans="1:29">
      <c r="A202" s="13" t="str">
        <f t="shared" si="12"/>
        <v>Normal</v>
      </c>
      <c r="B202" s="14" t="s">
        <v>244</v>
      </c>
      <c r="C202" s="15" t="s">
        <v>82</v>
      </c>
      <c r="D202" s="26">
        <f t="shared" si="13"/>
        <v>7.8</v>
      </c>
      <c r="E202" s="18">
        <f t="shared" si="14"/>
        <v>11.2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21000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21000</v>
      </c>
      <c r="Q202" s="17">
        <v>0</v>
      </c>
      <c r="R202" s="19">
        <v>21000</v>
      </c>
      <c r="S202" s="20">
        <v>11.2</v>
      </c>
      <c r="T202" s="21">
        <v>7.8</v>
      </c>
      <c r="U202" s="19">
        <v>1875</v>
      </c>
      <c r="V202" s="17">
        <v>2679</v>
      </c>
      <c r="W202" s="22">
        <v>1.4</v>
      </c>
      <c r="X202" s="23">
        <f t="shared" si="15"/>
        <v>100</v>
      </c>
      <c r="Y202" s="17">
        <v>11317</v>
      </c>
      <c r="Z202" s="17">
        <v>9825</v>
      </c>
      <c r="AA202" s="17">
        <v>0</v>
      </c>
      <c r="AB202" s="17">
        <v>0</v>
      </c>
      <c r="AC202" s="15" t="s">
        <v>34</v>
      </c>
    </row>
    <row r="203" spans="1:29">
      <c r="A203" s="13" t="str">
        <f t="shared" si="12"/>
        <v>Normal</v>
      </c>
      <c r="B203" s="14" t="s">
        <v>245</v>
      </c>
      <c r="C203" s="15" t="s">
        <v>82</v>
      </c>
      <c r="D203" s="26">
        <f t="shared" si="13"/>
        <v>3.3</v>
      </c>
      <c r="E203" s="18">
        <f t="shared" si="14"/>
        <v>3</v>
      </c>
      <c r="F203" s="16" t="str">
        <f>IFERROR(VLOOKUP(B203,#REF!,6,FALSE),"")</f>
        <v/>
      </c>
      <c r="G203" s="17">
        <v>912000</v>
      </c>
      <c r="H203" s="17">
        <v>0</v>
      </c>
      <c r="I203" s="17" t="str">
        <f>IFERROR(VLOOKUP(B203,#REF!,9,FALSE),"")</f>
        <v/>
      </c>
      <c r="J203" s="17">
        <v>192000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120000</v>
      </c>
      <c r="P203" s="17">
        <v>72000</v>
      </c>
      <c r="Q203" s="17">
        <v>0</v>
      </c>
      <c r="R203" s="19">
        <v>1104000</v>
      </c>
      <c r="S203" s="20">
        <v>17</v>
      </c>
      <c r="T203" s="21">
        <v>19</v>
      </c>
      <c r="U203" s="19">
        <v>65000</v>
      </c>
      <c r="V203" s="17">
        <v>58015</v>
      </c>
      <c r="W203" s="22">
        <v>0.9</v>
      </c>
      <c r="X203" s="23">
        <f t="shared" si="15"/>
        <v>100</v>
      </c>
      <c r="Y203" s="17">
        <v>286045</v>
      </c>
      <c r="Z203" s="17">
        <v>223393</v>
      </c>
      <c r="AA203" s="17">
        <v>331710</v>
      </c>
      <c r="AB203" s="17">
        <v>0</v>
      </c>
      <c r="AC203" s="15" t="s">
        <v>34</v>
      </c>
    </row>
    <row r="204" spans="1:29">
      <c r="A204" s="13" t="str">
        <f t="shared" si="12"/>
        <v>FCST</v>
      </c>
      <c r="B204" s="14" t="s">
        <v>246</v>
      </c>
      <c r="C204" s="15" t="s">
        <v>82</v>
      </c>
      <c r="D204" s="26">
        <f t="shared" si="13"/>
        <v>0.5</v>
      </c>
      <c r="E204" s="18" t="str">
        <f t="shared" si="14"/>
        <v>前八週無拉料</v>
      </c>
      <c r="F204" s="16" t="str">
        <f>IFERROR(VLOOKUP(B204,#REF!,6,FALSE),"")</f>
        <v/>
      </c>
      <c r="G204" s="17">
        <v>195000</v>
      </c>
      <c r="H204" s="17">
        <v>135000</v>
      </c>
      <c r="I204" s="17" t="str">
        <f>IFERROR(VLOOKUP(B204,#REF!,9,FALSE),"")</f>
        <v/>
      </c>
      <c r="J204" s="17">
        <v>6000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6000</v>
      </c>
      <c r="P204" s="17">
        <v>0</v>
      </c>
      <c r="Q204" s="17">
        <v>0</v>
      </c>
      <c r="R204" s="19">
        <v>201000</v>
      </c>
      <c r="S204" s="20" t="s">
        <v>35</v>
      </c>
      <c r="T204" s="21">
        <v>16.399999999999999</v>
      </c>
      <c r="U204" s="19">
        <v>0</v>
      </c>
      <c r="V204" s="17">
        <v>12280</v>
      </c>
      <c r="W204" s="22" t="s">
        <v>83</v>
      </c>
      <c r="X204" s="23" t="str">
        <f t="shared" si="15"/>
        <v>F</v>
      </c>
      <c r="Y204" s="17">
        <v>30226</v>
      </c>
      <c r="Z204" s="17">
        <v>80294</v>
      </c>
      <c r="AA204" s="17">
        <v>38573</v>
      </c>
      <c r="AB204" s="17">
        <v>0</v>
      </c>
      <c r="AC204" s="15" t="s">
        <v>34</v>
      </c>
    </row>
    <row r="205" spans="1:29">
      <c r="A205" s="13" t="str">
        <f t="shared" si="12"/>
        <v>Normal</v>
      </c>
      <c r="B205" s="14" t="s">
        <v>247</v>
      </c>
      <c r="C205" s="15" t="s">
        <v>82</v>
      </c>
      <c r="D205" s="26">
        <f t="shared" si="13"/>
        <v>12.3</v>
      </c>
      <c r="E205" s="18">
        <f t="shared" si="14"/>
        <v>4</v>
      </c>
      <c r="F205" s="16" t="str">
        <f>IFERROR(VLOOKUP(B205,#REF!,6,FALSE),"")</f>
        <v/>
      </c>
      <c r="G205" s="17">
        <v>6000</v>
      </c>
      <c r="H205" s="17">
        <v>6000</v>
      </c>
      <c r="I205" s="17" t="str">
        <f>IFERROR(VLOOKUP(B205,#REF!,9,FALSE),"")</f>
        <v/>
      </c>
      <c r="J205" s="17">
        <v>3000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3000</v>
      </c>
      <c r="Q205" s="17">
        <v>0</v>
      </c>
      <c r="R205" s="19">
        <v>9000</v>
      </c>
      <c r="S205" s="20">
        <v>12</v>
      </c>
      <c r="T205" s="21">
        <v>37</v>
      </c>
      <c r="U205" s="19">
        <v>750</v>
      </c>
      <c r="V205" s="17">
        <v>243</v>
      </c>
      <c r="W205" s="22">
        <v>0.3</v>
      </c>
      <c r="X205" s="23">
        <f t="shared" si="15"/>
        <v>50</v>
      </c>
      <c r="Y205" s="17">
        <v>0</v>
      </c>
      <c r="Z205" s="17">
        <v>2183</v>
      </c>
      <c r="AA205" s="17">
        <v>1688</v>
      </c>
      <c r="AB205" s="17">
        <v>0</v>
      </c>
      <c r="AC205" s="15" t="s">
        <v>34</v>
      </c>
    </row>
    <row r="206" spans="1:29">
      <c r="A206" s="13" t="str">
        <f t="shared" si="12"/>
        <v>ZeroZero</v>
      </c>
      <c r="B206" s="14" t="s">
        <v>248</v>
      </c>
      <c r="C206" s="15" t="s">
        <v>82</v>
      </c>
      <c r="D206" s="26" t="str">
        <f t="shared" si="13"/>
        <v>--</v>
      </c>
      <c r="E206" s="18" t="str">
        <f t="shared" si="14"/>
        <v>前八週無拉料</v>
      </c>
      <c r="F206" s="16" t="str">
        <f>IFERROR(VLOOKUP(B206,#REF!,6,FALSE),"")</f>
        <v/>
      </c>
      <c r="G206" s="17">
        <v>5019000</v>
      </c>
      <c r="H206" s="17">
        <v>0</v>
      </c>
      <c r="I206" s="17" t="str">
        <f>IFERROR(VLOOKUP(B206,#REF!,9,FALSE),"")</f>
        <v/>
      </c>
      <c r="J206" s="17">
        <v>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0</v>
      </c>
      <c r="R206" s="19">
        <v>5019000</v>
      </c>
      <c r="S206" s="20" t="s">
        <v>35</v>
      </c>
      <c r="T206" s="21" t="s">
        <v>35</v>
      </c>
      <c r="U206" s="19">
        <v>0</v>
      </c>
      <c r="V206" s="17" t="s">
        <v>35</v>
      </c>
      <c r="W206" s="22" t="s">
        <v>37</v>
      </c>
      <c r="X206" s="23" t="str">
        <f t="shared" si="15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34</v>
      </c>
    </row>
    <row r="207" spans="1:29">
      <c r="A207" s="13" t="str">
        <f t="shared" si="12"/>
        <v>ZeroZero</v>
      </c>
      <c r="B207" s="14" t="s">
        <v>249</v>
      </c>
      <c r="C207" s="15" t="s">
        <v>82</v>
      </c>
      <c r="D207" s="26" t="str">
        <f t="shared" si="13"/>
        <v>--</v>
      </c>
      <c r="E207" s="18" t="str">
        <f t="shared" si="14"/>
        <v>前八週無拉料</v>
      </c>
      <c r="F207" s="16" t="str">
        <f>IFERROR(VLOOKUP(B207,#REF!,6,FALSE),"")</f>
        <v/>
      </c>
      <c r="G207" s="17">
        <v>3000</v>
      </c>
      <c r="H207" s="17">
        <v>3000</v>
      </c>
      <c r="I207" s="17" t="str">
        <f>IFERROR(VLOOKUP(B207,#REF!,9,FALSE),"")</f>
        <v/>
      </c>
      <c r="J207" s="17">
        <v>6000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6000</v>
      </c>
      <c r="Q207" s="17">
        <v>0</v>
      </c>
      <c r="R207" s="19">
        <v>9000</v>
      </c>
      <c r="S207" s="20" t="s">
        <v>35</v>
      </c>
      <c r="T207" s="21" t="s">
        <v>35</v>
      </c>
      <c r="U207" s="19">
        <v>0</v>
      </c>
      <c r="V207" s="17" t="s">
        <v>35</v>
      </c>
      <c r="W207" s="22" t="s">
        <v>37</v>
      </c>
      <c r="X207" s="23" t="str">
        <f t="shared" si="15"/>
        <v>E</v>
      </c>
      <c r="Y207" s="17">
        <v>0</v>
      </c>
      <c r="Z207" s="17">
        <v>0</v>
      </c>
      <c r="AA207" s="17">
        <v>0</v>
      </c>
      <c r="AB207" s="17">
        <v>0</v>
      </c>
      <c r="AC207" s="15" t="s">
        <v>34</v>
      </c>
    </row>
    <row r="208" spans="1:29">
      <c r="A208" s="13" t="str">
        <f t="shared" si="12"/>
        <v>FCST</v>
      </c>
      <c r="B208" s="14" t="s">
        <v>250</v>
      </c>
      <c r="C208" s="15" t="s">
        <v>82</v>
      </c>
      <c r="D208" s="26">
        <f t="shared" si="13"/>
        <v>0</v>
      </c>
      <c r="E208" s="18" t="str">
        <f t="shared" si="14"/>
        <v>前八週無拉料</v>
      </c>
      <c r="F208" s="16" t="str">
        <f>IFERROR(VLOOKUP(B208,#REF!,6,FALSE),"")</f>
        <v/>
      </c>
      <c r="G208" s="17">
        <v>10000</v>
      </c>
      <c r="H208" s="17">
        <v>0</v>
      </c>
      <c r="I208" s="17" t="str">
        <f>IFERROR(VLOOKUP(B208,#REF!,9,FALSE),"")</f>
        <v/>
      </c>
      <c r="J208" s="17">
        <v>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0</v>
      </c>
      <c r="Q208" s="17">
        <v>0</v>
      </c>
      <c r="R208" s="19">
        <v>10000</v>
      </c>
      <c r="S208" s="20" t="s">
        <v>35</v>
      </c>
      <c r="T208" s="21">
        <v>30</v>
      </c>
      <c r="U208" s="19">
        <v>0</v>
      </c>
      <c r="V208" s="17">
        <v>333</v>
      </c>
      <c r="W208" s="22" t="s">
        <v>83</v>
      </c>
      <c r="X208" s="23" t="str">
        <f t="shared" si="15"/>
        <v>F</v>
      </c>
      <c r="Y208" s="17">
        <v>3000</v>
      </c>
      <c r="Z208" s="17">
        <v>0</v>
      </c>
      <c r="AA208" s="17">
        <v>0</v>
      </c>
      <c r="AB208" s="17">
        <v>0</v>
      </c>
      <c r="AC208" s="15" t="s">
        <v>34</v>
      </c>
    </row>
    <row r="209" spans="1:29">
      <c r="A209" s="13" t="str">
        <f t="shared" si="12"/>
        <v>OverStock</v>
      </c>
      <c r="B209" s="14" t="s">
        <v>251</v>
      </c>
      <c r="C209" s="15" t="s">
        <v>82</v>
      </c>
      <c r="D209" s="26">
        <f t="shared" si="13"/>
        <v>2.6</v>
      </c>
      <c r="E209" s="18">
        <f t="shared" si="14"/>
        <v>17.100000000000001</v>
      </c>
      <c r="F209" s="16" t="str">
        <f>IFERROR(VLOOKUP(B209,#REF!,6,FALSE),"")</f>
        <v/>
      </c>
      <c r="G209" s="17">
        <v>2920000</v>
      </c>
      <c r="H209" s="17">
        <v>280000</v>
      </c>
      <c r="I209" s="17" t="str">
        <f>IFERROR(VLOOKUP(B209,#REF!,9,FALSE),"")</f>
        <v/>
      </c>
      <c r="J209" s="17">
        <v>496000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496000</v>
      </c>
      <c r="R209" s="19">
        <v>3416000</v>
      </c>
      <c r="S209" s="20">
        <v>117.8</v>
      </c>
      <c r="T209" s="21">
        <v>18</v>
      </c>
      <c r="U209" s="19">
        <v>29000</v>
      </c>
      <c r="V209" s="17">
        <v>189333</v>
      </c>
      <c r="W209" s="22">
        <v>6.5</v>
      </c>
      <c r="X209" s="23">
        <f t="shared" si="15"/>
        <v>150</v>
      </c>
      <c r="Y209" s="17">
        <v>480000</v>
      </c>
      <c r="Z209" s="17">
        <v>1192000</v>
      </c>
      <c r="AA209" s="17">
        <v>472000</v>
      </c>
      <c r="AB209" s="17">
        <v>0</v>
      </c>
      <c r="AC209" s="15" t="s">
        <v>34</v>
      </c>
    </row>
    <row r="210" spans="1:29">
      <c r="A210" s="13" t="str">
        <f t="shared" si="12"/>
        <v>OverStock</v>
      </c>
      <c r="B210" s="14" t="s">
        <v>252</v>
      </c>
      <c r="C210" s="15" t="s">
        <v>82</v>
      </c>
      <c r="D210" s="26">
        <f t="shared" si="13"/>
        <v>18.3</v>
      </c>
      <c r="E210" s="18">
        <f t="shared" si="14"/>
        <v>13.4</v>
      </c>
      <c r="F210" s="16" t="str">
        <f>IFERROR(VLOOKUP(B210,#REF!,6,FALSE),"")</f>
        <v/>
      </c>
      <c r="G210" s="17">
        <v>3104000</v>
      </c>
      <c r="H210" s="17">
        <v>104000</v>
      </c>
      <c r="I210" s="17" t="str">
        <f>IFERROR(VLOOKUP(B210,#REF!,9,FALSE),"")</f>
        <v/>
      </c>
      <c r="J210" s="17">
        <v>3832000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600000</v>
      </c>
      <c r="P210" s="17">
        <v>3232000</v>
      </c>
      <c r="Q210" s="17">
        <v>0</v>
      </c>
      <c r="R210" s="19">
        <v>6936000</v>
      </c>
      <c r="S210" s="20">
        <v>24.2</v>
      </c>
      <c r="T210" s="21">
        <v>33.1</v>
      </c>
      <c r="U210" s="19">
        <v>287000</v>
      </c>
      <c r="V210" s="17">
        <v>209759</v>
      </c>
      <c r="W210" s="22">
        <v>0.7</v>
      </c>
      <c r="X210" s="23">
        <f t="shared" si="15"/>
        <v>100</v>
      </c>
      <c r="Y210" s="17">
        <v>1314105</v>
      </c>
      <c r="Z210" s="17">
        <v>573727</v>
      </c>
      <c r="AA210" s="17">
        <v>952564</v>
      </c>
      <c r="AB210" s="17">
        <v>0</v>
      </c>
      <c r="AC210" s="15" t="s">
        <v>34</v>
      </c>
    </row>
    <row r="211" spans="1:29">
      <c r="A211" s="13" t="str">
        <f t="shared" si="12"/>
        <v>FCST</v>
      </c>
      <c r="B211" s="14" t="s">
        <v>253</v>
      </c>
      <c r="C211" s="15" t="s">
        <v>82</v>
      </c>
      <c r="D211" s="26">
        <f t="shared" si="13"/>
        <v>0</v>
      </c>
      <c r="E211" s="18" t="str">
        <f t="shared" si="14"/>
        <v>前八週無拉料</v>
      </c>
      <c r="F211" s="16" t="str">
        <f>IFERROR(VLOOKUP(B211,#REF!,6,FALSE),"")</f>
        <v/>
      </c>
      <c r="G211" s="17">
        <v>0</v>
      </c>
      <c r="H211" s="17">
        <v>0</v>
      </c>
      <c r="I211" s="17" t="str">
        <f>IFERROR(VLOOKUP(B211,#REF!,9,FALSE),"")</f>
        <v/>
      </c>
      <c r="J211" s="17">
        <v>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0</v>
      </c>
      <c r="Q211" s="17">
        <v>0</v>
      </c>
      <c r="R211" s="19">
        <v>0</v>
      </c>
      <c r="S211" s="20" t="s">
        <v>35</v>
      </c>
      <c r="T211" s="21">
        <v>0</v>
      </c>
      <c r="U211" s="19">
        <v>0</v>
      </c>
      <c r="V211" s="17">
        <v>2385</v>
      </c>
      <c r="W211" s="22" t="s">
        <v>83</v>
      </c>
      <c r="X211" s="23" t="str">
        <f t="shared" si="15"/>
        <v>F</v>
      </c>
      <c r="Y211" s="17">
        <v>0</v>
      </c>
      <c r="Z211" s="17">
        <v>21464</v>
      </c>
      <c r="AA211" s="17">
        <v>1980</v>
      </c>
      <c r="AB211" s="17">
        <v>0</v>
      </c>
      <c r="AC211" s="15" t="s">
        <v>34</v>
      </c>
    </row>
    <row r="212" spans="1:29">
      <c r="A212" s="13" t="str">
        <f t="shared" si="12"/>
        <v>FCST</v>
      </c>
      <c r="B212" s="14" t="s">
        <v>254</v>
      </c>
      <c r="C212" s="15" t="s">
        <v>82</v>
      </c>
      <c r="D212" s="26">
        <f t="shared" si="13"/>
        <v>0</v>
      </c>
      <c r="E212" s="18" t="str">
        <f t="shared" si="14"/>
        <v>前八週無拉料</v>
      </c>
      <c r="F212" s="16" t="str">
        <f>IFERROR(VLOOKUP(B212,#REF!,6,FALSE),"")</f>
        <v/>
      </c>
      <c r="G212" s="17">
        <v>10000</v>
      </c>
      <c r="H212" s="17">
        <v>0</v>
      </c>
      <c r="I212" s="17" t="str">
        <f>IFERROR(VLOOKUP(B212,#REF!,9,FALSE),"")</f>
        <v/>
      </c>
      <c r="J212" s="17">
        <v>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0</v>
      </c>
      <c r="R212" s="19">
        <v>10000</v>
      </c>
      <c r="S212" s="20" t="s">
        <v>35</v>
      </c>
      <c r="T212" s="21">
        <v>30</v>
      </c>
      <c r="U212" s="19">
        <v>0</v>
      </c>
      <c r="V212" s="17">
        <v>333</v>
      </c>
      <c r="W212" s="22" t="s">
        <v>83</v>
      </c>
      <c r="X212" s="23" t="str">
        <f t="shared" si="15"/>
        <v>F</v>
      </c>
      <c r="Y212" s="17">
        <v>3000</v>
      </c>
      <c r="Z212" s="17">
        <v>0</v>
      </c>
      <c r="AA212" s="17">
        <v>0</v>
      </c>
      <c r="AB212" s="17">
        <v>0</v>
      </c>
      <c r="AC212" s="15" t="s">
        <v>34</v>
      </c>
    </row>
    <row r="213" spans="1:29">
      <c r="A213" s="13" t="str">
        <f t="shared" si="12"/>
        <v>ZeroZero</v>
      </c>
      <c r="B213" s="14" t="s">
        <v>255</v>
      </c>
      <c r="C213" s="15" t="s">
        <v>82</v>
      </c>
      <c r="D213" s="26" t="str">
        <f t="shared" si="13"/>
        <v>--</v>
      </c>
      <c r="E213" s="18" t="str">
        <f t="shared" si="14"/>
        <v>前八週無拉料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30000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30000</v>
      </c>
      <c r="Q213" s="17">
        <v>0</v>
      </c>
      <c r="R213" s="19">
        <v>30000</v>
      </c>
      <c r="S213" s="20" t="s">
        <v>35</v>
      </c>
      <c r="T213" s="21" t="s">
        <v>35</v>
      </c>
      <c r="U213" s="19">
        <v>0</v>
      </c>
      <c r="V213" s="17" t="s">
        <v>35</v>
      </c>
      <c r="W213" s="22" t="s">
        <v>37</v>
      </c>
      <c r="X213" s="23" t="str">
        <f t="shared" si="15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34</v>
      </c>
    </row>
    <row r="214" spans="1:29">
      <c r="A214" s="13" t="str">
        <f t="shared" si="12"/>
        <v>FCST</v>
      </c>
      <c r="B214" s="14" t="s">
        <v>256</v>
      </c>
      <c r="C214" s="15" t="s">
        <v>82</v>
      </c>
      <c r="D214" s="26">
        <f t="shared" si="13"/>
        <v>0</v>
      </c>
      <c r="E214" s="18" t="str">
        <f t="shared" si="14"/>
        <v>前八週無拉料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0</v>
      </c>
      <c r="Q214" s="17">
        <v>0</v>
      </c>
      <c r="R214" s="19">
        <v>0</v>
      </c>
      <c r="S214" s="20" t="s">
        <v>35</v>
      </c>
      <c r="T214" s="21">
        <v>0</v>
      </c>
      <c r="U214" s="19">
        <v>0</v>
      </c>
      <c r="V214" s="17">
        <v>66</v>
      </c>
      <c r="W214" s="22" t="s">
        <v>83</v>
      </c>
      <c r="X214" s="23" t="str">
        <f t="shared" si="15"/>
        <v>F</v>
      </c>
      <c r="Y214" s="17">
        <v>598</v>
      </c>
      <c r="Z214" s="17">
        <v>0</v>
      </c>
      <c r="AA214" s="17">
        <v>0</v>
      </c>
      <c r="AB214" s="17">
        <v>0</v>
      </c>
      <c r="AC214" s="15" t="s">
        <v>34</v>
      </c>
    </row>
    <row r="215" spans="1:29">
      <c r="A215" s="13" t="str">
        <f t="shared" si="12"/>
        <v>Normal</v>
      </c>
      <c r="B215" s="14" t="s">
        <v>257</v>
      </c>
      <c r="C215" s="15" t="s">
        <v>82</v>
      </c>
      <c r="D215" s="26">
        <f t="shared" si="13"/>
        <v>9.9</v>
      </c>
      <c r="E215" s="18">
        <f t="shared" si="14"/>
        <v>10</v>
      </c>
      <c r="F215" s="16" t="str">
        <f>IFERROR(VLOOKUP(B215,#REF!,6,FALSE),"")</f>
        <v/>
      </c>
      <c r="G215" s="17">
        <v>12000</v>
      </c>
      <c r="H215" s="17">
        <v>8000</v>
      </c>
      <c r="I215" s="17" t="str">
        <f>IFERROR(VLOOKUP(B215,#REF!,9,FALSE),"")</f>
        <v/>
      </c>
      <c r="J215" s="17">
        <v>20000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4000</v>
      </c>
      <c r="P215" s="17">
        <v>16000</v>
      </c>
      <c r="Q215" s="17">
        <v>0</v>
      </c>
      <c r="R215" s="19">
        <v>32000</v>
      </c>
      <c r="S215" s="20">
        <v>16</v>
      </c>
      <c r="T215" s="21">
        <v>15.8</v>
      </c>
      <c r="U215" s="19">
        <v>2000</v>
      </c>
      <c r="V215" s="17">
        <v>2030</v>
      </c>
      <c r="W215" s="22">
        <v>1</v>
      </c>
      <c r="X215" s="23">
        <f t="shared" si="15"/>
        <v>100</v>
      </c>
      <c r="Y215" s="17">
        <v>7264</v>
      </c>
      <c r="Z215" s="17">
        <v>11005</v>
      </c>
      <c r="AA215" s="17">
        <v>13700</v>
      </c>
      <c r="AB215" s="17">
        <v>0</v>
      </c>
      <c r="AC215" s="15" t="s">
        <v>34</v>
      </c>
    </row>
    <row r="216" spans="1:29">
      <c r="A216" s="13" t="str">
        <f t="shared" si="12"/>
        <v>Normal</v>
      </c>
      <c r="B216" s="14" t="s">
        <v>258</v>
      </c>
      <c r="C216" s="15" t="s">
        <v>82</v>
      </c>
      <c r="D216" s="26">
        <f t="shared" si="13"/>
        <v>6</v>
      </c>
      <c r="E216" s="18">
        <f t="shared" si="14"/>
        <v>5.2</v>
      </c>
      <c r="F216" s="16" t="str">
        <f>IFERROR(VLOOKUP(B216,#REF!,6,FALSE),"")</f>
        <v/>
      </c>
      <c r="G216" s="17">
        <v>768000</v>
      </c>
      <c r="H216" s="17">
        <v>594000</v>
      </c>
      <c r="I216" s="17" t="str">
        <f>IFERROR(VLOOKUP(B216,#REF!,9,FALSE),"")</f>
        <v/>
      </c>
      <c r="J216" s="17">
        <v>336000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90000</v>
      </c>
      <c r="P216" s="17">
        <v>246000</v>
      </c>
      <c r="Q216" s="17">
        <v>0</v>
      </c>
      <c r="R216" s="19">
        <v>1104000</v>
      </c>
      <c r="S216" s="20">
        <v>17.100000000000001</v>
      </c>
      <c r="T216" s="21">
        <v>19.7</v>
      </c>
      <c r="U216" s="19">
        <v>64500</v>
      </c>
      <c r="V216" s="17">
        <v>55917</v>
      </c>
      <c r="W216" s="22">
        <v>0.9</v>
      </c>
      <c r="X216" s="23">
        <f t="shared" si="15"/>
        <v>100</v>
      </c>
      <c r="Y216" s="17">
        <v>245959</v>
      </c>
      <c r="Z216" s="17">
        <v>257295</v>
      </c>
      <c r="AA216" s="17">
        <v>253316</v>
      </c>
      <c r="AB216" s="17">
        <v>0</v>
      </c>
      <c r="AC216" s="15" t="s">
        <v>34</v>
      </c>
    </row>
    <row r="217" spans="1:29">
      <c r="A217" s="13" t="str">
        <f t="shared" si="12"/>
        <v>Normal</v>
      </c>
      <c r="B217" s="14" t="s">
        <v>259</v>
      </c>
      <c r="C217" s="15" t="s">
        <v>82</v>
      </c>
      <c r="D217" s="26">
        <f t="shared" si="13"/>
        <v>17.2</v>
      </c>
      <c r="E217" s="18">
        <f t="shared" si="14"/>
        <v>8.6999999999999993</v>
      </c>
      <c r="F217" s="16" t="str">
        <f>IFERROR(VLOOKUP(B217,#REF!,6,FALSE),"")</f>
        <v/>
      </c>
      <c r="G217" s="17">
        <v>23505000</v>
      </c>
      <c r="H217" s="17">
        <v>23505000</v>
      </c>
      <c r="I217" s="17" t="str">
        <f>IFERROR(VLOOKUP(B217,#REF!,9,FALSE),"")</f>
        <v/>
      </c>
      <c r="J217" s="17">
        <v>18417000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690000</v>
      </c>
      <c r="P217" s="17">
        <v>6018000</v>
      </c>
      <c r="Q217" s="17">
        <v>11709000</v>
      </c>
      <c r="R217" s="19">
        <v>41922000</v>
      </c>
      <c r="S217" s="20">
        <v>19.899999999999999</v>
      </c>
      <c r="T217" s="21">
        <v>39.1</v>
      </c>
      <c r="U217" s="19">
        <v>2108625</v>
      </c>
      <c r="V217" s="17">
        <v>1073437</v>
      </c>
      <c r="W217" s="22">
        <v>0.5</v>
      </c>
      <c r="X217" s="23">
        <f t="shared" si="15"/>
        <v>100</v>
      </c>
      <c r="Y217" s="17">
        <v>4823754</v>
      </c>
      <c r="Z217" s="17">
        <v>4781947</v>
      </c>
      <c r="AA217" s="17">
        <v>3403263</v>
      </c>
      <c r="AB217" s="17">
        <v>0</v>
      </c>
      <c r="AC217" s="15" t="s">
        <v>34</v>
      </c>
    </row>
    <row r="218" spans="1:29">
      <c r="A218" s="13" t="str">
        <f t="shared" si="12"/>
        <v>OverStock</v>
      </c>
      <c r="B218" s="14" t="s">
        <v>260</v>
      </c>
      <c r="C218" s="15" t="s">
        <v>82</v>
      </c>
      <c r="D218" s="26">
        <f t="shared" si="13"/>
        <v>13</v>
      </c>
      <c r="E218" s="18">
        <f t="shared" si="14"/>
        <v>32.1</v>
      </c>
      <c r="F218" s="16" t="str">
        <f>IFERROR(VLOOKUP(B218,#REF!,6,FALSE),"")</f>
        <v/>
      </c>
      <c r="G218" s="17">
        <v>570000</v>
      </c>
      <c r="H218" s="17">
        <v>570000</v>
      </c>
      <c r="I218" s="17" t="str">
        <f>IFERROR(VLOOKUP(B218,#REF!,9,FALSE),"")</f>
        <v/>
      </c>
      <c r="J218" s="17">
        <v>1251000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765000</v>
      </c>
      <c r="Q218" s="17">
        <v>486000</v>
      </c>
      <c r="R218" s="19">
        <v>1821000</v>
      </c>
      <c r="S218" s="20">
        <v>46.7</v>
      </c>
      <c r="T218" s="21">
        <v>18.899999999999999</v>
      </c>
      <c r="U218" s="19">
        <v>39000</v>
      </c>
      <c r="V218" s="17">
        <v>96355</v>
      </c>
      <c r="W218" s="22">
        <v>2.5</v>
      </c>
      <c r="X218" s="23">
        <f t="shared" si="15"/>
        <v>150</v>
      </c>
      <c r="Y218" s="17">
        <v>397175</v>
      </c>
      <c r="Z218" s="17">
        <v>470023</v>
      </c>
      <c r="AA218" s="17">
        <v>373191</v>
      </c>
      <c r="AB218" s="17">
        <v>0</v>
      </c>
      <c r="AC218" s="15" t="s">
        <v>34</v>
      </c>
    </row>
    <row r="219" spans="1:29">
      <c r="A219" s="13" t="str">
        <f t="shared" si="12"/>
        <v>ZeroZero</v>
      </c>
      <c r="B219" s="14" t="s">
        <v>261</v>
      </c>
      <c r="C219" s="15" t="s">
        <v>82</v>
      </c>
      <c r="D219" s="26" t="str">
        <f t="shared" si="13"/>
        <v>--</v>
      </c>
      <c r="E219" s="18" t="str">
        <f t="shared" si="14"/>
        <v>前八週無拉料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3000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3000</v>
      </c>
      <c r="Q219" s="17">
        <v>0</v>
      </c>
      <c r="R219" s="19">
        <v>3000</v>
      </c>
      <c r="S219" s="20" t="s">
        <v>35</v>
      </c>
      <c r="T219" s="21" t="s">
        <v>35</v>
      </c>
      <c r="U219" s="19">
        <v>0</v>
      </c>
      <c r="V219" s="17" t="s">
        <v>35</v>
      </c>
      <c r="W219" s="22" t="s">
        <v>37</v>
      </c>
      <c r="X219" s="23" t="str">
        <f t="shared" si="15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34</v>
      </c>
    </row>
    <row r="220" spans="1:29">
      <c r="A220" s="13" t="str">
        <f t="shared" si="12"/>
        <v>FCST</v>
      </c>
      <c r="B220" s="14" t="s">
        <v>262</v>
      </c>
      <c r="C220" s="15" t="s">
        <v>82</v>
      </c>
      <c r="D220" s="26">
        <f t="shared" si="13"/>
        <v>45</v>
      </c>
      <c r="E220" s="18" t="str">
        <f t="shared" si="14"/>
        <v>前八週無拉料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15000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15000</v>
      </c>
      <c r="Q220" s="17">
        <v>0</v>
      </c>
      <c r="R220" s="19">
        <v>15000</v>
      </c>
      <c r="S220" s="20" t="s">
        <v>35</v>
      </c>
      <c r="T220" s="21">
        <v>45</v>
      </c>
      <c r="U220" s="19">
        <v>0</v>
      </c>
      <c r="V220" s="17">
        <v>333</v>
      </c>
      <c r="W220" s="22" t="s">
        <v>83</v>
      </c>
      <c r="X220" s="23" t="str">
        <f t="shared" si="15"/>
        <v>F</v>
      </c>
      <c r="Y220" s="17">
        <v>3000</v>
      </c>
      <c r="Z220" s="17">
        <v>0</v>
      </c>
      <c r="AA220" s="17">
        <v>0</v>
      </c>
      <c r="AB220" s="17">
        <v>0</v>
      </c>
      <c r="AC220" s="15" t="s">
        <v>34</v>
      </c>
    </row>
    <row r="221" spans="1:29">
      <c r="A221" s="13" t="str">
        <f t="shared" si="12"/>
        <v>OverStock</v>
      </c>
      <c r="B221" s="14" t="s">
        <v>263</v>
      </c>
      <c r="C221" s="15" t="s">
        <v>82</v>
      </c>
      <c r="D221" s="26">
        <f t="shared" si="13"/>
        <v>16.3</v>
      </c>
      <c r="E221" s="18">
        <f t="shared" si="14"/>
        <v>14.1</v>
      </c>
      <c r="F221" s="16" t="str">
        <f>IFERROR(VLOOKUP(B221,#REF!,6,FALSE),"")</f>
        <v/>
      </c>
      <c r="G221" s="17">
        <v>11600000</v>
      </c>
      <c r="H221" s="17">
        <v>7296000</v>
      </c>
      <c r="I221" s="17" t="str">
        <f>IFERROR(VLOOKUP(B221,#REF!,9,FALSE),"")</f>
        <v/>
      </c>
      <c r="J221" s="17">
        <v>9886000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8462000</v>
      </c>
      <c r="Q221" s="17">
        <v>1424000</v>
      </c>
      <c r="R221" s="19">
        <v>21486000</v>
      </c>
      <c r="S221" s="20">
        <v>30.7</v>
      </c>
      <c r="T221" s="21">
        <v>35.5</v>
      </c>
      <c r="U221" s="19">
        <v>700000</v>
      </c>
      <c r="V221" s="17">
        <v>605214</v>
      </c>
      <c r="W221" s="22">
        <v>0.9</v>
      </c>
      <c r="X221" s="23">
        <f t="shared" si="15"/>
        <v>100</v>
      </c>
      <c r="Y221" s="17">
        <v>2442725</v>
      </c>
      <c r="Z221" s="17">
        <v>3004206</v>
      </c>
      <c r="AA221" s="17">
        <v>1579410</v>
      </c>
      <c r="AB221" s="17">
        <v>0</v>
      </c>
      <c r="AC221" s="15" t="s">
        <v>34</v>
      </c>
    </row>
    <row r="222" spans="1:29">
      <c r="A222" s="13" t="str">
        <f t="shared" si="12"/>
        <v>OverStock</v>
      </c>
      <c r="B222" s="14" t="s">
        <v>264</v>
      </c>
      <c r="C222" s="15" t="s">
        <v>82</v>
      </c>
      <c r="D222" s="26">
        <f t="shared" si="13"/>
        <v>15.4</v>
      </c>
      <c r="E222" s="18">
        <f t="shared" si="14"/>
        <v>11.8</v>
      </c>
      <c r="F222" s="16" t="str">
        <f>IFERROR(VLOOKUP(B222,#REF!,6,FALSE),"")</f>
        <v/>
      </c>
      <c r="G222" s="17">
        <v>4860000</v>
      </c>
      <c r="H222" s="17">
        <v>3360000</v>
      </c>
      <c r="I222" s="17" t="str">
        <f>IFERROR(VLOOKUP(B222,#REF!,9,FALSE),"")</f>
        <v/>
      </c>
      <c r="J222" s="17">
        <v>4044000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1275000</v>
      </c>
      <c r="Q222" s="17">
        <v>2769000</v>
      </c>
      <c r="R222" s="19">
        <v>8904000</v>
      </c>
      <c r="S222" s="20">
        <v>26</v>
      </c>
      <c r="T222" s="21">
        <v>33.9</v>
      </c>
      <c r="U222" s="19">
        <v>342000</v>
      </c>
      <c r="V222" s="17">
        <v>262642</v>
      </c>
      <c r="W222" s="22">
        <v>0.8</v>
      </c>
      <c r="X222" s="23">
        <f t="shared" si="15"/>
        <v>100</v>
      </c>
      <c r="Y222" s="17">
        <v>1160452</v>
      </c>
      <c r="Z222" s="17">
        <v>1203325</v>
      </c>
      <c r="AA222" s="17">
        <v>415726</v>
      </c>
      <c r="AB222" s="17">
        <v>0</v>
      </c>
      <c r="AC222" s="15" t="s">
        <v>34</v>
      </c>
    </row>
    <row r="223" spans="1:29">
      <c r="A223" s="13" t="str">
        <f t="shared" si="12"/>
        <v>FCST</v>
      </c>
      <c r="B223" s="14" t="s">
        <v>265</v>
      </c>
      <c r="C223" s="15" t="s">
        <v>82</v>
      </c>
      <c r="D223" s="26">
        <f t="shared" si="13"/>
        <v>0</v>
      </c>
      <c r="E223" s="18" t="str">
        <f t="shared" si="14"/>
        <v>前八週無拉料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0</v>
      </c>
      <c r="Q223" s="17">
        <v>0</v>
      </c>
      <c r="R223" s="19">
        <v>0</v>
      </c>
      <c r="S223" s="20" t="s">
        <v>35</v>
      </c>
      <c r="T223" s="21">
        <v>0</v>
      </c>
      <c r="U223" s="19">
        <v>0</v>
      </c>
      <c r="V223" s="17">
        <v>118</v>
      </c>
      <c r="W223" s="22" t="s">
        <v>83</v>
      </c>
      <c r="X223" s="23" t="str">
        <f t="shared" si="15"/>
        <v>F</v>
      </c>
      <c r="Y223" s="17">
        <v>966</v>
      </c>
      <c r="Z223" s="17">
        <v>96</v>
      </c>
      <c r="AA223" s="17">
        <v>0</v>
      </c>
      <c r="AB223" s="17">
        <v>0</v>
      </c>
      <c r="AC223" s="15" t="s">
        <v>34</v>
      </c>
    </row>
    <row r="224" spans="1:29">
      <c r="A224" s="13" t="str">
        <f t="shared" si="12"/>
        <v>FCST</v>
      </c>
      <c r="B224" s="14" t="s">
        <v>266</v>
      </c>
      <c r="C224" s="15" t="s">
        <v>82</v>
      </c>
      <c r="D224" s="26">
        <f t="shared" si="13"/>
        <v>0</v>
      </c>
      <c r="E224" s="18" t="str">
        <f t="shared" si="14"/>
        <v>前八週無拉料</v>
      </c>
      <c r="F224" s="16" t="str">
        <f>IFERROR(VLOOKUP(B224,#REF!,6,FALSE),"")</f>
        <v/>
      </c>
      <c r="G224" s="17">
        <v>28000</v>
      </c>
      <c r="H224" s="17">
        <v>0</v>
      </c>
      <c r="I224" s="17" t="str">
        <f>IFERROR(VLOOKUP(B224,#REF!,9,FALSE),"")</f>
        <v/>
      </c>
      <c r="J224" s="17">
        <v>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0</v>
      </c>
      <c r="Q224" s="17">
        <v>0</v>
      </c>
      <c r="R224" s="19">
        <v>28000</v>
      </c>
      <c r="S224" s="20" t="s">
        <v>35</v>
      </c>
      <c r="T224" s="21">
        <v>76.3</v>
      </c>
      <c r="U224" s="19">
        <v>0</v>
      </c>
      <c r="V224" s="17">
        <v>367</v>
      </c>
      <c r="W224" s="22" t="s">
        <v>83</v>
      </c>
      <c r="X224" s="23" t="str">
        <f t="shared" si="15"/>
        <v>F</v>
      </c>
      <c r="Y224" s="17">
        <v>900</v>
      </c>
      <c r="Z224" s="17">
        <v>2400</v>
      </c>
      <c r="AA224" s="17">
        <v>1680</v>
      </c>
      <c r="AB224" s="17">
        <v>0</v>
      </c>
      <c r="AC224" s="15" t="s">
        <v>34</v>
      </c>
    </row>
    <row r="225" spans="1:29">
      <c r="A225" s="13" t="str">
        <f t="shared" si="12"/>
        <v>OverStock</v>
      </c>
      <c r="B225" s="14" t="s">
        <v>267</v>
      </c>
      <c r="C225" s="15" t="s">
        <v>82</v>
      </c>
      <c r="D225" s="26">
        <f t="shared" si="13"/>
        <v>6</v>
      </c>
      <c r="E225" s="18">
        <f t="shared" si="14"/>
        <v>18.600000000000001</v>
      </c>
      <c r="F225" s="16" t="str">
        <f>IFERROR(VLOOKUP(B225,#REF!,6,FALSE),"")</f>
        <v/>
      </c>
      <c r="G225" s="17">
        <v>17700000</v>
      </c>
      <c r="H225" s="17">
        <v>13500000</v>
      </c>
      <c r="I225" s="17" t="str">
        <f>IFERROR(VLOOKUP(B225,#REF!,9,FALSE),"")</f>
        <v/>
      </c>
      <c r="J225" s="17">
        <v>4182000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2844000</v>
      </c>
      <c r="Q225" s="17">
        <v>1338000</v>
      </c>
      <c r="R225" s="19">
        <v>21882000</v>
      </c>
      <c r="S225" s="20">
        <v>97.1</v>
      </c>
      <c r="T225" s="21">
        <v>31.4</v>
      </c>
      <c r="U225" s="19">
        <v>225375</v>
      </c>
      <c r="V225" s="17">
        <v>697141</v>
      </c>
      <c r="W225" s="22">
        <v>3.1</v>
      </c>
      <c r="X225" s="23">
        <f t="shared" si="15"/>
        <v>150</v>
      </c>
      <c r="Y225" s="17">
        <v>1554645</v>
      </c>
      <c r="Z225" s="17">
        <v>4716620</v>
      </c>
      <c r="AA225" s="17">
        <v>2088491</v>
      </c>
      <c r="AB225" s="17">
        <v>0</v>
      </c>
      <c r="AC225" s="15" t="s">
        <v>34</v>
      </c>
    </row>
    <row r="226" spans="1:29">
      <c r="A226" s="13" t="str">
        <f t="shared" si="12"/>
        <v>OverStock</v>
      </c>
      <c r="B226" s="14" t="s">
        <v>268</v>
      </c>
      <c r="C226" s="15" t="s">
        <v>82</v>
      </c>
      <c r="D226" s="26">
        <f t="shared" si="13"/>
        <v>358.2</v>
      </c>
      <c r="E226" s="18">
        <f t="shared" si="14"/>
        <v>639.29999999999995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2637000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2589000</v>
      </c>
      <c r="Q226" s="17">
        <v>48000</v>
      </c>
      <c r="R226" s="19">
        <v>2637000</v>
      </c>
      <c r="S226" s="20">
        <v>639.29999999999995</v>
      </c>
      <c r="T226" s="21">
        <v>358.2</v>
      </c>
      <c r="U226" s="19">
        <v>4125</v>
      </c>
      <c r="V226" s="17">
        <v>7362</v>
      </c>
      <c r="W226" s="22">
        <v>1.8</v>
      </c>
      <c r="X226" s="23">
        <f t="shared" si="15"/>
        <v>100</v>
      </c>
      <c r="Y226" s="17">
        <v>21000</v>
      </c>
      <c r="Z226" s="17">
        <v>45250</v>
      </c>
      <c r="AA226" s="17">
        <v>18000</v>
      </c>
      <c r="AB226" s="17">
        <v>0</v>
      </c>
      <c r="AC226" s="15" t="s">
        <v>34</v>
      </c>
    </row>
    <row r="227" spans="1:29">
      <c r="A227" s="13" t="str">
        <f t="shared" si="12"/>
        <v>Normal</v>
      </c>
      <c r="B227" s="14" t="s">
        <v>269</v>
      </c>
      <c r="C227" s="15" t="s">
        <v>82</v>
      </c>
      <c r="D227" s="26" t="str">
        <f t="shared" si="13"/>
        <v>--</v>
      </c>
      <c r="E227" s="18">
        <f t="shared" si="14"/>
        <v>0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0</v>
      </c>
      <c r="Q227" s="17">
        <v>0</v>
      </c>
      <c r="R227" s="19">
        <v>0</v>
      </c>
      <c r="S227" s="20">
        <v>0</v>
      </c>
      <c r="T227" s="21" t="s">
        <v>35</v>
      </c>
      <c r="U227" s="19">
        <v>188</v>
      </c>
      <c r="V227" s="17" t="s">
        <v>35</v>
      </c>
      <c r="W227" s="22" t="s">
        <v>37</v>
      </c>
      <c r="X227" s="23" t="str">
        <f t="shared" si="15"/>
        <v>E</v>
      </c>
      <c r="Y227" s="17">
        <v>0</v>
      </c>
      <c r="Z227" s="17">
        <v>0</v>
      </c>
      <c r="AA227" s="17">
        <v>0</v>
      </c>
      <c r="AB227" s="17">
        <v>0</v>
      </c>
      <c r="AC227" s="15" t="s">
        <v>34</v>
      </c>
    </row>
    <row r="228" spans="1:29">
      <c r="A228" s="13" t="str">
        <f t="shared" si="12"/>
        <v>ZeroZero</v>
      </c>
      <c r="B228" s="14" t="s">
        <v>270</v>
      </c>
      <c r="C228" s="15" t="s">
        <v>82</v>
      </c>
      <c r="D228" s="26" t="str">
        <f t="shared" si="13"/>
        <v>--</v>
      </c>
      <c r="E228" s="18" t="str">
        <f t="shared" si="14"/>
        <v>前八週無拉料</v>
      </c>
      <c r="F228" s="16" t="str">
        <f>IFERROR(VLOOKUP(B228,#REF!,6,FALSE),"")</f>
        <v/>
      </c>
      <c r="G228" s="17">
        <v>9000</v>
      </c>
      <c r="H228" s="17">
        <v>9000</v>
      </c>
      <c r="I228" s="17" t="str">
        <f>IFERROR(VLOOKUP(B228,#REF!,9,FALSE),"")</f>
        <v/>
      </c>
      <c r="J228" s="17">
        <v>26000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26000</v>
      </c>
      <c r="Q228" s="17">
        <v>0</v>
      </c>
      <c r="R228" s="19">
        <v>35000</v>
      </c>
      <c r="S228" s="20" t="s">
        <v>35</v>
      </c>
      <c r="T228" s="21" t="s">
        <v>35</v>
      </c>
      <c r="U228" s="19">
        <v>0</v>
      </c>
      <c r="V228" s="17" t="s">
        <v>35</v>
      </c>
      <c r="W228" s="22" t="s">
        <v>37</v>
      </c>
      <c r="X228" s="23" t="str">
        <f t="shared" si="15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34</v>
      </c>
    </row>
    <row r="229" spans="1:29">
      <c r="A229" s="13" t="str">
        <f t="shared" si="12"/>
        <v>ZeroZero</v>
      </c>
      <c r="B229" s="14" t="s">
        <v>271</v>
      </c>
      <c r="C229" s="15" t="s">
        <v>82</v>
      </c>
      <c r="D229" s="26" t="str">
        <f t="shared" si="13"/>
        <v>--</v>
      </c>
      <c r="E229" s="18" t="str">
        <f t="shared" si="14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1000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1000</v>
      </c>
      <c r="Q229" s="17">
        <v>0</v>
      </c>
      <c r="R229" s="19">
        <v>1000</v>
      </c>
      <c r="S229" s="20" t="s">
        <v>35</v>
      </c>
      <c r="T229" s="21" t="s">
        <v>35</v>
      </c>
      <c r="U229" s="19">
        <v>0</v>
      </c>
      <c r="V229" s="17" t="s">
        <v>35</v>
      </c>
      <c r="W229" s="22" t="s">
        <v>37</v>
      </c>
      <c r="X229" s="23" t="str">
        <f t="shared" si="15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34</v>
      </c>
    </row>
    <row r="230" spans="1:29">
      <c r="A230" s="13" t="str">
        <f t="shared" si="12"/>
        <v>Normal</v>
      </c>
      <c r="B230" s="14" t="s">
        <v>272</v>
      </c>
      <c r="C230" s="15" t="s">
        <v>82</v>
      </c>
      <c r="D230" s="26">
        <f t="shared" si="13"/>
        <v>19.100000000000001</v>
      </c>
      <c r="E230" s="18">
        <f t="shared" si="14"/>
        <v>19.399999999999999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17000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13000</v>
      </c>
      <c r="Q230" s="17">
        <v>4000</v>
      </c>
      <c r="R230" s="19">
        <v>17000</v>
      </c>
      <c r="S230" s="20">
        <v>19.399999999999999</v>
      </c>
      <c r="T230" s="21">
        <v>19.100000000000001</v>
      </c>
      <c r="U230" s="19">
        <v>875</v>
      </c>
      <c r="V230" s="17">
        <v>889</v>
      </c>
      <c r="W230" s="22">
        <v>1</v>
      </c>
      <c r="X230" s="23">
        <f t="shared" si="15"/>
        <v>100</v>
      </c>
      <c r="Y230" s="17">
        <v>4000</v>
      </c>
      <c r="Z230" s="17">
        <v>4000</v>
      </c>
      <c r="AA230" s="17">
        <v>4095</v>
      </c>
      <c r="AB230" s="17">
        <v>0</v>
      </c>
      <c r="AC230" s="15" t="s">
        <v>34</v>
      </c>
    </row>
    <row r="231" spans="1:29">
      <c r="A231" s="13" t="str">
        <f t="shared" si="12"/>
        <v>Normal</v>
      </c>
      <c r="B231" s="14" t="s">
        <v>273</v>
      </c>
      <c r="C231" s="15" t="s">
        <v>82</v>
      </c>
      <c r="D231" s="26">
        <f t="shared" si="13"/>
        <v>500</v>
      </c>
      <c r="E231" s="18">
        <f t="shared" si="14"/>
        <v>8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3000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3000</v>
      </c>
      <c r="Q231" s="17">
        <v>0</v>
      </c>
      <c r="R231" s="19">
        <v>3000</v>
      </c>
      <c r="S231" s="20">
        <v>8</v>
      </c>
      <c r="T231" s="21">
        <v>500</v>
      </c>
      <c r="U231" s="19">
        <v>375</v>
      </c>
      <c r="V231" s="17">
        <v>6</v>
      </c>
      <c r="W231" s="22">
        <v>0</v>
      </c>
      <c r="X231" s="23">
        <f t="shared" si="15"/>
        <v>50</v>
      </c>
      <c r="Y231" s="17">
        <v>50</v>
      </c>
      <c r="Z231" s="17">
        <v>0</v>
      </c>
      <c r="AA231" s="17">
        <v>0</v>
      </c>
      <c r="AB231" s="17">
        <v>0</v>
      </c>
      <c r="AC231" s="15" t="s">
        <v>34</v>
      </c>
    </row>
    <row r="232" spans="1:29">
      <c r="A232" s="13" t="str">
        <f t="shared" si="12"/>
        <v>ZeroZero</v>
      </c>
      <c r="B232" s="14" t="s">
        <v>274</v>
      </c>
      <c r="C232" s="15" t="s">
        <v>82</v>
      </c>
      <c r="D232" s="26" t="str">
        <f t="shared" si="13"/>
        <v>--</v>
      </c>
      <c r="E232" s="18" t="str">
        <f t="shared" si="14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8500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8500</v>
      </c>
      <c r="Q232" s="17">
        <v>0</v>
      </c>
      <c r="R232" s="19">
        <v>8500</v>
      </c>
      <c r="S232" s="20" t="s">
        <v>35</v>
      </c>
      <c r="T232" s="21" t="s">
        <v>35</v>
      </c>
      <c r="U232" s="19">
        <v>0</v>
      </c>
      <c r="V232" s="17" t="s">
        <v>35</v>
      </c>
      <c r="W232" s="22" t="s">
        <v>37</v>
      </c>
      <c r="X232" s="23" t="str">
        <f t="shared" si="15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34</v>
      </c>
    </row>
    <row r="233" spans="1:29">
      <c r="A233" s="13" t="str">
        <f t="shared" si="12"/>
        <v>OverStock</v>
      </c>
      <c r="B233" s="14" t="s">
        <v>275</v>
      </c>
      <c r="C233" s="15" t="s">
        <v>82</v>
      </c>
      <c r="D233" s="26" t="str">
        <f t="shared" si="13"/>
        <v>--</v>
      </c>
      <c r="E233" s="18">
        <f t="shared" si="14"/>
        <v>3.9</v>
      </c>
      <c r="F233" s="16" t="str">
        <f>IFERROR(VLOOKUP(B233,#REF!,6,FALSE),"")</f>
        <v/>
      </c>
      <c r="G233" s="17">
        <v>29000</v>
      </c>
      <c r="H233" s="17">
        <v>0</v>
      </c>
      <c r="I233" s="17" t="str">
        <f>IFERROR(VLOOKUP(B233,#REF!,9,FALSE),"")</f>
        <v/>
      </c>
      <c r="J233" s="17">
        <v>5141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5141</v>
      </c>
      <c r="Q233" s="17">
        <v>0</v>
      </c>
      <c r="R233" s="19">
        <v>34141</v>
      </c>
      <c r="S233" s="20">
        <v>26</v>
      </c>
      <c r="T233" s="21" t="s">
        <v>35</v>
      </c>
      <c r="U233" s="19">
        <v>1313</v>
      </c>
      <c r="V233" s="17" t="s">
        <v>35</v>
      </c>
      <c r="W233" s="22" t="s">
        <v>37</v>
      </c>
      <c r="X233" s="23" t="str">
        <f t="shared" si="15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34</v>
      </c>
    </row>
    <row r="234" spans="1:29">
      <c r="A234" s="13" t="str">
        <f t="shared" si="12"/>
        <v>ZeroZero</v>
      </c>
      <c r="B234" s="14" t="s">
        <v>276</v>
      </c>
      <c r="C234" s="15" t="s">
        <v>82</v>
      </c>
      <c r="D234" s="26" t="str">
        <f t="shared" si="13"/>
        <v>--</v>
      </c>
      <c r="E234" s="18" t="str">
        <f t="shared" si="14"/>
        <v>前八週無拉料</v>
      </c>
      <c r="F234" s="16" t="str">
        <f>IFERROR(VLOOKUP(B234,#REF!,6,FALSE),"")</f>
        <v/>
      </c>
      <c r="G234" s="17">
        <v>10050</v>
      </c>
      <c r="H234" s="17">
        <v>50</v>
      </c>
      <c r="I234" s="17" t="str">
        <f>IFERROR(VLOOKUP(B234,#REF!,9,FALSE),"")</f>
        <v/>
      </c>
      <c r="J234" s="17">
        <v>96250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96250</v>
      </c>
      <c r="Q234" s="17">
        <v>0</v>
      </c>
      <c r="R234" s="19">
        <v>106300</v>
      </c>
      <c r="S234" s="20" t="s">
        <v>35</v>
      </c>
      <c r="T234" s="21" t="s">
        <v>35</v>
      </c>
      <c r="U234" s="19">
        <v>0</v>
      </c>
      <c r="V234" s="17" t="s">
        <v>35</v>
      </c>
      <c r="W234" s="22" t="s">
        <v>37</v>
      </c>
      <c r="X234" s="23" t="str">
        <f t="shared" si="15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34</v>
      </c>
    </row>
    <row r="235" spans="1:29">
      <c r="A235" s="13" t="str">
        <f t="shared" si="12"/>
        <v>Normal</v>
      </c>
      <c r="B235" s="14" t="s">
        <v>277</v>
      </c>
      <c r="C235" s="15" t="s">
        <v>82</v>
      </c>
      <c r="D235" s="26" t="str">
        <f t="shared" si="13"/>
        <v>--</v>
      </c>
      <c r="E235" s="18">
        <f t="shared" si="14"/>
        <v>5.7</v>
      </c>
      <c r="F235" s="16" t="str">
        <f>IFERROR(VLOOKUP(B235,#REF!,6,FALSE),"")</f>
        <v/>
      </c>
      <c r="G235" s="17">
        <v>350000</v>
      </c>
      <c r="H235" s="17">
        <v>0</v>
      </c>
      <c r="I235" s="17" t="str">
        <f>IFERROR(VLOOKUP(B235,#REF!,9,FALSE),"")</f>
        <v/>
      </c>
      <c r="J235" s="17">
        <v>374880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374880</v>
      </c>
      <c r="Q235" s="17">
        <v>0</v>
      </c>
      <c r="R235" s="19">
        <v>724880</v>
      </c>
      <c r="S235" s="20">
        <v>11</v>
      </c>
      <c r="T235" s="21" t="s">
        <v>35</v>
      </c>
      <c r="U235" s="19">
        <v>65765</v>
      </c>
      <c r="V235" s="17">
        <v>0</v>
      </c>
      <c r="W235" s="22" t="s">
        <v>37</v>
      </c>
      <c r="X235" s="23" t="str">
        <f t="shared" si="15"/>
        <v>E</v>
      </c>
      <c r="Y235" s="17">
        <v>0</v>
      </c>
      <c r="Z235" s="17">
        <v>0</v>
      </c>
      <c r="AA235" s="17">
        <v>152000</v>
      </c>
      <c r="AB235" s="17">
        <v>0</v>
      </c>
      <c r="AC235" s="15" t="s">
        <v>34</v>
      </c>
    </row>
    <row r="236" spans="1:29">
      <c r="A236" s="13" t="str">
        <f t="shared" si="12"/>
        <v>Normal</v>
      </c>
      <c r="B236" s="14" t="s">
        <v>278</v>
      </c>
      <c r="C236" s="15" t="s">
        <v>82</v>
      </c>
      <c r="D236" s="26" t="str">
        <f t="shared" si="13"/>
        <v>--</v>
      </c>
      <c r="E236" s="18">
        <f t="shared" si="14"/>
        <v>5.4</v>
      </c>
      <c r="F236" s="16" t="str">
        <f>IFERROR(VLOOKUP(B236,#REF!,6,FALSE),"")</f>
        <v/>
      </c>
      <c r="G236" s="17">
        <v>560000</v>
      </c>
      <c r="H236" s="17">
        <v>280000</v>
      </c>
      <c r="I236" s="17" t="str">
        <f>IFERROR(VLOOKUP(B236,#REF!,9,FALSE),"")</f>
        <v/>
      </c>
      <c r="J236" s="17">
        <v>384720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384720</v>
      </c>
      <c r="Q236" s="17">
        <v>0</v>
      </c>
      <c r="R236" s="19">
        <v>944720</v>
      </c>
      <c r="S236" s="20">
        <v>13.3</v>
      </c>
      <c r="T236" s="21" t="s">
        <v>35</v>
      </c>
      <c r="U236" s="19">
        <v>70980</v>
      </c>
      <c r="V236" s="17" t="s">
        <v>35</v>
      </c>
      <c r="W236" s="22" t="s">
        <v>37</v>
      </c>
      <c r="X236" s="23" t="str">
        <f t="shared" si="15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34</v>
      </c>
    </row>
    <row r="237" spans="1:29">
      <c r="A237" s="13" t="str">
        <f t="shared" si="12"/>
        <v>Normal</v>
      </c>
      <c r="B237" s="14" t="s">
        <v>279</v>
      </c>
      <c r="C237" s="15" t="s">
        <v>82</v>
      </c>
      <c r="D237" s="26" t="str">
        <f t="shared" si="13"/>
        <v>--</v>
      </c>
      <c r="E237" s="18">
        <f t="shared" si="14"/>
        <v>7</v>
      </c>
      <c r="F237" s="16" t="str">
        <f>IFERROR(VLOOKUP(B237,#REF!,6,FALSE),"")</f>
        <v/>
      </c>
      <c r="G237" s="17">
        <v>160000</v>
      </c>
      <c r="H237" s="17">
        <v>80000</v>
      </c>
      <c r="I237" s="17" t="str">
        <f>IFERROR(VLOOKUP(B237,#REF!,9,FALSE),"")</f>
        <v/>
      </c>
      <c r="J237" s="17">
        <v>131760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131760</v>
      </c>
      <c r="Q237" s="17">
        <v>0</v>
      </c>
      <c r="R237" s="19">
        <v>291760</v>
      </c>
      <c r="S237" s="20">
        <v>15.4</v>
      </c>
      <c r="T237" s="21" t="s">
        <v>35</v>
      </c>
      <c r="U237" s="19">
        <v>18900</v>
      </c>
      <c r="V237" s="17" t="s">
        <v>35</v>
      </c>
      <c r="W237" s="22" t="s">
        <v>37</v>
      </c>
      <c r="X237" s="23" t="str">
        <f t="shared" si="15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34</v>
      </c>
    </row>
    <row r="238" spans="1:29">
      <c r="A238" s="13" t="str">
        <f t="shared" si="12"/>
        <v>ZeroZero</v>
      </c>
      <c r="B238" s="14" t="s">
        <v>280</v>
      </c>
      <c r="C238" s="15" t="s">
        <v>82</v>
      </c>
      <c r="D238" s="26" t="str">
        <f t="shared" si="13"/>
        <v>--</v>
      </c>
      <c r="E238" s="18" t="str">
        <f t="shared" si="14"/>
        <v>前八週無拉料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4346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4346</v>
      </c>
      <c r="Q238" s="17">
        <v>0</v>
      </c>
      <c r="R238" s="19">
        <v>4346</v>
      </c>
      <c r="S238" s="20" t="s">
        <v>35</v>
      </c>
      <c r="T238" s="21" t="s">
        <v>35</v>
      </c>
      <c r="U238" s="19">
        <v>0</v>
      </c>
      <c r="V238" s="17" t="s">
        <v>35</v>
      </c>
      <c r="W238" s="22" t="s">
        <v>37</v>
      </c>
      <c r="X238" s="23" t="str">
        <f t="shared" si="15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34</v>
      </c>
    </row>
    <row r="239" spans="1:29">
      <c r="A239" s="13" t="str">
        <f t="shared" si="12"/>
        <v>OverStock</v>
      </c>
      <c r="B239" s="14" t="s">
        <v>281</v>
      </c>
      <c r="C239" s="15" t="s">
        <v>82</v>
      </c>
      <c r="D239" s="26" t="str">
        <f t="shared" si="13"/>
        <v>--</v>
      </c>
      <c r="E239" s="18">
        <f t="shared" si="14"/>
        <v>14.4</v>
      </c>
      <c r="F239" s="16" t="str">
        <f>IFERROR(VLOOKUP(B239,#REF!,6,FALSE),"")</f>
        <v/>
      </c>
      <c r="G239" s="17">
        <v>160000</v>
      </c>
      <c r="H239" s="17">
        <v>80000</v>
      </c>
      <c r="I239" s="17" t="str">
        <f>IFERROR(VLOOKUP(B239,#REF!,9,FALSE),"")</f>
        <v/>
      </c>
      <c r="J239" s="17">
        <v>138219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138219</v>
      </c>
      <c r="Q239" s="17">
        <v>0</v>
      </c>
      <c r="R239" s="19">
        <v>298219</v>
      </c>
      <c r="S239" s="20">
        <v>31.1</v>
      </c>
      <c r="T239" s="21" t="s">
        <v>35</v>
      </c>
      <c r="U239" s="19">
        <v>9581</v>
      </c>
      <c r="V239" s="17">
        <v>0</v>
      </c>
      <c r="W239" s="22" t="s">
        <v>37</v>
      </c>
      <c r="X239" s="23" t="str">
        <f t="shared" si="15"/>
        <v>E</v>
      </c>
      <c r="Y239" s="17">
        <v>0</v>
      </c>
      <c r="Z239" s="17">
        <v>0</v>
      </c>
      <c r="AA239" s="17">
        <v>13650</v>
      </c>
      <c r="AB239" s="17">
        <v>0</v>
      </c>
      <c r="AC239" s="15" t="s">
        <v>34</v>
      </c>
    </row>
    <row r="240" spans="1:29">
      <c r="A240" s="13" t="str">
        <f t="shared" si="12"/>
        <v>Normal</v>
      </c>
      <c r="B240" s="14" t="s">
        <v>282</v>
      </c>
      <c r="C240" s="15" t="s">
        <v>82</v>
      </c>
      <c r="D240" s="26">
        <f t="shared" si="13"/>
        <v>273.60000000000002</v>
      </c>
      <c r="E240" s="18">
        <f t="shared" si="14"/>
        <v>9</v>
      </c>
      <c r="F240" s="16" t="str">
        <f>IFERROR(VLOOKUP(B240,#REF!,6,FALSE),"")</f>
        <v/>
      </c>
      <c r="G240" s="17">
        <v>160000</v>
      </c>
      <c r="H240" s="17">
        <v>80000</v>
      </c>
      <c r="I240" s="17" t="str">
        <f>IFERROR(VLOOKUP(B240,#REF!,9,FALSE),"")</f>
        <v/>
      </c>
      <c r="J240" s="17">
        <v>243238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243238</v>
      </c>
      <c r="Q240" s="17">
        <v>0</v>
      </c>
      <c r="R240" s="19">
        <v>403238</v>
      </c>
      <c r="S240" s="20">
        <v>15</v>
      </c>
      <c r="T240" s="21">
        <v>453.6</v>
      </c>
      <c r="U240" s="19">
        <v>26906</v>
      </c>
      <c r="V240" s="17">
        <v>889</v>
      </c>
      <c r="W240" s="22">
        <v>0</v>
      </c>
      <c r="X240" s="23">
        <f t="shared" si="15"/>
        <v>50</v>
      </c>
      <c r="Y240" s="17">
        <v>0</v>
      </c>
      <c r="Z240" s="17">
        <v>8000</v>
      </c>
      <c r="AA240" s="17">
        <v>7000</v>
      </c>
      <c r="AB240" s="17">
        <v>0</v>
      </c>
      <c r="AC240" s="15" t="s">
        <v>34</v>
      </c>
    </row>
    <row r="241" spans="1:29">
      <c r="A241" s="13" t="str">
        <f t="shared" si="12"/>
        <v>ZeroZero</v>
      </c>
      <c r="B241" s="14" t="s">
        <v>283</v>
      </c>
      <c r="C241" s="15" t="s">
        <v>82</v>
      </c>
      <c r="D241" s="26" t="str">
        <f t="shared" si="13"/>
        <v>--</v>
      </c>
      <c r="E241" s="18" t="str">
        <f t="shared" si="14"/>
        <v>前八週無拉料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4375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4375</v>
      </c>
      <c r="Q241" s="17">
        <v>0</v>
      </c>
      <c r="R241" s="19">
        <v>4375</v>
      </c>
      <c r="S241" s="20" t="s">
        <v>35</v>
      </c>
      <c r="T241" s="21" t="s">
        <v>35</v>
      </c>
      <c r="U241" s="19">
        <v>0</v>
      </c>
      <c r="V241" s="17" t="s">
        <v>35</v>
      </c>
      <c r="W241" s="22" t="s">
        <v>37</v>
      </c>
      <c r="X241" s="23" t="str">
        <f t="shared" si="15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34</v>
      </c>
    </row>
    <row r="242" spans="1:29">
      <c r="A242" s="13" t="str">
        <f t="shared" si="12"/>
        <v>FCST</v>
      </c>
      <c r="B242" s="14" t="s">
        <v>284</v>
      </c>
      <c r="C242" s="15" t="s">
        <v>82</v>
      </c>
      <c r="D242" s="26">
        <f t="shared" si="13"/>
        <v>0</v>
      </c>
      <c r="E242" s="18" t="str">
        <f t="shared" si="14"/>
        <v>前八週無拉料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0</v>
      </c>
      <c r="Q242" s="17">
        <v>0</v>
      </c>
      <c r="R242" s="19">
        <v>0</v>
      </c>
      <c r="S242" s="20" t="s">
        <v>35</v>
      </c>
      <c r="T242" s="21">
        <v>0</v>
      </c>
      <c r="U242" s="19">
        <v>0</v>
      </c>
      <c r="V242" s="17">
        <v>5710</v>
      </c>
      <c r="W242" s="22" t="s">
        <v>83</v>
      </c>
      <c r="X242" s="23" t="str">
        <f t="shared" si="15"/>
        <v>F</v>
      </c>
      <c r="Y242" s="17">
        <v>24133</v>
      </c>
      <c r="Z242" s="17">
        <v>27250</v>
      </c>
      <c r="AA242" s="17">
        <v>12055</v>
      </c>
      <c r="AB242" s="17">
        <v>0</v>
      </c>
      <c r="AC242" s="15" t="s">
        <v>34</v>
      </c>
    </row>
    <row r="243" spans="1:29">
      <c r="A243" s="13" t="str">
        <f t="shared" si="12"/>
        <v>Normal</v>
      </c>
      <c r="B243" s="14" t="s">
        <v>285</v>
      </c>
      <c r="C243" s="15" t="s">
        <v>82</v>
      </c>
      <c r="D243" s="26">
        <f t="shared" si="13"/>
        <v>6</v>
      </c>
      <c r="E243" s="18">
        <f t="shared" si="14"/>
        <v>6.5</v>
      </c>
      <c r="F243" s="16" t="str">
        <f>IFERROR(VLOOKUP(B243,#REF!,6,FALSE),"")</f>
        <v/>
      </c>
      <c r="G243" s="17">
        <v>22000</v>
      </c>
      <c r="H243" s="17">
        <v>20000</v>
      </c>
      <c r="I243" s="17" t="str">
        <f>IFERROR(VLOOKUP(B243,#REF!,9,FALSE),"")</f>
        <v/>
      </c>
      <c r="J243" s="17">
        <v>18000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18000</v>
      </c>
      <c r="Q243" s="17">
        <v>0</v>
      </c>
      <c r="R243" s="19">
        <v>40000</v>
      </c>
      <c r="S243" s="20">
        <v>14.5</v>
      </c>
      <c r="T243" s="21">
        <v>13.3</v>
      </c>
      <c r="U243" s="19">
        <v>2750</v>
      </c>
      <c r="V243" s="17">
        <v>2997</v>
      </c>
      <c r="W243" s="22">
        <v>1.1000000000000001</v>
      </c>
      <c r="X243" s="23">
        <f t="shared" si="15"/>
        <v>100</v>
      </c>
      <c r="Y243" s="17">
        <v>14875</v>
      </c>
      <c r="Z243" s="17">
        <v>12100</v>
      </c>
      <c r="AA243" s="17">
        <v>4300</v>
      </c>
      <c r="AB243" s="17">
        <v>0</v>
      </c>
      <c r="AC243" s="15" t="s">
        <v>34</v>
      </c>
    </row>
    <row r="244" spans="1:29">
      <c r="A244" s="13" t="str">
        <f t="shared" si="12"/>
        <v>ZeroZero</v>
      </c>
      <c r="B244" s="14" t="s">
        <v>286</v>
      </c>
      <c r="C244" s="15" t="s">
        <v>82</v>
      </c>
      <c r="D244" s="26" t="str">
        <f t="shared" si="13"/>
        <v>--</v>
      </c>
      <c r="E244" s="18" t="str">
        <f t="shared" si="14"/>
        <v>前八週無拉料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8000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8000</v>
      </c>
      <c r="Q244" s="17">
        <v>0</v>
      </c>
      <c r="R244" s="19">
        <v>8000</v>
      </c>
      <c r="S244" s="20" t="s">
        <v>35</v>
      </c>
      <c r="T244" s="21" t="s">
        <v>35</v>
      </c>
      <c r="U244" s="19">
        <v>0</v>
      </c>
      <c r="V244" s="17" t="s">
        <v>35</v>
      </c>
      <c r="W244" s="22" t="s">
        <v>37</v>
      </c>
      <c r="X244" s="23" t="str">
        <f t="shared" si="15"/>
        <v>E</v>
      </c>
      <c r="Y244" s="17">
        <v>0</v>
      </c>
      <c r="Z244" s="17">
        <v>0</v>
      </c>
      <c r="AA244" s="17">
        <v>0</v>
      </c>
      <c r="AB244" s="17">
        <v>0</v>
      </c>
      <c r="AC244" s="15" t="s">
        <v>34</v>
      </c>
    </row>
    <row r="245" spans="1:29">
      <c r="A245" s="13" t="str">
        <f t="shared" si="12"/>
        <v>Normal</v>
      </c>
      <c r="B245" s="14" t="s">
        <v>287</v>
      </c>
      <c r="C245" s="15" t="s">
        <v>82</v>
      </c>
      <c r="D245" s="26">
        <f t="shared" si="13"/>
        <v>31.6</v>
      </c>
      <c r="E245" s="18">
        <f t="shared" si="14"/>
        <v>16</v>
      </c>
      <c r="F245" s="16" t="str">
        <f>IFERROR(VLOOKUP(B245,#REF!,6,FALSE),"")</f>
        <v/>
      </c>
      <c r="G245" s="17">
        <v>2000</v>
      </c>
      <c r="H245" s="17">
        <v>2000</v>
      </c>
      <c r="I245" s="17" t="str">
        <f>IFERROR(VLOOKUP(B245,#REF!,9,FALSE),"")</f>
        <v/>
      </c>
      <c r="J245" s="17">
        <v>16000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16000</v>
      </c>
      <c r="Q245" s="17">
        <v>0</v>
      </c>
      <c r="R245" s="19">
        <v>18000</v>
      </c>
      <c r="S245" s="20">
        <v>18</v>
      </c>
      <c r="T245" s="21">
        <v>35.6</v>
      </c>
      <c r="U245" s="19">
        <v>1000</v>
      </c>
      <c r="V245" s="17">
        <v>506</v>
      </c>
      <c r="W245" s="22">
        <v>0.5</v>
      </c>
      <c r="X245" s="23">
        <f t="shared" si="15"/>
        <v>100</v>
      </c>
      <c r="Y245" s="17">
        <v>1820</v>
      </c>
      <c r="Z245" s="17">
        <v>2734</v>
      </c>
      <c r="AA245" s="17">
        <v>1368</v>
      </c>
      <c r="AB245" s="17">
        <v>0</v>
      </c>
      <c r="AC245" s="15" t="s">
        <v>34</v>
      </c>
    </row>
    <row r="246" spans="1:29">
      <c r="A246" s="13" t="str">
        <f t="shared" si="12"/>
        <v>OverStock</v>
      </c>
      <c r="B246" s="14" t="s">
        <v>288</v>
      </c>
      <c r="C246" s="15" t="s">
        <v>82</v>
      </c>
      <c r="D246" s="26">
        <f t="shared" si="13"/>
        <v>16.2</v>
      </c>
      <c r="E246" s="18">
        <f t="shared" si="14"/>
        <v>20.8</v>
      </c>
      <c r="F246" s="16" t="str">
        <f>IFERROR(VLOOKUP(B246,#REF!,6,FALSE),"")</f>
        <v/>
      </c>
      <c r="G246" s="17">
        <v>12000</v>
      </c>
      <c r="H246" s="17">
        <v>6000</v>
      </c>
      <c r="I246" s="17" t="str">
        <f>IFERROR(VLOOKUP(B246,#REF!,9,FALSE),"")</f>
        <v/>
      </c>
      <c r="J246" s="17">
        <v>26000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14000</v>
      </c>
      <c r="Q246" s="17">
        <v>12000</v>
      </c>
      <c r="R246" s="19">
        <v>38000</v>
      </c>
      <c r="S246" s="20">
        <v>30.4</v>
      </c>
      <c r="T246" s="21">
        <v>23.7</v>
      </c>
      <c r="U246" s="19">
        <v>1250</v>
      </c>
      <c r="V246" s="17">
        <v>1603</v>
      </c>
      <c r="W246" s="22">
        <v>1.3</v>
      </c>
      <c r="X246" s="23">
        <f t="shared" si="15"/>
        <v>100</v>
      </c>
      <c r="Y246" s="17">
        <v>8418</v>
      </c>
      <c r="Z246" s="17">
        <v>6004</v>
      </c>
      <c r="AA246" s="17">
        <v>1321</v>
      </c>
      <c r="AB246" s="17">
        <v>0</v>
      </c>
      <c r="AC246" s="15" t="s">
        <v>34</v>
      </c>
    </row>
    <row r="247" spans="1:29">
      <c r="A247" s="13" t="str">
        <f t="shared" si="12"/>
        <v>Normal</v>
      </c>
      <c r="B247" s="14" t="s">
        <v>289</v>
      </c>
      <c r="C247" s="15" t="s">
        <v>82</v>
      </c>
      <c r="D247" s="26">
        <f t="shared" si="13"/>
        <v>19.399999999999999</v>
      </c>
      <c r="E247" s="18">
        <f t="shared" si="14"/>
        <v>8</v>
      </c>
      <c r="F247" s="16" t="str">
        <f>IFERROR(VLOOKUP(B247,#REF!,6,FALSE),"")</f>
        <v/>
      </c>
      <c r="G247" s="17">
        <v>0</v>
      </c>
      <c r="H247" s="17">
        <v>0</v>
      </c>
      <c r="I247" s="17" t="str">
        <f>IFERROR(VLOOKUP(B247,#REF!,9,FALSE),"")</f>
        <v/>
      </c>
      <c r="J247" s="17">
        <v>20000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0</v>
      </c>
      <c r="Q247" s="17">
        <v>20000</v>
      </c>
      <c r="R247" s="19">
        <v>20000</v>
      </c>
      <c r="S247" s="20">
        <v>8</v>
      </c>
      <c r="T247" s="21">
        <v>19.399999999999999</v>
      </c>
      <c r="U247" s="19">
        <v>2500</v>
      </c>
      <c r="V247" s="17">
        <v>1033</v>
      </c>
      <c r="W247" s="22">
        <v>0.4</v>
      </c>
      <c r="X247" s="23">
        <f t="shared" si="15"/>
        <v>50</v>
      </c>
      <c r="Y247" s="17">
        <v>6519</v>
      </c>
      <c r="Z247" s="17">
        <v>2780</v>
      </c>
      <c r="AA247" s="17">
        <v>830</v>
      </c>
      <c r="AB247" s="17">
        <v>0</v>
      </c>
      <c r="AC247" s="15" t="s">
        <v>34</v>
      </c>
    </row>
    <row r="248" spans="1:29">
      <c r="A248" s="13" t="str">
        <f t="shared" si="12"/>
        <v>Normal</v>
      </c>
      <c r="B248" s="14" t="s">
        <v>290</v>
      </c>
      <c r="C248" s="15" t="s">
        <v>82</v>
      </c>
      <c r="D248" s="26">
        <f t="shared" si="13"/>
        <v>10</v>
      </c>
      <c r="E248" s="18">
        <f t="shared" si="14"/>
        <v>4.7</v>
      </c>
      <c r="F248" s="16" t="str">
        <f>IFERROR(VLOOKUP(B248,#REF!,6,FALSE),"")</f>
        <v/>
      </c>
      <c r="G248" s="17">
        <v>40000</v>
      </c>
      <c r="H248" s="17">
        <v>26000</v>
      </c>
      <c r="I248" s="17" t="str">
        <f>IFERROR(VLOOKUP(B248,#REF!,9,FALSE),"")</f>
        <v/>
      </c>
      <c r="J248" s="17">
        <v>20000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20000</v>
      </c>
      <c r="Q248" s="17">
        <v>0</v>
      </c>
      <c r="R248" s="19">
        <v>60000</v>
      </c>
      <c r="S248" s="20">
        <v>14.1</v>
      </c>
      <c r="T248" s="21">
        <v>30</v>
      </c>
      <c r="U248" s="19">
        <v>4250</v>
      </c>
      <c r="V248" s="17">
        <v>2000</v>
      </c>
      <c r="W248" s="22">
        <v>0.5</v>
      </c>
      <c r="X248" s="23">
        <f t="shared" si="15"/>
        <v>100</v>
      </c>
      <c r="Y248" s="17">
        <v>12000</v>
      </c>
      <c r="Z248" s="17">
        <v>6000</v>
      </c>
      <c r="AA248" s="17">
        <v>12000</v>
      </c>
      <c r="AB248" s="17">
        <v>0</v>
      </c>
      <c r="AC248" s="15" t="s">
        <v>34</v>
      </c>
    </row>
    <row r="249" spans="1:29">
      <c r="A249" s="13" t="str">
        <f t="shared" si="12"/>
        <v>Normal</v>
      </c>
      <c r="B249" s="14" t="s">
        <v>291</v>
      </c>
      <c r="C249" s="15" t="s">
        <v>82</v>
      </c>
      <c r="D249" s="26">
        <f t="shared" si="13"/>
        <v>44.8</v>
      </c>
      <c r="E249" s="18">
        <f t="shared" si="14"/>
        <v>17.5</v>
      </c>
      <c r="F249" s="16" t="str">
        <f>IFERROR(VLOOKUP(B249,#REF!,6,FALSE),"")</f>
        <v/>
      </c>
      <c r="G249" s="17">
        <v>51000</v>
      </c>
      <c r="H249" s="17">
        <v>6000</v>
      </c>
      <c r="I249" s="17" t="str">
        <f>IFERROR(VLOOKUP(B249,#REF!,9,FALSE),"")</f>
        <v/>
      </c>
      <c r="J249" s="17">
        <v>276000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150000</v>
      </c>
      <c r="Q249" s="17">
        <v>126000</v>
      </c>
      <c r="R249" s="19">
        <v>327000</v>
      </c>
      <c r="S249" s="20">
        <v>20.8</v>
      </c>
      <c r="T249" s="21">
        <v>53.1</v>
      </c>
      <c r="U249" s="19">
        <v>15750</v>
      </c>
      <c r="V249" s="17">
        <v>6158</v>
      </c>
      <c r="W249" s="22">
        <v>0.4</v>
      </c>
      <c r="X249" s="23">
        <f t="shared" si="15"/>
        <v>50</v>
      </c>
      <c r="Y249" s="17">
        <v>16698</v>
      </c>
      <c r="Z249" s="17">
        <v>15977</v>
      </c>
      <c r="AA249" s="17">
        <v>26162</v>
      </c>
      <c r="AB249" s="17">
        <v>0</v>
      </c>
      <c r="AC249" s="15" t="s">
        <v>34</v>
      </c>
    </row>
    <row r="250" spans="1:29">
      <c r="A250" s="13" t="str">
        <f t="shared" si="12"/>
        <v>Normal</v>
      </c>
      <c r="B250" s="14" t="s">
        <v>292</v>
      </c>
      <c r="C250" s="15" t="s">
        <v>82</v>
      </c>
      <c r="D250" s="26">
        <f t="shared" si="13"/>
        <v>11.1</v>
      </c>
      <c r="E250" s="18">
        <f t="shared" si="14"/>
        <v>8</v>
      </c>
      <c r="F250" s="16" t="str">
        <f>IFERROR(VLOOKUP(B250,#REF!,6,FALSE),"")</f>
        <v/>
      </c>
      <c r="G250" s="17">
        <v>8000</v>
      </c>
      <c r="H250" s="17">
        <v>4000</v>
      </c>
      <c r="I250" s="17" t="str">
        <f>IFERROR(VLOOKUP(B250,#REF!,9,FALSE),"")</f>
        <v/>
      </c>
      <c r="J250" s="17">
        <v>8000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8000</v>
      </c>
      <c r="Q250" s="17">
        <v>0</v>
      </c>
      <c r="R250" s="19">
        <v>16000</v>
      </c>
      <c r="S250" s="20">
        <v>16</v>
      </c>
      <c r="T250" s="21">
        <v>22.3</v>
      </c>
      <c r="U250" s="19">
        <v>1000</v>
      </c>
      <c r="V250" s="17">
        <v>718</v>
      </c>
      <c r="W250" s="22">
        <v>0.7</v>
      </c>
      <c r="X250" s="23">
        <f t="shared" si="15"/>
        <v>100</v>
      </c>
      <c r="Y250" s="17">
        <v>3539</v>
      </c>
      <c r="Z250" s="17">
        <v>2920</v>
      </c>
      <c r="AA250" s="17">
        <v>1490</v>
      </c>
      <c r="AB250" s="17">
        <v>0</v>
      </c>
      <c r="AC250" s="15" t="s">
        <v>34</v>
      </c>
    </row>
    <row r="251" spans="1:29">
      <c r="A251" s="13" t="str">
        <f t="shared" si="12"/>
        <v>Normal</v>
      </c>
      <c r="B251" s="14" t="s">
        <v>293</v>
      </c>
      <c r="C251" s="15" t="s">
        <v>82</v>
      </c>
      <c r="D251" s="26">
        <f t="shared" si="13"/>
        <v>3.7</v>
      </c>
      <c r="E251" s="18">
        <f t="shared" si="14"/>
        <v>11.7</v>
      </c>
      <c r="F251" s="16" t="str">
        <f>IFERROR(VLOOKUP(B251,#REF!,6,FALSE),"")</f>
        <v/>
      </c>
      <c r="G251" s="17">
        <v>30000</v>
      </c>
      <c r="H251" s="17">
        <v>0</v>
      </c>
      <c r="I251" s="17" t="str">
        <f>IFERROR(VLOOKUP(B251,#REF!,9,FALSE),"")</f>
        <v/>
      </c>
      <c r="J251" s="17">
        <v>153000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81000</v>
      </c>
      <c r="Q251" s="17">
        <v>72000</v>
      </c>
      <c r="R251" s="19">
        <v>183000</v>
      </c>
      <c r="S251" s="20">
        <v>13.9</v>
      </c>
      <c r="T251" s="21">
        <v>4.5</v>
      </c>
      <c r="U251" s="19">
        <v>13125</v>
      </c>
      <c r="V251" s="17">
        <v>40844</v>
      </c>
      <c r="W251" s="22">
        <v>3.1</v>
      </c>
      <c r="X251" s="23">
        <f t="shared" si="15"/>
        <v>150</v>
      </c>
      <c r="Y251" s="17">
        <v>74218</v>
      </c>
      <c r="Z251" s="17">
        <v>53378</v>
      </c>
      <c r="AA251" s="17">
        <v>10588</v>
      </c>
      <c r="AB251" s="17">
        <v>0</v>
      </c>
      <c r="AC251" s="15" t="s">
        <v>34</v>
      </c>
    </row>
    <row r="252" spans="1:29">
      <c r="A252" s="13" t="str">
        <f t="shared" si="12"/>
        <v>OverStock</v>
      </c>
      <c r="B252" s="14" t="s">
        <v>294</v>
      </c>
      <c r="C252" s="15" t="s">
        <v>82</v>
      </c>
      <c r="D252" s="26">
        <f t="shared" si="13"/>
        <v>31.7</v>
      </c>
      <c r="E252" s="18">
        <f t="shared" si="14"/>
        <v>12</v>
      </c>
      <c r="F252" s="16" t="str">
        <f>IFERROR(VLOOKUP(B252,#REF!,6,FALSE),"")</f>
        <v/>
      </c>
      <c r="G252" s="17">
        <v>1080000</v>
      </c>
      <c r="H252" s="17">
        <v>570000</v>
      </c>
      <c r="I252" s="17" t="str">
        <f>IFERROR(VLOOKUP(B252,#REF!,9,FALSE),"")</f>
        <v/>
      </c>
      <c r="J252" s="17">
        <v>1002000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6000</v>
      </c>
      <c r="P252" s="17">
        <v>375000</v>
      </c>
      <c r="Q252" s="17">
        <v>621000</v>
      </c>
      <c r="R252" s="19">
        <v>2082000</v>
      </c>
      <c r="S252" s="20">
        <v>24.9</v>
      </c>
      <c r="T252" s="21">
        <v>65.8</v>
      </c>
      <c r="U252" s="19">
        <v>83625</v>
      </c>
      <c r="V252" s="17">
        <v>31630</v>
      </c>
      <c r="W252" s="22">
        <v>0.4</v>
      </c>
      <c r="X252" s="23">
        <f t="shared" si="15"/>
        <v>50</v>
      </c>
      <c r="Y252" s="17">
        <v>101134</v>
      </c>
      <c r="Z252" s="17">
        <v>152331</v>
      </c>
      <c r="AA252" s="17">
        <v>87464</v>
      </c>
      <c r="AB252" s="17">
        <v>0</v>
      </c>
      <c r="AC252" s="15" t="s">
        <v>34</v>
      </c>
    </row>
    <row r="253" spans="1:29">
      <c r="A253" s="13" t="str">
        <f t="shared" si="12"/>
        <v>Normal</v>
      </c>
      <c r="B253" s="14" t="s">
        <v>295</v>
      </c>
      <c r="C253" s="15" t="s">
        <v>82</v>
      </c>
      <c r="D253" s="26">
        <f t="shared" si="13"/>
        <v>72.099999999999994</v>
      </c>
      <c r="E253" s="18">
        <f t="shared" si="14"/>
        <v>21.3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24000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24000</v>
      </c>
      <c r="Q253" s="17">
        <v>0</v>
      </c>
      <c r="R253" s="19">
        <v>24000</v>
      </c>
      <c r="S253" s="20">
        <v>21.3</v>
      </c>
      <c r="T253" s="21">
        <v>72.099999999999994</v>
      </c>
      <c r="U253" s="19">
        <v>1125</v>
      </c>
      <c r="V253" s="17">
        <v>333</v>
      </c>
      <c r="W253" s="22">
        <v>0.3</v>
      </c>
      <c r="X253" s="23">
        <f t="shared" si="15"/>
        <v>50</v>
      </c>
      <c r="Y253" s="17">
        <v>3000</v>
      </c>
      <c r="Z253" s="17">
        <v>0</v>
      </c>
      <c r="AA253" s="17">
        <v>0</v>
      </c>
      <c r="AB253" s="17">
        <v>0</v>
      </c>
      <c r="AC253" s="15" t="s">
        <v>34</v>
      </c>
    </row>
    <row r="254" spans="1:29">
      <c r="A254" s="13" t="str">
        <f t="shared" si="12"/>
        <v>Normal</v>
      </c>
      <c r="B254" s="14" t="s">
        <v>296</v>
      </c>
      <c r="C254" s="15" t="s">
        <v>82</v>
      </c>
      <c r="D254" s="26">
        <f t="shared" si="13"/>
        <v>8.1</v>
      </c>
      <c r="E254" s="18">
        <f t="shared" si="14"/>
        <v>9.4</v>
      </c>
      <c r="F254" s="16" t="str">
        <f>IFERROR(VLOOKUP(B254,#REF!,6,FALSE),"")</f>
        <v/>
      </c>
      <c r="G254" s="17">
        <v>48000</v>
      </c>
      <c r="H254" s="17">
        <v>33000</v>
      </c>
      <c r="I254" s="17" t="str">
        <f>IFERROR(VLOOKUP(B254,#REF!,9,FALSE),"")</f>
        <v/>
      </c>
      <c r="J254" s="17">
        <v>138000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9000</v>
      </c>
      <c r="P254" s="17">
        <v>129000</v>
      </c>
      <c r="Q254" s="17">
        <v>0</v>
      </c>
      <c r="R254" s="19">
        <v>186000</v>
      </c>
      <c r="S254" s="20">
        <v>12.7</v>
      </c>
      <c r="T254" s="21">
        <v>10.9</v>
      </c>
      <c r="U254" s="19">
        <v>14625</v>
      </c>
      <c r="V254" s="17">
        <v>17072</v>
      </c>
      <c r="W254" s="22">
        <v>1.2</v>
      </c>
      <c r="X254" s="23">
        <f t="shared" si="15"/>
        <v>100</v>
      </c>
      <c r="Y254" s="17">
        <v>70438</v>
      </c>
      <c r="Z254" s="17">
        <v>83208</v>
      </c>
      <c r="AA254" s="17">
        <v>84437</v>
      </c>
      <c r="AB254" s="17">
        <v>0</v>
      </c>
      <c r="AC254" s="15" t="s">
        <v>34</v>
      </c>
    </row>
    <row r="255" spans="1:29">
      <c r="A255" s="13" t="str">
        <f t="shared" si="12"/>
        <v>Normal</v>
      </c>
      <c r="B255" s="14" t="s">
        <v>297</v>
      </c>
      <c r="C255" s="15" t="s">
        <v>82</v>
      </c>
      <c r="D255" s="26">
        <f t="shared" si="13"/>
        <v>2.2999999999999998</v>
      </c>
      <c r="E255" s="18">
        <f t="shared" si="14"/>
        <v>2.5</v>
      </c>
      <c r="F255" s="16" t="str">
        <f>IFERROR(VLOOKUP(B255,#REF!,6,FALSE),"")</f>
        <v/>
      </c>
      <c r="G255" s="17">
        <v>885000</v>
      </c>
      <c r="H255" s="17">
        <v>810000</v>
      </c>
      <c r="I255" s="17" t="str">
        <f>IFERROR(VLOOKUP(B255,#REF!,9,FALSE),"")</f>
        <v/>
      </c>
      <c r="J255" s="17">
        <v>165000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165000</v>
      </c>
      <c r="Q255" s="17">
        <v>0</v>
      </c>
      <c r="R255" s="19">
        <v>1050000</v>
      </c>
      <c r="S255" s="20">
        <v>15.7</v>
      </c>
      <c r="T255" s="21">
        <v>14.8</v>
      </c>
      <c r="U255" s="19">
        <v>66750</v>
      </c>
      <c r="V255" s="17">
        <v>71000</v>
      </c>
      <c r="W255" s="22">
        <v>1.1000000000000001</v>
      </c>
      <c r="X255" s="23">
        <f t="shared" si="15"/>
        <v>100</v>
      </c>
      <c r="Y255" s="17">
        <v>321000</v>
      </c>
      <c r="Z255" s="17">
        <v>318000</v>
      </c>
      <c r="AA255" s="17">
        <v>324000</v>
      </c>
      <c r="AB255" s="17">
        <v>0</v>
      </c>
      <c r="AC255" s="15" t="s">
        <v>34</v>
      </c>
    </row>
    <row r="256" spans="1:29">
      <c r="A256" s="13" t="str">
        <f t="shared" si="12"/>
        <v>Normal</v>
      </c>
      <c r="B256" s="14" t="s">
        <v>298</v>
      </c>
      <c r="C256" s="15" t="s">
        <v>82</v>
      </c>
      <c r="D256" s="26">
        <f t="shared" si="13"/>
        <v>78.400000000000006</v>
      </c>
      <c r="E256" s="18">
        <f t="shared" si="14"/>
        <v>18.7</v>
      </c>
      <c r="F256" s="16" t="str">
        <f>IFERROR(VLOOKUP(B256,#REF!,6,FALSE),"")</f>
        <v/>
      </c>
      <c r="G256" s="17">
        <v>0</v>
      </c>
      <c r="H256" s="17">
        <v>0</v>
      </c>
      <c r="I256" s="17" t="str">
        <f>IFERROR(VLOOKUP(B256,#REF!,9,FALSE),"")</f>
        <v/>
      </c>
      <c r="J256" s="17">
        <v>21000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21000</v>
      </c>
      <c r="Q256" s="17">
        <v>0</v>
      </c>
      <c r="R256" s="19">
        <v>21000</v>
      </c>
      <c r="S256" s="20">
        <v>18.7</v>
      </c>
      <c r="T256" s="21">
        <v>78.400000000000006</v>
      </c>
      <c r="U256" s="19">
        <v>1125</v>
      </c>
      <c r="V256" s="17">
        <v>268</v>
      </c>
      <c r="W256" s="22">
        <v>0.2</v>
      </c>
      <c r="X256" s="23">
        <f t="shared" si="15"/>
        <v>50</v>
      </c>
      <c r="Y256" s="17">
        <v>1152</v>
      </c>
      <c r="Z256" s="17">
        <v>1260</v>
      </c>
      <c r="AA256" s="17">
        <v>1260</v>
      </c>
      <c r="AB256" s="17">
        <v>0</v>
      </c>
      <c r="AC256" s="15" t="s">
        <v>34</v>
      </c>
    </row>
    <row r="257" spans="1:29">
      <c r="A257" s="13" t="str">
        <f t="shared" si="12"/>
        <v>OverStock</v>
      </c>
      <c r="B257" s="14" t="s">
        <v>299</v>
      </c>
      <c r="C257" s="15" t="s">
        <v>82</v>
      </c>
      <c r="D257" s="26">
        <f t="shared" si="13"/>
        <v>4.8</v>
      </c>
      <c r="E257" s="18">
        <f t="shared" si="14"/>
        <v>24</v>
      </c>
      <c r="F257" s="16" t="str">
        <f>IFERROR(VLOOKUP(B257,#REF!,6,FALSE),"")</f>
        <v/>
      </c>
      <c r="G257" s="17">
        <v>21000</v>
      </c>
      <c r="H257" s="17">
        <v>6000</v>
      </c>
      <c r="I257" s="17" t="str">
        <f>IFERROR(VLOOKUP(B257,#REF!,9,FALSE),"")</f>
        <v/>
      </c>
      <c r="J257" s="17">
        <v>9000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9000</v>
      </c>
      <c r="Q257" s="17">
        <v>0</v>
      </c>
      <c r="R257" s="19">
        <v>30000</v>
      </c>
      <c r="S257" s="20">
        <v>80</v>
      </c>
      <c r="T257" s="21">
        <v>15.9</v>
      </c>
      <c r="U257" s="19">
        <v>375</v>
      </c>
      <c r="V257" s="17">
        <v>1889</v>
      </c>
      <c r="W257" s="22">
        <v>5</v>
      </c>
      <c r="X257" s="23">
        <f t="shared" si="15"/>
        <v>150</v>
      </c>
      <c r="Y257" s="17">
        <v>0</v>
      </c>
      <c r="Z257" s="17">
        <v>17000</v>
      </c>
      <c r="AA257" s="17">
        <v>13000</v>
      </c>
      <c r="AB257" s="17">
        <v>0</v>
      </c>
      <c r="AC257" s="15" t="s">
        <v>34</v>
      </c>
    </row>
    <row r="258" spans="1:29">
      <c r="A258" s="13" t="str">
        <f t="shared" si="12"/>
        <v>ZeroZero</v>
      </c>
      <c r="B258" s="14" t="s">
        <v>300</v>
      </c>
      <c r="C258" s="15" t="s">
        <v>82</v>
      </c>
      <c r="D258" s="26" t="str">
        <f t="shared" si="13"/>
        <v>--</v>
      </c>
      <c r="E258" s="18" t="str">
        <f t="shared" si="14"/>
        <v>前八週無拉料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126000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126000</v>
      </c>
      <c r="Q258" s="17">
        <v>0</v>
      </c>
      <c r="R258" s="19">
        <v>126000</v>
      </c>
      <c r="S258" s="20" t="s">
        <v>35</v>
      </c>
      <c r="T258" s="21" t="s">
        <v>35</v>
      </c>
      <c r="U258" s="19">
        <v>0</v>
      </c>
      <c r="V258" s="17" t="s">
        <v>35</v>
      </c>
      <c r="W258" s="22" t="s">
        <v>37</v>
      </c>
      <c r="X258" s="23" t="str">
        <f t="shared" si="15"/>
        <v>E</v>
      </c>
      <c r="Y258" s="17">
        <v>0</v>
      </c>
      <c r="Z258" s="17">
        <v>0</v>
      </c>
      <c r="AA258" s="17">
        <v>0</v>
      </c>
      <c r="AB258" s="17">
        <v>0</v>
      </c>
      <c r="AC258" s="15" t="s">
        <v>34</v>
      </c>
    </row>
    <row r="259" spans="1:29">
      <c r="A259" s="13" t="str">
        <f t="shared" si="12"/>
        <v>OverStock</v>
      </c>
      <c r="B259" s="14" t="s">
        <v>301</v>
      </c>
      <c r="C259" s="15" t="s">
        <v>82</v>
      </c>
      <c r="D259" s="26">
        <f t="shared" si="13"/>
        <v>13.9</v>
      </c>
      <c r="E259" s="18">
        <f t="shared" si="14"/>
        <v>14.7</v>
      </c>
      <c r="F259" s="16" t="str">
        <f>IFERROR(VLOOKUP(B259,#REF!,6,FALSE),"")</f>
        <v/>
      </c>
      <c r="G259" s="17">
        <v>585000</v>
      </c>
      <c r="H259" s="17">
        <v>585000</v>
      </c>
      <c r="I259" s="17" t="str">
        <f>IFERROR(VLOOKUP(B259,#REF!,9,FALSE),"")</f>
        <v/>
      </c>
      <c r="J259" s="17">
        <v>264000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60000</v>
      </c>
      <c r="Q259" s="17">
        <v>204000</v>
      </c>
      <c r="R259" s="19">
        <v>849000</v>
      </c>
      <c r="S259" s="20">
        <v>47.2</v>
      </c>
      <c r="T259" s="21">
        <v>44.6</v>
      </c>
      <c r="U259" s="19">
        <v>18000</v>
      </c>
      <c r="V259" s="17">
        <v>19018</v>
      </c>
      <c r="W259" s="22">
        <v>1.1000000000000001</v>
      </c>
      <c r="X259" s="23">
        <f t="shared" si="15"/>
        <v>100</v>
      </c>
      <c r="Y259" s="17">
        <v>62321</v>
      </c>
      <c r="Z259" s="17">
        <v>108840</v>
      </c>
      <c r="AA259" s="17">
        <v>53846</v>
      </c>
      <c r="AB259" s="17">
        <v>0</v>
      </c>
      <c r="AC259" s="15" t="s">
        <v>34</v>
      </c>
    </row>
    <row r="260" spans="1:29">
      <c r="A260" s="13" t="str">
        <f t="shared" ref="A260:A323" si="16">IF(OR(U260=0,LEN(U260)=0)*OR(V260=0,LEN(V260)=0),IF(R260&gt;0,"ZeroZero","None"),IF(IF(LEN(S260)=0,0,S260)&gt;24,"OverStock",IF(U260=0,"FCST","Normal")))</f>
        <v>Normal</v>
      </c>
      <c r="B260" s="14" t="s">
        <v>302</v>
      </c>
      <c r="C260" s="15" t="s">
        <v>82</v>
      </c>
      <c r="D260" s="26">
        <f t="shared" ref="D260:D323" si="17">IF(OR(V260=0,LEN(V260)=0),"--",ROUND(J260/V260,1))</f>
        <v>61.5</v>
      </c>
      <c r="E260" s="18">
        <f t="shared" ref="E260:E323" si="18">IF(U260=0,"前八週無拉料",ROUND(J260/U260,1))</f>
        <v>9.1999999999999993</v>
      </c>
      <c r="F260" s="16" t="str">
        <f>IFERROR(VLOOKUP(B260,#REF!,6,FALSE),"")</f>
        <v/>
      </c>
      <c r="G260" s="17">
        <v>60000</v>
      </c>
      <c r="H260" s="17">
        <v>60000</v>
      </c>
      <c r="I260" s="17" t="str">
        <f>IFERROR(VLOOKUP(B260,#REF!,9,FALSE),"")</f>
        <v/>
      </c>
      <c r="J260" s="17">
        <v>246000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246000</v>
      </c>
      <c r="Q260" s="17">
        <v>0</v>
      </c>
      <c r="R260" s="19">
        <v>306000</v>
      </c>
      <c r="S260" s="20">
        <v>11.5</v>
      </c>
      <c r="T260" s="21">
        <v>76.5</v>
      </c>
      <c r="U260" s="19">
        <v>26625</v>
      </c>
      <c r="V260" s="17">
        <v>4000</v>
      </c>
      <c r="W260" s="22">
        <v>0.2</v>
      </c>
      <c r="X260" s="23">
        <f t="shared" ref="X260:X323" si="19">IF($W260="E","E",IF($W260="F","F",IF($W260&lt;0.5,50,IF($W260&lt;2,100,150))))</f>
        <v>50</v>
      </c>
      <c r="Y260" s="17">
        <v>36000</v>
      </c>
      <c r="Z260" s="17">
        <v>0</v>
      </c>
      <c r="AA260" s="17">
        <v>0</v>
      </c>
      <c r="AB260" s="17">
        <v>0</v>
      </c>
      <c r="AC260" s="15" t="s">
        <v>34</v>
      </c>
    </row>
    <row r="261" spans="1:29">
      <c r="A261" s="13" t="str">
        <f t="shared" si="16"/>
        <v>Normal</v>
      </c>
      <c r="B261" s="14" t="s">
        <v>303</v>
      </c>
      <c r="C261" s="15" t="s">
        <v>82</v>
      </c>
      <c r="D261" s="26">
        <f t="shared" si="17"/>
        <v>10.3</v>
      </c>
      <c r="E261" s="18">
        <f t="shared" si="18"/>
        <v>7.2</v>
      </c>
      <c r="F261" s="16" t="str">
        <f>IFERROR(VLOOKUP(B261,#REF!,6,FALSE),"")</f>
        <v/>
      </c>
      <c r="G261" s="17">
        <v>4668000</v>
      </c>
      <c r="H261" s="17">
        <v>3168000</v>
      </c>
      <c r="I261" s="17" t="str">
        <f>IFERROR(VLOOKUP(B261,#REF!,9,FALSE),"")</f>
        <v/>
      </c>
      <c r="J261" s="17">
        <v>2046000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450000</v>
      </c>
      <c r="Q261" s="17">
        <v>1596000</v>
      </c>
      <c r="R261" s="19">
        <v>6714000</v>
      </c>
      <c r="S261" s="20">
        <v>23.5</v>
      </c>
      <c r="T261" s="21">
        <v>33.700000000000003</v>
      </c>
      <c r="U261" s="19">
        <v>285375</v>
      </c>
      <c r="V261" s="17">
        <v>199044</v>
      </c>
      <c r="W261" s="22">
        <v>0.7</v>
      </c>
      <c r="X261" s="23">
        <f t="shared" si="19"/>
        <v>100</v>
      </c>
      <c r="Y261" s="17">
        <v>779046</v>
      </c>
      <c r="Z261" s="17">
        <v>1012206</v>
      </c>
      <c r="AA261" s="17">
        <v>430812</v>
      </c>
      <c r="AB261" s="17">
        <v>0</v>
      </c>
      <c r="AC261" s="15" t="s">
        <v>34</v>
      </c>
    </row>
    <row r="262" spans="1:29">
      <c r="A262" s="13" t="str">
        <f t="shared" si="16"/>
        <v>Normal</v>
      </c>
      <c r="B262" s="14" t="s">
        <v>304</v>
      </c>
      <c r="C262" s="15" t="s">
        <v>82</v>
      </c>
      <c r="D262" s="26">
        <f t="shared" si="17"/>
        <v>390.5</v>
      </c>
      <c r="E262" s="18">
        <f t="shared" si="18"/>
        <v>4.4000000000000004</v>
      </c>
      <c r="F262" s="16" t="str">
        <f>IFERROR(VLOOKUP(B262,#REF!,6,FALSE),"")</f>
        <v/>
      </c>
      <c r="G262" s="17">
        <v>1845000</v>
      </c>
      <c r="H262" s="17">
        <v>1560000</v>
      </c>
      <c r="I262" s="17" t="str">
        <f>IFERROR(VLOOKUP(B262,#REF!,9,FALSE),"")</f>
        <v/>
      </c>
      <c r="J262" s="17">
        <v>651000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651000</v>
      </c>
      <c r="Q262" s="17">
        <v>0</v>
      </c>
      <c r="R262" s="19">
        <v>2496000</v>
      </c>
      <c r="S262" s="20">
        <v>16.899999999999999</v>
      </c>
      <c r="T262" s="21">
        <v>1497.3</v>
      </c>
      <c r="U262" s="19">
        <v>148125</v>
      </c>
      <c r="V262" s="17">
        <v>1667</v>
      </c>
      <c r="W262" s="22">
        <v>0</v>
      </c>
      <c r="X262" s="23">
        <f t="shared" si="19"/>
        <v>50</v>
      </c>
      <c r="Y262" s="17">
        <v>12000</v>
      </c>
      <c r="Z262" s="17">
        <v>3000</v>
      </c>
      <c r="AA262" s="17">
        <v>6000</v>
      </c>
      <c r="AB262" s="17">
        <v>0</v>
      </c>
      <c r="AC262" s="15" t="s">
        <v>34</v>
      </c>
    </row>
    <row r="263" spans="1:29">
      <c r="A263" s="13" t="str">
        <f t="shared" si="16"/>
        <v>Normal</v>
      </c>
      <c r="B263" s="14" t="s">
        <v>305</v>
      </c>
      <c r="C263" s="15" t="s">
        <v>82</v>
      </c>
      <c r="D263" s="26">
        <f t="shared" si="17"/>
        <v>16.100000000000001</v>
      </c>
      <c r="E263" s="18">
        <f t="shared" si="18"/>
        <v>8.5</v>
      </c>
      <c r="F263" s="16" t="str">
        <f>IFERROR(VLOOKUP(B263,#REF!,6,FALSE),"")</f>
        <v/>
      </c>
      <c r="G263" s="17">
        <v>105000</v>
      </c>
      <c r="H263" s="17">
        <v>105000</v>
      </c>
      <c r="I263" s="17" t="str">
        <f>IFERROR(VLOOKUP(B263,#REF!,9,FALSE),"")</f>
        <v/>
      </c>
      <c r="J263" s="17">
        <v>147000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147000</v>
      </c>
      <c r="Q263" s="17">
        <v>0</v>
      </c>
      <c r="R263" s="19">
        <v>252000</v>
      </c>
      <c r="S263" s="20">
        <v>14.6</v>
      </c>
      <c r="T263" s="21">
        <v>27.7</v>
      </c>
      <c r="U263" s="19">
        <v>17250</v>
      </c>
      <c r="V263" s="17">
        <v>9106</v>
      </c>
      <c r="W263" s="22">
        <v>0.5</v>
      </c>
      <c r="X263" s="23">
        <f t="shared" si="19"/>
        <v>100</v>
      </c>
      <c r="Y263" s="17">
        <v>52421</v>
      </c>
      <c r="Z263" s="17">
        <v>26535</v>
      </c>
      <c r="AA263" s="17">
        <v>21735</v>
      </c>
      <c r="AB263" s="17">
        <v>0</v>
      </c>
      <c r="AC263" s="15" t="s">
        <v>34</v>
      </c>
    </row>
    <row r="264" spans="1:29">
      <c r="A264" s="13" t="str">
        <f t="shared" si="16"/>
        <v>Normal</v>
      </c>
      <c r="B264" s="14" t="s">
        <v>306</v>
      </c>
      <c r="C264" s="15" t="s">
        <v>82</v>
      </c>
      <c r="D264" s="26">
        <f t="shared" si="17"/>
        <v>15.1</v>
      </c>
      <c r="E264" s="18">
        <f t="shared" si="18"/>
        <v>6.9</v>
      </c>
      <c r="F264" s="16" t="str">
        <f>IFERROR(VLOOKUP(B264,#REF!,6,FALSE),"")</f>
        <v/>
      </c>
      <c r="G264" s="17">
        <v>60000</v>
      </c>
      <c r="H264" s="17">
        <v>60000</v>
      </c>
      <c r="I264" s="17" t="str">
        <f>IFERROR(VLOOKUP(B264,#REF!,9,FALSE),"")</f>
        <v/>
      </c>
      <c r="J264" s="17">
        <v>39000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39000</v>
      </c>
      <c r="Q264" s="17">
        <v>0</v>
      </c>
      <c r="R264" s="19">
        <v>99000</v>
      </c>
      <c r="S264" s="20">
        <v>17.600000000000001</v>
      </c>
      <c r="T264" s="21">
        <v>38.200000000000003</v>
      </c>
      <c r="U264" s="19">
        <v>5625</v>
      </c>
      <c r="V264" s="17">
        <v>2590</v>
      </c>
      <c r="W264" s="22">
        <v>0.5</v>
      </c>
      <c r="X264" s="23">
        <f t="shared" si="19"/>
        <v>100</v>
      </c>
      <c r="Y264" s="17">
        <v>15760</v>
      </c>
      <c r="Z264" s="17">
        <v>7560</v>
      </c>
      <c r="AA264" s="17">
        <v>7560</v>
      </c>
      <c r="AB264" s="17">
        <v>0</v>
      </c>
      <c r="AC264" s="15" t="s">
        <v>34</v>
      </c>
    </row>
    <row r="265" spans="1:29">
      <c r="A265" s="13" t="str">
        <f t="shared" si="16"/>
        <v>OverStock</v>
      </c>
      <c r="B265" s="14" t="s">
        <v>307</v>
      </c>
      <c r="C265" s="15" t="s">
        <v>82</v>
      </c>
      <c r="D265" s="26">
        <f t="shared" si="17"/>
        <v>0</v>
      </c>
      <c r="E265" s="18">
        <f t="shared" si="18"/>
        <v>0</v>
      </c>
      <c r="F265" s="16" t="str">
        <f>IFERROR(VLOOKUP(B265,#REF!,6,FALSE),"")</f>
        <v/>
      </c>
      <c r="G265" s="17">
        <v>162000</v>
      </c>
      <c r="H265" s="17">
        <v>144000</v>
      </c>
      <c r="I265" s="17" t="str">
        <f>IFERROR(VLOOKUP(B265,#REF!,9,FALSE),"")</f>
        <v/>
      </c>
      <c r="J265" s="17">
        <v>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0</v>
      </c>
      <c r="Q265" s="17">
        <v>0</v>
      </c>
      <c r="R265" s="19">
        <v>162000</v>
      </c>
      <c r="S265" s="20">
        <v>28.8</v>
      </c>
      <c r="T265" s="21">
        <v>29.2</v>
      </c>
      <c r="U265" s="19">
        <v>5625</v>
      </c>
      <c r="V265" s="17">
        <v>5550</v>
      </c>
      <c r="W265" s="22">
        <v>1</v>
      </c>
      <c r="X265" s="23">
        <f t="shared" si="19"/>
        <v>100</v>
      </c>
      <c r="Y265" s="17">
        <v>24508</v>
      </c>
      <c r="Z265" s="17">
        <v>25440</v>
      </c>
      <c r="AA265" s="17">
        <v>35920</v>
      </c>
      <c r="AB265" s="17">
        <v>0</v>
      </c>
      <c r="AC265" s="15" t="s">
        <v>34</v>
      </c>
    </row>
    <row r="266" spans="1:29">
      <c r="A266" s="13" t="str">
        <f t="shared" si="16"/>
        <v>Normal</v>
      </c>
      <c r="B266" s="14" t="s">
        <v>308</v>
      </c>
      <c r="C266" s="15" t="s">
        <v>82</v>
      </c>
      <c r="D266" s="26">
        <f t="shared" si="17"/>
        <v>2</v>
      </c>
      <c r="E266" s="18">
        <f t="shared" si="18"/>
        <v>3</v>
      </c>
      <c r="F266" s="16" t="str">
        <f>IFERROR(VLOOKUP(B266,#REF!,6,FALSE),"")</f>
        <v/>
      </c>
      <c r="G266" s="17">
        <v>273000</v>
      </c>
      <c r="H266" s="17">
        <v>174000</v>
      </c>
      <c r="I266" s="17" t="str">
        <f>IFERROR(VLOOKUP(B266,#REF!,9,FALSE),"")</f>
        <v/>
      </c>
      <c r="J266" s="17">
        <v>48000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6000</v>
      </c>
      <c r="Q266" s="17">
        <v>42000</v>
      </c>
      <c r="R266" s="19">
        <v>321000</v>
      </c>
      <c r="S266" s="20">
        <v>19.899999999999999</v>
      </c>
      <c r="T266" s="21">
        <v>13.2</v>
      </c>
      <c r="U266" s="19">
        <v>16125</v>
      </c>
      <c r="V266" s="17">
        <v>24359</v>
      </c>
      <c r="W266" s="22">
        <v>1.5</v>
      </c>
      <c r="X266" s="23">
        <f t="shared" si="19"/>
        <v>100</v>
      </c>
      <c r="Y266" s="17">
        <v>68070</v>
      </c>
      <c r="Z266" s="17">
        <v>139360</v>
      </c>
      <c r="AA266" s="17">
        <v>75748</v>
      </c>
      <c r="AB266" s="17">
        <v>0</v>
      </c>
      <c r="AC266" s="15" t="s">
        <v>34</v>
      </c>
    </row>
    <row r="267" spans="1:29">
      <c r="A267" s="13" t="str">
        <f t="shared" si="16"/>
        <v>OverStock</v>
      </c>
      <c r="B267" s="14" t="s">
        <v>309</v>
      </c>
      <c r="C267" s="15" t="s">
        <v>82</v>
      </c>
      <c r="D267" s="26">
        <f t="shared" si="17"/>
        <v>5.3</v>
      </c>
      <c r="E267" s="18">
        <f t="shared" si="18"/>
        <v>5.4</v>
      </c>
      <c r="F267" s="16" t="str">
        <f>IFERROR(VLOOKUP(B267,#REF!,6,FALSE),"")</f>
        <v/>
      </c>
      <c r="G267" s="17">
        <v>915000</v>
      </c>
      <c r="H267" s="17">
        <v>615000</v>
      </c>
      <c r="I267" s="17" t="str">
        <f>IFERROR(VLOOKUP(B267,#REF!,9,FALSE),"")</f>
        <v/>
      </c>
      <c r="J267" s="17">
        <v>198000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198000</v>
      </c>
      <c r="Q267" s="17">
        <v>0</v>
      </c>
      <c r="R267" s="19">
        <v>1113000</v>
      </c>
      <c r="S267" s="20">
        <v>30.6</v>
      </c>
      <c r="T267" s="21">
        <v>30</v>
      </c>
      <c r="U267" s="19">
        <v>36375</v>
      </c>
      <c r="V267" s="17">
        <v>37139</v>
      </c>
      <c r="W267" s="22">
        <v>1</v>
      </c>
      <c r="X267" s="23">
        <f t="shared" si="19"/>
        <v>100</v>
      </c>
      <c r="Y267" s="17">
        <v>140345</v>
      </c>
      <c r="Z267" s="17">
        <v>193901</v>
      </c>
      <c r="AA267" s="17">
        <v>151421</v>
      </c>
      <c r="AB267" s="17">
        <v>0</v>
      </c>
      <c r="AC267" s="15" t="s">
        <v>34</v>
      </c>
    </row>
    <row r="268" spans="1:29">
      <c r="A268" s="13" t="str">
        <f t="shared" si="16"/>
        <v>FCST</v>
      </c>
      <c r="B268" s="14" t="s">
        <v>310</v>
      </c>
      <c r="C268" s="15" t="s">
        <v>82</v>
      </c>
      <c r="D268" s="26">
        <f t="shared" si="17"/>
        <v>45</v>
      </c>
      <c r="E268" s="18" t="str">
        <f t="shared" si="18"/>
        <v>前八週無拉料</v>
      </c>
      <c r="F268" s="16" t="str">
        <f>IFERROR(VLOOKUP(B268,#REF!,6,FALSE),"")</f>
        <v/>
      </c>
      <c r="G268" s="17">
        <v>3000</v>
      </c>
      <c r="H268" s="17">
        <v>3000</v>
      </c>
      <c r="I268" s="17" t="str">
        <f>IFERROR(VLOOKUP(B268,#REF!,9,FALSE),"")</f>
        <v/>
      </c>
      <c r="J268" s="17">
        <v>15000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15000</v>
      </c>
      <c r="Q268" s="17">
        <v>0</v>
      </c>
      <c r="R268" s="19">
        <v>18000</v>
      </c>
      <c r="S268" s="20" t="s">
        <v>35</v>
      </c>
      <c r="T268" s="21">
        <v>54.1</v>
      </c>
      <c r="U268" s="19">
        <v>0</v>
      </c>
      <c r="V268" s="17">
        <v>333</v>
      </c>
      <c r="W268" s="22" t="s">
        <v>83</v>
      </c>
      <c r="X268" s="23" t="str">
        <f t="shared" si="19"/>
        <v>F</v>
      </c>
      <c r="Y268" s="17">
        <v>0</v>
      </c>
      <c r="Z268" s="17">
        <v>3000</v>
      </c>
      <c r="AA268" s="17">
        <v>0</v>
      </c>
      <c r="AB268" s="17">
        <v>0</v>
      </c>
      <c r="AC268" s="15" t="s">
        <v>34</v>
      </c>
    </row>
    <row r="269" spans="1:29">
      <c r="A269" s="13" t="str">
        <f t="shared" si="16"/>
        <v>OverStock</v>
      </c>
      <c r="B269" s="14" t="s">
        <v>311</v>
      </c>
      <c r="C269" s="15" t="s">
        <v>82</v>
      </c>
      <c r="D269" s="26">
        <f t="shared" si="17"/>
        <v>1.5</v>
      </c>
      <c r="E269" s="18">
        <f t="shared" si="18"/>
        <v>4</v>
      </c>
      <c r="F269" s="16" t="str">
        <f>IFERROR(VLOOKUP(B269,#REF!,6,FALSE),"")</f>
        <v/>
      </c>
      <c r="G269" s="17">
        <v>39000</v>
      </c>
      <c r="H269" s="17">
        <v>18000</v>
      </c>
      <c r="I269" s="17" t="str">
        <f>IFERROR(VLOOKUP(B269,#REF!,9,FALSE),"")</f>
        <v/>
      </c>
      <c r="J269" s="17">
        <v>6000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6000</v>
      </c>
      <c r="Q269" s="17">
        <v>0</v>
      </c>
      <c r="R269" s="19">
        <v>45000</v>
      </c>
      <c r="S269" s="20">
        <v>30</v>
      </c>
      <c r="T269" s="21">
        <v>11.6</v>
      </c>
      <c r="U269" s="19">
        <v>1500</v>
      </c>
      <c r="V269" s="17">
        <v>3875</v>
      </c>
      <c r="W269" s="22">
        <v>2.6</v>
      </c>
      <c r="X269" s="23">
        <f t="shared" si="19"/>
        <v>150</v>
      </c>
      <c r="Y269" s="17">
        <v>19880</v>
      </c>
      <c r="Z269" s="17">
        <v>14992</v>
      </c>
      <c r="AA269" s="17">
        <v>7848</v>
      </c>
      <c r="AB269" s="17">
        <v>0</v>
      </c>
      <c r="AC269" s="15" t="s">
        <v>34</v>
      </c>
    </row>
    <row r="270" spans="1:29">
      <c r="A270" s="13" t="str">
        <f t="shared" si="16"/>
        <v>Normal</v>
      </c>
      <c r="B270" s="14" t="s">
        <v>312</v>
      </c>
      <c r="C270" s="15" t="s">
        <v>82</v>
      </c>
      <c r="D270" s="26">
        <f t="shared" si="17"/>
        <v>0.8</v>
      </c>
      <c r="E270" s="18">
        <f t="shared" si="18"/>
        <v>1.6</v>
      </c>
      <c r="F270" s="16" t="str">
        <f>IFERROR(VLOOKUP(B270,#REF!,6,FALSE),"")</f>
        <v/>
      </c>
      <c r="G270" s="17">
        <v>36000</v>
      </c>
      <c r="H270" s="17">
        <v>15000</v>
      </c>
      <c r="I270" s="17" t="str">
        <f>IFERROR(VLOOKUP(B270,#REF!,9,FALSE),"")</f>
        <v/>
      </c>
      <c r="J270" s="17">
        <v>3000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3000</v>
      </c>
      <c r="P270" s="17">
        <v>0</v>
      </c>
      <c r="Q270" s="17">
        <v>0</v>
      </c>
      <c r="R270" s="19">
        <v>39000</v>
      </c>
      <c r="S270" s="20">
        <v>20.8</v>
      </c>
      <c r="T270" s="21">
        <v>10.4</v>
      </c>
      <c r="U270" s="19">
        <v>1875</v>
      </c>
      <c r="V270" s="17">
        <v>3738</v>
      </c>
      <c r="W270" s="22">
        <v>2</v>
      </c>
      <c r="X270" s="23">
        <f t="shared" si="19"/>
        <v>150</v>
      </c>
      <c r="Y270" s="17">
        <v>29754</v>
      </c>
      <c r="Z270" s="17">
        <v>3885</v>
      </c>
      <c r="AA270" s="17">
        <v>3730</v>
      </c>
      <c r="AB270" s="17">
        <v>0</v>
      </c>
      <c r="AC270" s="15" t="s">
        <v>34</v>
      </c>
    </row>
    <row r="271" spans="1:29">
      <c r="A271" s="13" t="str">
        <f t="shared" si="16"/>
        <v>ZeroZero</v>
      </c>
      <c r="B271" s="14" t="s">
        <v>313</v>
      </c>
      <c r="C271" s="15" t="s">
        <v>82</v>
      </c>
      <c r="D271" s="26" t="str">
        <f t="shared" si="17"/>
        <v>--</v>
      </c>
      <c r="E271" s="18" t="str">
        <f t="shared" si="18"/>
        <v>前八週無拉料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6000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6000</v>
      </c>
      <c r="Q271" s="17">
        <v>0</v>
      </c>
      <c r="R271" s="19">
        <v>6000</v>
      </c>
      <c r="S271" s="20" t="s">
        <v>35</v>
      </c>
      <c r="T271" s="21" t="s">
        <v>35</v>
      </c>
      <c r="U271" s="19">
        <v>0</v>
      </c>
      <c r="V271" s="17" t="s">
        <v>35</v>
      </c>
      <c r="W271" s="22" t="s">
        <v>37</v>
      </c>
      <c r="X271" s="23" t="str">
        <f t="shared" si="19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34</v>
      </c>
    </row>
    <row r="272" spans="1:29">
      <c r="A272" s="13" t="str">
        <f t="shared" si="16"/>
        <v>OverStock</v>
      </c>
      <c r="B272" s="14" t="s">
        <v>314</v>
      </c>
      <c r="C272" s="15" t="s">
        <v>82</v>
      </c>
      <c r="D272" s="26">
        <f t="shared" si="17"/>
        <v>10.3</v>
      </c>
      <c r="E272" s="18">
        <f t="shared" si="18"/>
        <v>6.6</v>
      </c>
      <c r="F272" s="16" t="str">
        <f>IFERROR(VLOOKUP(B272,#REF!,6,FALSE),"")</f>
        <v/>
      </c>
      <c r="G272" s="17">
        <v>306000</v>
      </c>
      <c r="H272" s="17">
        <v>306000</v>
      </c>
      <c r="I272" s="17" t="str">
        <f>IFERROR(VLOOKUP(B272,#REF!,9,FALSE),"")</f>
        <v/>
      </c>
      <c r="J272" s="17">
        <v>87000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33000</v>
      </c>
      <c r="Q272" s="17">
        <v>54000</v>
      </c>
      <c r="R272" s="19">
        <v>393000</v>
      </c>
      <c r="S272" s="20">
        <v>29.9</v>
      </c>
      <c r="T272" s="21">
        <v>46.5</v>
      </c>
      <c r="U272" s="19">
        <v>13125</v>
      </c>
      <c r="V272" s="17">
        <v>8447</v>
      </c>
      <c r="W272" s="22">
        <v>0.6</v>
      </c>
      <c r="X272" s="23">
        <f t="shared" si="19"/>
        <v>100</v>
      </c>
      <c r="Y272" s="17">
        <v>42535</v>
      </c>
      <c r="Z272" s="17">
        <v>33487</v>
      </c>
      <c r="AA272" s="17">
        <v>71585</v>
      </c>
      <c r="AB272" s="17">
        <v>0</v>
      </c>
      <c r="AC272" s="15" t="s">
        <v>34</v>
      </c>
    </row>
    <row r="273" spans="1:29">
      <c r="A273" s="13" t="str">
        <f t="shared" si="16"/>
        <v>Normal</v>
      </c>
      <c r="B273" s="14" t="s">
        <v>315</v>
      </c>
      <c r="C273" s="15" t="s">
        <v>82</v>
      </c>
      <c r="D273" s="26" t="str">
        <f t="shared" si="17"/>
        <v>--</v>
      </c>
      <c r="E273" s="18">
        <f t="shared" si="18"/>
        <v>0</v>
      </c>
      <c r="F273" s="16" t="str">
        <f>IFERROR(VLOOKUP(B273,#REF!,6,FALSE),"")</f>
        <v/>
      </c>
      <c r="G273" s="17">
        <v>0</v>
      </c>
      <c r="H273" s="17">
        <v>0</v>
      </c>
      <c r="I273" s="17" t="str">
        <f>IFERROR(VLOOKUP(B273,#REF!,9,FALSE),"")</f>
        <v/>
      </c>
      <c r="J273" s="17">
        <v>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0</v>
      </c>
      <c r="Q273" s="17">
        <v>0</v>
      </c>
      <c r="R273" s="19">
        <v>0</v>
      </c>
      <c r="S273" s="20">
        <v>0</v>
      </c>
      <c r="T273" s="21" t="s">
        <v>35</v>
      </c>
      <c r="U273" s="19">
        <v>375</v>
      </c>
      <c r="V273" s="17" t="s">
        <v>35</v>
      </c>
      <c r="W273" s="22" t="s">
        <v>37</v>
      </c>
      <c r="X273" s="23" t="str">
        <f t="shared" si="19"/>
        <v>E</v>
      </c>
      <c r="Y273" s="17">
        <v>0</v>
      </c>
      <c r="Z273" s="17">
        <v>0</v>
      </c>
      <c r="AA273" s="17">
        <v>0</v>
      </c>
      <c r="AB273" s="17">
        <v>0</v>
      </c>
      <c r="AC273" s="15" t="s">
        <v>34</v>
      </c>
    </row>
    <row r="274" spans="1:29">
      <c r="A274" s="13" t="str">
        <f t="shared" si="16"/>
        <v>FCST</v>
      </c>
      <c r="B274" s="14" t="s">
        <v>316</v>
      </c>
      <c r="C274" s="15" t="s">
        <v>82</v>
      </c>
      <c r="D274" s="26">
        <f t="shared" si="17"/>
        <v>76.900000000000006</v>
      </c>
      <c r="E274" s="18" t="str">
        <f t="shared" si="18"/>
        <v>前八週無拉料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9000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9000</v>
      </c>
      <c r="Q274" s="17">
        <v>0</v>
      </c>
      <c r="R274" s="19">
        <v>9000</v>
      </c>
      <c r="S274" s="20" t="s">
        <v>35</v>
      </c>
      <c r="T274" s="21">
        <v>76.900000000000006</v>
      </c>
      <c r="U274" s="19">
        <v>0</v>
      </c>
      <c r="V274" s="17">
        <v>117</v>
      </c>
      <c r="W274" s="22" t="s">
        <v>83</v>
      </c>
      <c r="X274" s="23" t="str">
        <f t="shared" si="19"/>
        <v>F</v>
      </c>
      <c r="Y274" s="17">
        <v>556</v>
      </c>
      <c r="Z274" s="17">
        <v>500</v>
      </c>
      <c r="AA274" s="17">
        <v>110</v>
      </c>
      <c r="AB274" s="17">
        <v>0</v>
      </c>
      <c r="AC274" s="15" t="s">
        <v>34</v>
      </c>
    </row>
    <row r="275" spans="1:29">
      <c r="A275" s="13" t="str">
        <f t="shared" si="16"/>
        <v>OverStock</v>
      </c>
      <c r="B275" s="14" t="s">
        <v>317</v>
      </c>
      <c r="C275" s="15" t="s">
        <v>82</v>
      </c>
      <c r="D275" s="26">
        <f t="shared" si="17"/>
        <v>7.3</v>
      </c>
      <c r="E275" s="18">
        <f t="shared" si="18"/>
        <v>22.3</v>
      </c>
      <c r="F275" s="16" t="str">
        <f>IFERROR(VLOOKUP(B275,#REF!,6,FALSE),"")</f>
        <v/>
      </c>
      <c r="G275" s="17">
        <v>30000</v>
      </c>
      <c r="H275" s="17">
        <v>30000</v>
      </c>
      <c r="I275" s="17" t="str">
        <f>IFERROR(VLOOKUP(B275,#REF!,9,FALSE),"")</f>
        <v/>
      </c>
      <c r="J275" s="17">
        <v>117000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51000</v>
      </c>
      <c r="Q275" s="17">
        <v>66000</v>
      </c>
      <c r="R275" s="19">
        <v>147000</v>
      </c>
      <c r="S275" s="20">
        <v>28</v>
      </c>
      <c r="T275" s="21">
        <v>9.1</v>
      </c>
      <c r="U275" s="19">
        <v>5250</v>
      </c>
      <c r="V275" s="17">
        <v>16123</v>
      </c>
      <c r="W275" s="22">
        <v>3.1</v>
      </c>
      <c r="X275" s="23">
        <f t="shared" si="19"/>
        <v>150</v>
      </c>
      <c r="Y275" s="17">
        <v>26235</v>
      </c>
      <c r="Z275" s="17">
        <v>18868</v>
      </c>
      <c r="AA275" s="17">
        <v>3743</v>
      </c>
      <c r="AB275" s="17">
        <v>0</v>
      </c>
      <c r="AC275" s="15" t="s">
        <v>34</v>
      </c>
    </row>
    <row r="276" spans="1:29">
      <c r="A276" s="13" t="str">
        <f t="shared" si="16"/>
        <v>OverStock</v>
      </c>
      <c r="B276" s="14" t="s">
        <v>318</v>
      </c>
      <c r="C276" s="15" t="s">
        <v>82</v>
      </c>
      <c r="D276" s="26">
        <f t="shared" si="17"/>
        <v>24.5</v>
      </c>
      <c r="E276" s="18">
        <f t="shared" si="18"/>
        <v>24</v>
      </c>
      <c r="F276" s="16" t="str">
        <f>IFERROR(VLOOKUP(B276,#REF!,6,FALSE),"")</f>
        <v/>
      </c>
      <c r="G276" s="17">
        <v>15000</v>
      </c>
      <c r="H276" s="17">
        <v>15000</v>
      </c>
      <c r="I276" s="17" t="str">
        <f>IFERROR(VLOOKUP(B276,#REF!,9,FALSE),"")</f>
        <v/>
      </c>
      <c r="J276" s="17">
        <v>18000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6000</v>
      </c>
      <c r="Q276" s="17">
        <v>12000</v>
      </c>
      <c r="R276" s="19">
        <v>33000</v>
      </c>
      <c r="S276" s="20">
        <v>44</v>
      </c>
      <c r="T276" s="21">
        <v>45</v>
      </c>
      <c r="U276" s="19">
        <v>750</v>
      </c>
      <c r="V276" s="17">
        <v>734</v>
      </c>
      <c r="W276" s="22">
        <v>1</v>
      </c>
      <c r="X276" s="23">
        <f t="shared" si="19"/>
        <v>100</v>
      </c>
      <c r="Y276" s="17">
        <v>4660</v>
      </c>
      <c r="Z276" s="17">
        <v>1950</v>
      </c>
      <c r="AA276" s="17">
        <v>975</v>
      </c>
      <c r="AB276" s="17">
        <v>0</v>
      </c>
      <c r="AC276" s="15" t="s">
        <v>34</v>
      </c>
    </row>
    <row r="277" spans="1:29">
      <c r="A277" s="13" t="str">
        <f t="shared" si="16"/>
        <v>Normal</v>
      </c>
      <c r="B277" s="14" t="s">
        <v>319</v>
      </c>
      <c r="C277" s="15" t="s">
        <v>82</v>
      </c>
      <c r="D277" s="26" t="str">
        <f t="shared" si="17"/>
        <v>--</v>
      </c>
      <c r="E277" s="18">
        <f t="shared" si="18"/>
        <v>8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5000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5000</v>
      </c>
      <c r="Q277" s="17">
        <v>0</v>
      </c>
      <c r="R277" s="19">
        <v>5000</v>
      </c>
      <c r="S277" s="20">
        <v>8</v>
      </c>
      <c r="T277" s="21" t="s">
        <v>35</v>
      </c>
      <c r="U277" s="19">
        <v>625</v>
      </c>
      <c r="V277" s="17" t="s">
        <v>35</v>
      </c>
      <c r="W277" s="22" t="s">
        <v>37</v>
      </c>
      <c r="X277" s="23" t="str">
        <f t="shared" si="19"/>
        <v>E</v>
      </c>
      <c r="Y277" s="17">
        <v>0</v>
      </c>
      <c r="Z277" s="17">
        <v>0</v>
      </c>
      <c r="AA277" s="17">
        <v>0</v>
      </c>
      <c r="AB277" s="17">
        <v>0</v>
      </c>
      <c r="AC277" s="15" t="s">
        <v>34</v>
      </c>
    </row>
    <row r="278" spans="1:29">
      <c r="A278" s="13" t="str">
        <f t="shared" si="16"/>
        <v>Normal</v>
      </c>
      <c r="B278" s="14" t="s">
        <v>320</v>
      </c>
      <c r="C278" s="15" t="s">
        <v>82</v>
      </c>
      <c r="D278" s="26">
        <f t="shared" si="17"/>
        <v>16.3</v>
      </c>
      <c r="E278" s="18">
        <f t="shared" si="18"/>
        <v>5.3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123000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105000</v>
      </c>
      <c r="Q278" s="17">
        <v>18000</v>
      </c>
      <c r="R278" s="19">
        <v>123000</v>
      </c>
      <c r="S278" s="20">
        <v>5.3</v>
      </c>
      <c r="T278" s="21">
        <v>16.3</v>
      </c>
      <c r="U278" s="19">
        <v>23250</v>
      </c>
      <c r="V278" s="17">
        <v>7542</v>
      </c>
      <c r="W278" s="22">
        <v>0.3</v>
      </c>
      <c r="X278" s="23">
        <f t="shared" si="19"/>
        <v>50</v>
      </c>
      <c r="Y278" s="17">
        <v>67874</v>
      </c>
      <c r="Z278" s="17">
        <v>0</v>
      </c>
      <c r="AA278" s="17">
        <v>0</v>
      </c>
      <c r="AB278" s="17">
        <v>0</v>
      </c>
      <c r="AC278" s="15" t="s">
        <v>34</v>
      </c>
    </row>
    <row r="279" spans="1:29">
      <c r="A279" s="13" t="str">
        <f t="shared" si="16"/>
        <v>Normal</v>
      </c>
      <c r="B279" s="14" t="s">
        <v>321</v>
      </c>
      <c r="C279" s="15" t="s">
        <v>82</v>
      </c>
      <c r="D279" s="26">
        <f t="shared" si="17"/>
        <v>0.9</v>
      </c>
      <c r="E279" s="18">
        <f t="shared" si="18"/>
        <v>0.6</v>
      </c>
      <c r="F279" s="16" t="str">
        <f>IFERROR(VLOOKUP(B279,#REF!,6,FALSE),"")</f>
        <v/>
      </c>
      <c r="G279" s="17">
        <v>692000</v>
      </c>
      <c r="H279" s="17">
        <v>644000</v>
      </c>
      <c r="I279" s="17" t="str">
        <f>IFERROR(VLOOKUP(B279,#REF!,9,FALSE),"")</f>
        <v/>
      </c>
      <c r="J279" s="17">
        <v>40000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40000</v>
      </c>
      <c r="Q279" s="17">
        <v>0</v>
      </c>
      <c r="R279" s="19">
        <v>732000</v>
      </c>
      <c r="S279" s="20">
        <v>11.6</v>
      </c>
      <c r="T279" s="21">
        <v>16.600000000000001</v>
      </c>
      <c r="U279" s="19">
        <v>63000</v>
      </c>
      <c r="V279" s="17">
        <v>44076</v>
      </c>
      <c r="W279" s="22">
        <v>0.7</v>
      </c>
      <c r="X279" s="23">
        <f t="shared" si="19"/>
        <v>100</v>
      </c>
      <c r="Y279" s="17">
        <v>195970</v>
      </c>
      <c r="Z279" s="17">
        <v>200712</v>
      </c>
      <c r="AA279" s="17">
        <v>250937</v>
      </c>
      <c r="AB279" s="17">
        <v>0</v>
      </c>
      <c r="AC279" s="15" t="s">
        <v>34</v>
      </c>
    </row>
    <row r="280" spans="1:29">
      <c r="A280" s="13" t="str">
        <f t="shared" si="16"/>
        <v>Normal</v>
      </c>
      <c r="B280" s="14" t="s">
        <v>322</v>
      </c>
      <c r="C280" s="15" t="s">
        <v>82</v>
      </c>
      <c r="D280" s="26">
        <f t="shared" si="17"/>
        <v>0</v>
      </c>
      <c r="E280" s="18">
        <f t="shared" si="18"/>
        <v>0</v>
      </c>
      <c r="F280" s="16" t="str">
        <f>IFERROR(VLOOKUP(B280,#REF!,6,FALSE),"")</f>
        <v/>
      </c>
      <c r="G280" s="17">
        <v>100000</v>
      </c>
      <c r="H280" s="17">
        <v>100000</v>
      </c>
      <c r="I280" s="17" t="str">
        <f>IFERROR(VLOOKUP(B280,#REF!,9,FALSE),"")</f>
        <v/>
      </c>
      <c r="J280" s="17">
        <v>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0</v>
      </c>
      <c r="Q280" s="17">
        <v>0</v>
      </c>
      <c r="R280" s="19">
        <v>100000</v>
      </c>
      <c r="S280" s="20">
        <v>6.9</v>
      </c>
      <c r="T280" s="21">
        <v>8.1999999999999993</v>
      </c>
      <c r="U280" s="19">
        <v>14500</v>
      </c>
      <c r="V280" s="17">
        <v>12123</v>
      </c>
      <c r="W280" s="22">
        <v>0.8</v>
      </c>
      <c r="X280" s="23">
        <f t="shared" si="19"/>
        <v>100</v>
      </c>
      <c r="Y280" s="17">
        <v>65666</v>
      </c>
      <c r="Z280" s="17">
        <v>43445</v>
      </c>
      <c r="AA280" s="17">
        <v>32569</v>
      </c>
      <c r="AB280" s="17">
        <v>0</v>
      </c>
      <c r="AC280" s="15" t="s">
        <v>34</v>
      </c>
    </row>
    <row r="281" spans="1:29">
      <c r="A281" s="13" t="str">
        <f t="shared" si="16"/>
        <v>Normal</v>
      </c>
      <c r="B281" s="14" t="s">
        <v>323</v>
      </c>
      <c r="C281" s="15" t="s">
        <v>82</v>
      </c>
      <c r="D281" s="26">
        <f t="shared" si="17"/>
        <v>14.2</v>
      </c>
      <c r="E281" s="18">
        <f t="shared" si="18"/>
        <v>3.9</v>
      </c>
      <c r="F281" s="16" t="str">
        <f>IFERROR(VLOOKUP(B281,#REF!,6,FALSE),"")</f>
        <v/>
      </c>
      <c r="G281" s="17">
        <v>0</v>
      </c>
      <c r="H281" s="17">
        <v>0</v>
      </c>
      <c r="I281" s="17" t="str">
        <f>IFERROR(VLOOKUP(B281,#REF!,9,FALSE),"")</f>
        <v/>
      </c>
      <c r="J281" s="17">
        <v>44000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44000</v>
      </c>
      <c r="Q281" s="17">
        <v>0</v>
      </c>
      <c r="R281" s="19">
        <v>44000</v>
      </c>
      <c r="S281" s="20">
        <v>3.9</v>
      </c>
      <c r="T281" s="21">
        <v>14.2</v>
      </c>
      <c r="U281" s="19">
        <v>11250</v>
      </c>
      <c r="V281" s="17">
        <v>3089</v>
      </c>
      <c r="W281" s="22">
        <v>0.3</v>
      </c>
      <c r="X281" s="23">
        <f t="shared" si="19"/>
        <v>50</v>
      </c>
      <c r="Y281" s="17">
        <v>27802</v>
      </c>
      <c r="Z281" s="17">
        <v>0</v>
      </c>
      <c r="AA281" s="17">
        <v>0</v>
      </c>
      <c r="AB281" s="17">
        <v>0</v>
      </c>
      <c r="AC281" s="15" t="s">
        <v>34</v>
      </c>
    </row>
    <row r="282" spans="1:29">
      <c r="A282" s="13" t="str">
        <f t="shared" si="16"/>
        <v>Normal</v>
      </c>
      <c r="B282" s="14" t="s">
        <v>324</v>
      </c>
      <c r="C282" s="15" t="s">
        <v>82</v>
      </c>
      <c r="D282" s="26">
        <f t="shared" si="17"/>
        <v>5</v>
      </c>
      <c r="E282" s="18">
        <f t="shared" si="18"/>
        <v>2</v>
      </c>
      <c r="F282" s="16" t="str">
        <f>IFERROR(VLOOKUP(B282,#REF!,6,FALSE),"")</f>
        <v/>
      </c>
      <c r="G282" s="17">
        <v>0</v>
      </c>
      <c r="H282" s="17">
        <v>0</v>
      </c>
      <c r="I282" s="17" t="str">
        <f>IFERROR(VLOOKUP(B282,#REF!,9,FALSE),"")</f>
        <v/>
      </c>
      <c r="J282" s="17">
        <v>10000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10000</v>
      </c>
      <c r="Q282" s="17">
        <v>0</v>
      </c>
      <c r="R282" s="19">
        <v>10000</v>
      </c>
      <c r="S282" s="20">
        <v>2</v>
      </c>
      <c r="T282" s="21">
        <v>5</v>
      </c>
      <c r="U282" s="19">
        <v>5000</v>
      </c>
      <c r="V282" s="17">
        <v>2007</v>
      </c>
      <c r="W282" s="22">
        <v>0.4</v>
      </c>
      <c r="X282" s="23">
        <f t="shared" si="19"/>
        <v>50</v>
      </c>
      <c r="Y282" s="17">
        <v>18059</v>
      </c>
      <c r="Z282" s="17">
        <v>0</v>
      </c>
      <c r="AA282" s="17">
        <v>0</v>
      </c>
      <c r="AB282" s="17">
        <v>0</v>
      </c>
      <c r="AC282" s="15" t="s">
        <v>34</v>
      </c>
    </row>
    <row r="283" spans="1:29">
      <c r="A283" s="13" t="str">
        <f t="shared" si="16"/>
        <v>ZeroZero</v>
      </c>
      <c r="B283" s="14" t="s">
        <v>325</v>
      </c>
      <c r="C283" s="15" t="s">
        <v>82</v>
      </c>
      <c r="D283" s="26" t="str">
        <f t="shared" si="17"/>
        <v>--</v>
      </c>
      <c r="E283" s="18" t="str">
        <f t="shared" si="18"/>
        <v>前八週無拉料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2885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2885</v>
      </c>
      <c r="Q283" s="17">
        <v>0</v>
      </c>
      <c r="R283" s="19">
        <v>2885</v>
      </c>
      <c r="S283" s="20" t="s">
        <v>35</v>
      </c>
      <c r="T283" s="21" t="s">
        <v>35</v>
      </c>
      <c r="U283" s="19">
        <v>0</v>
      </c>
      <c r="V283" s="17" t="s">
        <v>35</v>
      </c>
      <c r="W283" s="22" t="s">
        <v>37</v>
      </c>
      <c r="X283" s="23" t="str">
        <f t="shared" si="19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34</v>
      </c>
    </row>
    <row r="284" spans="1:29">
      <c r="A284" s="13" t="str">
        <f t="shared" si="16"/>
        <v>ZeroZero</v>
      </c>
      <c r="B284" s="14" t="s">
        <v>326</v>
      </c>
      <c r="C284" s="15" t="s">
        <v>82</v>
      </c>
      <c r="D284" s="26" t="str">
        <f t="shared" si="17"/>
        <v>--</v>
      </c>
      <c r="E284" s="18" t="str">
        <f t="shared" si="18"/>
        <v>前八週無拉料</v>
      </c>
      <c r="F284" s="16" t="str">
        <f>IFERROR(VLOOKUP(B284,#REF!,6,FALSE),"")</f>
        <v/>
      </c>
      <c r="G284" s="17">
        <v>0</v>
      </c>
      <c r="H284" s="17">
        <v>0</v>
      </c>
      <c r="I284" s="17" t="str">
        <f>IFERROR(VLOOKUP(B284,#REF!,9,FALSE),"")</f>
        <v/>
      </c>
      <c r="J284" s="17">
        <v>14172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14172</v>
      </c>
      <c r="Q284" s="17">
        <v>0</v>
      </c>
      <c r="R284" s="19">
        <v>14172</v>
      </c>
      <c r="S284" s="20" t="s">
        <v>35</v>
      </c>
      <c r="T284" s="21" t="s">
        <v>35</v>
      </c>
      <c r="U284" s="19">
        <v>0</v>
      </c>
      <c r="V284" s="17" t="s">
        <v>35</v>
      </c>
      <c r="W284" s="22" t="s">
        <v>37</v>
      </c>
      <c r="X284" s="23" t="str">
        <f t="shared" si="19"/>
        <v>E</v>
      </c>
      <c r="Y284" s="17">
        <v>0</v>
      </c>
      <c r="Z284" s="17">
        <v>0</v>
      </c>
      <c r="AA284" s="17">
        <v>0</v>
      </c>
      <c r="AB284" s="17">
        <v>0</v>
      </c>
      <c r="AC284" s="15" t="s">
        <v>34</v>
      </c>
    </row>
    <row r="285" spans="1:29">
      <c r="A285" s="13" t="str">
        <f t="shared" si="16"/>
        <v>ZeroZero</v>
      </c>
      <c r="B285" s="14" t="s">
        <v>327</v>
      </c>
      <c r="C285" s="15" t="s">
        <v>82</v>
      </c>
      <c r="D285" s="26" t="str">
        <f t="shared" si="17"/>
        <v>--</v>
      </c>
      <c r="E285" s="18" t="str">
        <f t="shared" si="18"/>
        <v>前八週無拉料</v>
      </c>
      <c r="F285" s="16" t="str">
        <f>IFERROR(VLOOKUP(B285,#REF!,6,FALSE),"")</f>
        <v/>
      </c>
      <c r="G285" s="17">
        <v>162000</v>
      </c>
      <c r="H285" s="17">
        <v>0</v>
      </c>
      <c r="I285" s="17" t="str">
        <f>IFERROR(VLOOKUP(B285,#REF!,9,FALSE),"")</f>
        <v/>
      </c>
      <c r="J285" s="17">
        <v>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0</v>
      </c>
      <c r="Q285" s="17">
        <v>0</v>
      </c>
      <c r="R285" s="19">
        <v>162000</v>
      </c>
      <c r="S285" s="20" t="s">
        <v>35</v>
      </c>
      <c r="T285" s="21" t="s">
        <v>35</v>
      </c>
      <c r="U285" s="19">
        <v>0</v>
      </c>
      <c r="V285" s="17" t="s">
        <v>35</v>
      </c>
      <c r="W285" s="22" t="s">
        <v>37</v>
      </c>
      <c r="X285" s="23" t="str">
        <f t="shared" si="19"/>
        <v>E</v>
      </c>
      <c r="Y285" s="17">
        <v>0</v>
      </c>
      <c r="Z285" s="17">
        <v>0</v>
      </c>
      <c r="AA285" s="17">
        <v>0</v>
      </c>
      <c r="AB285" s="17">
        <v>0</v>
      </c>
      <c r="AC285" s="15" t="s">
        <v>34</v>
      </c>
    </row>
    <row r="286" spans="1:29">
      <c r="A286" s="13" t="str">
        <f t="shared" si="16"/>
        <v>Normal</v>
      </c>
      <c r="B286" s="14" t="s">
        <v>328</v>
      </c>
      <c r="C286" s="15" t="s">
        <v>82</v>
      </c>
      <c r="D286" s="26">
        <f t="shared" si="17"/>
        <v>53.8</v>
      </c>
      <c r="E286" s="18">
        <f t="shared" si="18"/>
        <v>2.8</v>
      </c>
      <c r="F286" s="16" t="str">
        <f>IFERROR(VLOOKUP(B286,#REF!,6,FALSE),"")</f>
        <v/>
      </c>
      <c r="G286" s="17">
        <v>60000</v>
      </c>
      <c r="H286" s="17">
        <v>2000</v>
      </c>
      <c r="I286" s="17" t="str">
        <f>IFERROR(VLOOKUP(B286,#REF!,9,FALSE),"")</f>
        <v/>
      </c>
      <c r="J286" s="17">
        <v>17320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17320</v>
      </c>
      <c r="Q286" s="17">
        <v>0</v>
      </c>
      <c r="R286" s="19">
        <v>77320</v>
      </c>
      <c r="S286" s="20">
        <v>12.4</v>
      </c>
      <c r="T286" s="21">
        <v>240.1</v>
      </c>
      <c r="U286" s="19">
        <v>6236</v>
      </c>
      <c r="V286" s="17">
        <v>322</v>
      </c>
      <c r="W286" s="22">
        <v>0.1</v>
      </c>
      <c r="X286" s="23">
        <f t="shared" si="19"/>
        <v>50</v>
      </c>
      <c r="Y286" s="17">
        <v>2900</v>
      </c>
      <c r="Z286" s="17">
        <v>0</v>
      </c>
      <c r="AA286" s="17">
        <v>1000</v>
      </c>
      <c r="AB286" s="17">
        <v>0</v>
      </c>
      <c r="AC286" s="15" t="s">
        <v>34</v>
      </c>
    </row>
    <row r="287" spans="1:29">
      <c r="A287" s="13" t="str">
        <f t="shared" si="16"/>
        <v>OverStock</v>
      </c>
      <c r="B287" s="14" t="s">
        <v>329</v>
      </c>
      <c r="C287" s="15" t="s">
        <v>82</v>
      </c>
      <c r="D287" s="26" t="str">
        <f t="shared" si="17"/>
        <v>--</v>
      </c>
      <c r="E287" s="18">
        <f t="shared" si="18"/>
        <v>5.2</v>
      </c>
      <c r="F287" s="16" t="str">
        <f>IFERROR(VLOOKUP(B287,#REF!,6,FALSE),"")</f>
        <v/>
      </c>
      <c r="G287" s="17">
        <v>6000</v>
      </c>
      <c r="H287" s="17">
        <v>6000</v>
      </c>
      <c r="I287" s="17" t="str">
        <f>IFERROR(VLOOKUP(B287,#REF!,9,FALSE),"")</f>
        <v/>
      </c>
      <c r="J287" s="17">
        <v>134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134</v>
      </c>
      <c r="Q287" s="17">
        <v>0</v>
      </c>
      <c r="R287" s="19">
        <v>6134</v>
      </c>
      <c r="S287" s="20">
        <v>235.9</v>
      </c>
      <c r="T287" s="21" t="s">
        <v>35</v>
      </c>
      <c r="U287" s="19">
        <v>26</v>
      </c>
      <c r="V287" s="17" t="s">
        <v>35</v>
      </c>
      <c r="W287" s="22" t="s">
        <v>37</v>
      </c>
      <c r="X287" s="23" t="str">
        <f t="shared" si="19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34</v>
      </c>
    </row>
    <row r="288" spans="1:29">
      <c r="A288" s="13" t="str">
        <f t="shared" si="16"/>
        <v>ZeroZero</v>
      </c>
      <c r="B288" s="14" t="s">
        <v>330</v>
      </c>
      <c r="C288" s="15" t="s">
        <v>82</v>
      </c>
      <c r="D288" s="26" t="str">
        <f t="shared" si="17"/>
        <v>--</v>
      </c>
      <c r="E288" s="18" t="str">
        <f t="shared" si="18"/>
        <v>前八週無拉料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210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210</v>
      </c>
      <c r="Q288" s="17">
        <v>0</v>
      </c>
      <c r="R288" s="19">
        <v>210</v>
      </c>
      <c r="S288" s="20" t="s">
        <v>35</v>
      </c>
      <c r="T288" s="21" t="s">
        <v>35</v>
      </c>
      <c r="U288" s="19">
        <v>0</v>
      </c>
      <c r="V288" s="17" t="s">
        <v>35</v>
      </c>
      <c r="W288" s="22" t="s">
        <v>37</v>
      </c>
      <c r="X288" s="23" t="str">
        <f t="shared" si="19"/>
        <v>E</v>
      </c>
      <c r="Y288" s="17">
        <v>0</v>
      </c>
      <c r="Z288" s="17">
        <v>0</v>
      </c>
      <c r="AA288" s="17">
        <v>0</v>
      </c>
      <c r="AB288" s="17">
        <v>0</v>
      </c>
      <c r="AC288" s="15" t="s">
        <v>34</v>
      </c>
    </row>
    <row r="289" spans="1:29">
      <c r="A289" s="13" t="str">
        <f t="shared" si="16"/>
        <v>ZeroZero</v>
      </c>
      <c r="B289" s="14" t="s">
        <v>331</v>
      </c>
      <c r="C289" s="15" t="s">
        <v>82</v>
      </c>
      <c r="D289" s="26" t="str">
        <f t="shared" si="17"/>
        <v>--</v>
      </c>
      <c r="E289" s="18" t="str">
        <f t="shared" si="18"/>
        <v>前八週無拉料</v>
      </c>
      <c r="F289" s="16" t="str">
        <f>IFERROR(VLOOKUP(B289,#REF!,6,FALSE),"")</f>
        <v/>
      </c>
      <c r="G289" s="17">
        <v>0</v>
      </c>
      <c r="H289" s="17">
        <v>0</v>
      </c>
      <c r="I289" s="17" t="str">
        <f>IFERROR(VLOOKUP(B289,#REF!,9,FALSE),"")</f>
        <v/>
      </c>
      <c r="J289" s="17">
        <v>325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325</v>
      </c>
      <c r="Q289" s="17">
        <v>0</v>
      </c>
      <c r="R289" s="19">
        <v>325</v>
      </c>
      <c r="S289" s="20" t="s">
        <v>35</v>
      </c>
      <c r="T289" s="21" t="s">
        <v>35</v>
      </c>
      <c r="U289" s="19">
        <v>0</v>
      </c>
      <c r="V289" s="17" t="s">
        <v>35</v>
      </c>
      <c r="W289" s="22" t="s">
        <v>37</v>
      </c>
      <c r="X289" s="23" t="str">
        <f t="shared" si="19"/>
        <v>E</v>
      </c>
      <c r="Y289" s="17">
        <v>0</v>
      </c>
      <c r="Z289" s="17">
        <v>0</v>
      </c>
      <c r="AA289" s="17">
        <v>0</v>
      </c>
      <c r="AB289" s="17">
        <v>0</v>
      </c>
      <c r="AC289" s="15" t="s">
        <v>34</v>
      </c>
    </row>
    <row r="290" spans="1:29">
      <c r="A290" s="13" t="str">
        <f t="shared" si="16"/>
        <v>FCST</v>
      </c>
      <c r="B290" s="14" t="s">
        <v>332</v>
      </c>
      <c r="C290" s="15" t="s">
        <v>82</v>
      </c>
      <c r="D290" s="26">
        <f t="shared" si="17"/>
        <v>28.6</v>
      </c>
      <c r="E290" s="18" t="str">
        <f t="shared" si="18"/>
        <v>前八週無拉料</v>
      </c>
      <c r="F290" s="16" t="str">
        <f>IFERROR(VLOOKUP(B290,#REF!,6,FALSE),"")</f>
        <v/>
      </c>
      <c r="G290" s="17">
        <v>13390</v>
      </c>
      <c r="H290" s="17">
        <v>0</v>
      </c>
      <c r="I290" s="17" t="str">
        <f>IFERROR(VLOOKUP(B290,#REF!,9,FALSE),"")</f>
        <v/>
      </c>
      <c r="J290" s="17">
        <v>8610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8610</v>
      </c>
      <c r="Q290" s="17">
        <v>0</v>
      </c>
      <c r="R290" s="19">
        <v>22000</v>
      </c>
      <c r="S290" s="20" t="s">
        <v>35</v>
      </c>
      <c r="T290" s="21">
        <v>73.099999999999994</v>
      </c>
      <c r="U290" s="19">
        <v>0</v>
      </c>
      <c r="V290" s="17">
        <v>301</v>
      </c>
      <c r="W290" s="22" t="s">
        <v>83</v>
      </c>
      <c r="X290" s="23" t="str">
        <f t="shared" si="19"/>
        <v>F</v>
      </c>
      <c r="Y290" s="17">
        <v>0</v>
      </c>
      <c r="Z290" s="17">
        <v>2708</v>
      </c>
      <c r="AA290" s="17">
        <v>6384</v>
      </c>
      <c r="AB290" s="17">
        <v>0</v>
      </c>
      <c r="AC290" s="15" t="s">
        <v>34</v>
      </c>
    </row>
    <row r="291" spans="1:29">
      <c r="A291" s="13" t="str">
        <f t="shared" si="16"/>
        <v>Normal</v>
      </c>
      <c r="B291" s="14" t="s">
        <v>333</v>
      </c>
      <c r="C291" s="15" t="s">
        <v>82</v>
      </c>
      <c r="D291" s="26">
        <f t="shared" si="17"/>
        <v>7.1</v>
      </c>
      <c r="E291" s="18">
        <f t="shared" si="18"/>
        <v>8</v>
      </c>
      <c r="F291" s="16" t="str">
        <f>IFERROR(VLOOKUP(B291,#REF!,6,FALSE),"")</f>
        <v/>
      </c>
      <c r="G291" s="17">
        <v>2000</v>
      </c>
      <c r="H291" s="17">
        <v>0</v>
      </c>
      <c r="I291" s="17" t="str">
        <f>IFERROR(VLOOKUP(B291,#REF!,9,FALSE),"")</f>
        <v/>
      </c>
      <c r="J291" s="17">
        <v>2000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2000</v>
      </c>
      <c r="Q291" s="17">
        <v>0</v>
      </c>
      <c r="R291" s="19">
        <v>4000</v>
      </c>
      <c r="S291" s="20">
        <v>16</v>
      </c>
      <c r="T291" s="21">
        <v>14.1</v>
      </c>
      <c r="U291" s="19">
        <v>250</v>
      </c>
      <c r="V291" s="17">
        <v>283</v>
      </c>
      <c r="W291" s="22">
        <v>1.1000000000000001</v>
      </c>
      <c r="X291" s="23">
        <f t="shared" si="19"/>
        <v>100</v>
      </c>
      <c r="Y291" s="17">
        <v>1132</v>
      </c>
      <c r="Z291" s="17">
        <v>1414</v>
      </c>
      <c r="AA291" s="17">
        <v>1459</v>
      </c>
      <c r="AB291" s="17">
        <v>0</v>
      </c>
      <c r="AC291" s="15" t="s">
        <v>34</v>
      </c>
    </row>
    <row r="292" spans="1:29">
      <c r="A292" s="13" t="str">
        <f t="shared" si="16"/>
        <v>Normal</v>
      </c>
      <c r="B292" s="14" t="s">
        <v>334</v>
      </c>
      <c r="C292" s="15" t="s">
        <v>82</v>
      </c>
      <c r="D292" s="26" t="str">
        <f t="shared" si="17"/>
        <v>--</v>
      </c>
      <c r="E292" s="18">
        <f t="shared" si="18"/>
        <v>8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5000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5000</v>
      </c>
      <c r="Q292" s="17">
        <v>0</v>
      </c>
      <c r="R292" s="19">
        <v>5000</v>
      </c>
      <c r="S292" s="20">
        <v>8</v>
      </c>
      <c r="T292" s="21" t="s">
        <v>35</v>
      </c>
      <c r="U292" s="19">
        <v>625</v>
      </c>
      <c r="V292" s="17" t="s">
        <v>35</v>
      </c>
      <c r="W292" s="22" t="s">
        <v>37</v>
      </c>
      <c r="X292" s="23" t="str">
        <f t="shared" si="19"/>
        <v>E</v>
      </c>
      <c r="Y292" s="17">
        <v>0</v>
      </c>
      <c r="Z292" s="17">
        <v>0</v>
      </c>
      <c r="AA292" s="17">
        <v>0</v>
      </c>
      <c r="AB292" s="17">
        <v>0</v>
      </c>
      <c r="AC292" s="15" t="s">
        <v>34</v>
      </c>
    </row>
    <row r="293" spans="1:29">
      <c r="A293" s="13" t="str">
        <f t="shared" si="16"/>
        <v>Normal</v>
      </c>
      <c r="B293" s="14" t="s">
        <v>335</v>
      </c>
      <c r="C293" s="15" t="s">
        <v>82</v>
      </c>
      <c r="D293" s="26" t="str">
        <f t="shared" si="17"/>
        <v>--</v>
      </c>
      <c r="E293" s="18">
        <f t="shared" si="18"/>
        <v>0</v>
      </c>
      <c r="F293" s="16" t="str">
        <f>IFERROR(VLOOKUP(B293,#REF!,6,FALSE),"")</f>
        <v/>
      </c>
      <c r="G293" s="17">
        <v>1000</v>
      </c>
      <c r="H293" s="17">
        <v>1000</v>
      </c>
      <c r="I293" s="17" t="str">
        <f>IFERROR(VLOOKUP(B293,#REF!,9,FALSE),"")</f>
        <v/>
      </c>
      <c r="J293" s="17">
        <v>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0</v>
      </c>
      <c r="Q293" s="17">
        <v>0</v>
      </c>
      <c r="R293" s="19">
        <v>1000</v>
      </c>
      <c r="S293" s="20">
        <v>3.2</v>
      </c>
      <c r="T293" s="21" t="s">
        <v>35</v>
      </c>
      <c r="U293" s="19">
        <v>313</v>
      </c>
      <c r="V293" s="17" t="s">
        <v>35</v>
      </c>
      <c r="W293" s="22" t="s">
        <v>37</v>
      </c>
      <c r="X293" s="23" t="str">
        <f t="shared" si="19"/>
        <v>E</v>
      </c>
      <c r="Y293" s="17">
        <v>0</v>
      </c>
      <c r="Z293" s="17">
        <v>0</v>
      </c>
      <c r="AA293" s="17">
        <v>0</v>
      </c>
      <c r="AB293" s="17">
        <v>0</v>
      </c>
      <c r="AC293" s="15" t="s">
        <v>34</v>
      </c>
    </row>
    <row r="294" spans="1:29">
      <c r="A294" s="13" t="str">
        <f t="shared" si="16"/>
        <v>ZeroZero</v>
      </c>
      <c r="B294" s="14" t="s">
        <v>336</v>
      </c>
      <c r="C294" s="15" t="s">
        <v>82</v>
      </c>
      <c r="D294" s="26" t="str">
        <f t="shared" si="17"/>
        <v>--</v>
      </c>
      <c r="E294" s="18" t="str">
        <f t="shared" si="18"/>
        <v>前八週無拉料</v>
      </c>
      <c r="F294" s="16" t="str">
        <f>IFERROR(VLOOKUP(B294,#REF!,6,FALSE),"")</f>
        <v/>
      </c>
      <c r="G294" s="17">
        <v>0</v>
      </c>
      <c r="H294" s="17">
        <v>0</v>
      </c>
      <c r="I294" s="17" t="str">
        <f>IFERROR(VLOOKUP(B294,#REF!,9,FALSE),"")</f>
        <v/>
      </c>
      <c r="J294" s="17">
        <v>3000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3000</v>
      </c>
      <c r="Q294" s="17">
        <v>0</v>
      </c>
      <c r="R294" s="19">
        <v>3000</v>
      </c>
      <c r="S294" s="20" t="s">
        <v>35</v>
      </c>
      <c r="T294" s="21" t="s">
        <v>35</v>
      </c>
      <c r="U294" s="19">
        <v>0</v>
      </c>
      <c r="V294" s="17" t="s">
        <v>35</v>
      </c>
      <c r="W294" s="22" t="s">
        <v>37</v>
      </c>
      <c r="X294" s="23" t="str">
        <f t="shared" si="19"/>
        <v>E</v>
      </c>
      <c r="Y294" s="17">
        <v>0</v>
      </c>
      <c r="Z294" s="17">
        <v>0</v>
      </c>
      <c r="AA294" s="17">
        <v>0</v>
      </c>
      <c r="AB294" s="17">
        <v>0</v>
      </c>
      <c r="AC294" s="15" t="s">
        <v>34</v>
      </c>
    </row>
    <row r="295" spans="1:29">
      <c r="A295" s="13" t="str">
        <f t="shared" si="16"/>
        <v>FCST</v>
      </c>
      <c r="B295" s="14" t="s">
        <v>337</v>
      </c>
      <c r="C295" s="15" t="s">
        <v>82</v>
      </c>
      <c r="D295" s="26">
        <f t="shared" si="17"/>
        <v>0</v>
      </c>
      <c r="E295" s="18" t="str">
        <f t="shared" si="18"/>
        <v>前八週無拉料</v>
      </c>
      <c r="F295" s="16" t="str">
        <f>IFERROR(VLOOKUP(B295,#REF!,6,FALSE),"")</f>
        <v/>
      </c>
      <c r="G295" s="17">
        <v>15000</v>
      </c>
      <c r="H295" s="17">
        <v>0</v>
      </c>
      <c r="I295" s="17" t="str">
        <f>IFERROR(VLOOKUP(B295,#REF!,9,FALSE),"")</f>
        <v/>
      </c>
      <c r="J295" s="17">
        <v>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0</v>
      </c>
      <c r="Q295" s="17">
        <v>0</v>
      </c>
      <c r="R295" s="19">
        <v>15000</v>
      </c>
      <c r="S295" s="20" t="s">
        <v>35</v>
      </c>
      <c r="T295" s="21">
        <v>6.8</v>
      </c>
      <c r="U295" s="19">
        <v>0</v>
      </c>
      <c r="V295" s="17">
        <v>2222</v>
      </c>
      <c r="W295" s="22" t="s">
        <v>83</v>
      </c>
      <c r="X295" s="23" t="str">
        <f t="shared" si="19"/>
        <v>F</v>
      </c>
      <c r="Y295" s="17">
        <v>2500</v>
      </c>
      <c r="Z295" s="17">
        <v>17500</v>
      </c>
      <c r="AA295" s="17">
        <v>15000</v>
      </c>
      <c r="AB295" s="17">
        <v>0</v>
      </c>
      <c r="AC295" s="15" t="s">
        <v>34</v>
      </c>
    </row>
    <row r="296" spans="1:29">
      <c r="A296" s="13" t="str">
        <f t="shared" si="16"/>
        <v>OverStock</v>
      </c>
      <c r="B296" s="14" t="s">
        <v>338</v>
      </c>
      <c r="C296" s="15" t="s">
        <v>82</v>
      </c>
      <c r="D296" s="26">
        <f t="shared" si="17"/>
        <v>25.7</v>
      </c>
      <c r="E296" s="18">
        <f t="shared" si="18"/>
        <v>24.4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165000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9000</v>
      </c>
      <c r="P296" s="17">
        <v>156000</v>
      </c>
      <c r="Q296" s="17">
        <v>0</v>
      </c>
      <c r="R296" s="19">
        <v>165000</v>
      </c>
      <c r="S296" s="20">
        <v>24.4</v>
      </c>
      <c r="T296" s="21">
        <v>25.7</v>
      </c>
      <c r="U296" s="19">
        <v>6750</v>
      </c>
      <c r="V296" s="17">
        <v>6411</v>
      </c>
      <c r="W296" s="22">
        <v>0.9</v>
      </c>
      <c r="X296" s="23">
        <f t="shared" si="19"/>
        <v>100</v>
      </c>
      <c r="Y296" s="17">
        <v>36253</v>
      </c>
      <c r="Z296" s="17">
        <v>21448</v>
      </c>
      <c r="AA296" s="17">
        <v>18000</v>
      </c>
      <c r="AB296" s="17">
        <v>0</v>
      </c>
      <c r="AC296" s="15" t="s">
        <v>34</v>
      </c>
    </row>
    <row r="297" spans="1:29">
      <c r="A297" s="13" t="str">
        <f t="shared" si="16"/>
        <v>Normal</v>
      </c>
      <c r="B297" s="14" t="s">
        <v>339</v>
      </c>
      <c r="C297" s="15" t="s">
        <v>82</v>
      </c>
      <c r="D297" s="26">
        <f t="shared" si="17"/>
        <v>6.3</v>
      </c>
      <c r="E297" s="18">
        <f t="shared" si="18"/>
        <v>4.4000000000000004</v>
      </c>
      <c r="F297" s="16" t="str">
        <f>IFERROR(VLOOKUP(B297,#REF!,6,FALSE),"")</f>
        <v/>
      </c>
      <c r="G297" s="17">
        <v>493300</v>
      </c>
      <c r="H297" s="17">
        <v>251300</v>
      </c>
      <c r="I297" s="17" t="str">
        <f>IFERROR(VLOOKUP(B297,#REF!,9,FALSE),"")</f>
        <v/>
      </c>
      <c r="J297" s="17">
        <v>112700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112700</v>
      </c>
      <c r="Q297" s="17">
        <v>0</v>
      </c>
      <c r="R297" s="19">
        <v>606000</v>
      </c>
      <c r="S297" s="20">
        <v>23.4</v>
      </c>
      <c r="T297" s="21">
        <v>33.700000000000003</v>
      </c>
      <c r="U297" s="19">
        <v>25875</v>
      </c>
      <c r="V297" s="17">
        <v>18000</v>
      </c>
      <c r="W297" s="22">
        <v>0.7</v>
      </c>
      <c r="X297" s="23">
        <f t="shared" si="19"/>
        <v>100</v>
      </c>
      <c r="Y297" s="17">
        <v>106000</v>
      </c>
      <c r="Z297" s="17">
        <v>56000</v>
      </c>
      <c r="AA297" s="17">
        <v>87000</v>
      </c>
      <c r="AB297" s="17">
        <v>0</v>
      </c>
      <c r="AC297" s="15" t="s">
        <v>34</v>
      </c>
    </row>
    <row r="298" spans="1:29">
      <c r="A298" s="13" t="str">
        <f t="shared" si="16"/>
        <v>OverStock</v>
      </c>
      <c r="B298" s="14" t="s">
        <v>340</v>
      </c>
      <c r="C298" s="15" t="s">
        <v>82</v>
      </c>
      <c r="D298" s="26">
        <f t="shared" si="17"/>
        <v>20.5</v>
      </c>
      <c r="E298" s="18">
        <f t="shared" si="18"/>
        <v>20</v>
      </c>
      <c r="F298" s="16" t="str">
        <f>IFERROR(VLOOKUP(B298,#REF!,6,FALSE),"")</f>
        <v/>
      </c>
      <c r="G298" s="17">
        <v>42000</v>
      </c>
      <c r="H298" s="17">
        <v>12000</v>
      </c>
      <c r="I298" s="17" t="str">
        <f>IFERROR(VLOOKUP(B298,#REF!,9,FALSE),"")</f>
        <v/>
      </c>
      <c r="J298" s="17">
        <v>15000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12000</v>
      </c>
      <c r="Q298" s="17">
        <v>3000</v>
      </c>
      <c r="R298" s="19">
        <v>57000</v>
      </c>
      <c r="S298" s="20">
        <v>76</v>
      </c>
      <c r="T298" s="21">
        <v>78</v>
      </c>
      <c r="U298" s="19">
        <v>750</v>
      </c>
      <c r="V298" s="17">
        <v>731</v>
      </c>
      <c r="W298" s="22">
        <v>1</v>
      </c>
      <c r="X298" s="23">
        <f t="shared" si="19"/>
        <v>100</v>
      </c>
      <c r="Y298" s="17">
        <v>2140</v>
      </c>
      <c r="Z298" s="17">
        <v>4440</v>
      </c>
      <c r="AA298" s="17">
        <v>5100</v>
      </c>
      <c r="AB298" s="17">
        <v>0</v>
      </c>
      <c r="AC298" s="15" t="s">
        <v>34</v>
      </c>
    </row>
    <row r="299" spans="1:29">
      <c r="A299" s="13" t="str">
        <f t="shared" si="16"/>
        <v>Normal</v>
      </c>
      <c r="B299" s="14" t="s">
        <v>341</v>
      </c>
      <c r="C299" s="15" t="s">
        <v>82</v>
      </c>
      <c r="D299" s="26">
        <f t="shared" si="17"/>
        <v>69.900000000000006</v>
      </c>
      <c r="E299" s="18">
        <f t="shared" si="18"/>
        <v>22.9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120000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3000</v>
      </c>
      <c r="P299" s="17">
        <v>84000</v>
      </c>
      <c r="Q299" s="17">
        <v>33000</v>
      </c>
      <c r="R299" s="19">
        <v>120000</v>
      </c>
      <c r="S299" s="20">
        <v>22.9</v>
      </c>
      <c r="T299" s="21">
        <v>69.900000000000006</v>
      </c>
      <c r="U299" s="19">
        <v>5250</v>
      </c>
      <c r="V299" s="17">
        <v>1716</v>
      </c>
      <c r="W299" s="22">
        <v>0.3</v>
      </c>
      <c r="X299" s="23">
        <f t="shared" si="19"/>
        <v>50</v>
      </c>
      <c r="Y299" s="17">
        <v>13099</v>
      </c>
      <c r="Z299" s="17">
        <v>812</v>
      </c>
      <c r="AA299" s="17">
        <v>70</v>
      </c>
      <c r="AB299" s="17">
        <v>0</v>
      </c>
      <c r="AC299" s="15" t="s">
        <v>34</v>
      </c>
    </row>
    <row r="300" spans="1:29">
      <c r="A300" s="13" t="str">
        <f t="shared" si="16"/>
        <v>ZeroZero</v>
      </c>
      <c r="B300" s="14" t="s">
        <v>342</v>
      </c>
      <c r="C300" s="15" t="s">
        <v>82</v>
      </c>
      <c r="D300" s="26" t="str">
        <f t="shared" si="17"/>
        <v>--</v>
      </c>
      <c r="E300" s="18" t="str">
        <f t="shared" si="18"/>
        <v>前八週無拉料</v>
      </c>
      <c r="F300" s="16" t="str">
        <f>IFERROR(VLOOKUP(B300,#REF!,6,FALSE),"")</f>
        <v/>
      </c>
      <c r="G300" s="17">
        <v>42500</v>
      </c>
      <c r="H300" s="17">
        <v>22500</v>
      </c>
      <c r="I300" s="17" t="str">
        <f>IFERROR(VLOOKUP(B300,#REF!,9,FALSE),"")</f>
        <v/>
      </c>
      <c r="J300" s="17">
        <v>10000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10000</v>
      </c>
      <c r="Q300" s="17">
        <v>0</v>
      </c>
      <c r="R300" s="19">
        <v>52500</v>
      </c>
      <c r="S300" s="20" t="s">
        <v>35</v>
      </c>
      <c r="T300" s="21" t="s">
        <v>35</v>
      </c>
      <c r="U300" s="19">
        <v>0</v>
      </c>
      <c r="V300" s="17" t="s">
        <v>35</v>
      </c>
      <c r="W300" s="22" t="s">
        <v>37</v>
      </c>
      <c r="X300" s="23" t="str">
        <f t="shared" si="19"/>
        <v>E</v>
      </c>
      <c r="Y300" s="17">
        <v>0</v>
      </c>
      <c r="Z300" s="17">
        <v>0</v>
      </c>
      <c r="AA300" s="17">
        <v>0</v>
      </c>
      <c r="AB300" s="17">
        <v>0</v>
      </c>
      <c r="AC300" s="15" t="s">
        <v>34</v>
      </c>
    </row>
    <row r="301" spans="1:29">
      <c r="A301" s="13" t="str">
        <f t="shared" si="16"/>
        <v>ZeroZero</v>
      </c>
      <c r="B301" s="14" t="s">
        <v>343</v>
      </c>
      <c r="C301" s="15" t="s">
        <v>82</v>
      </c>
      <c r="D301" s="26" t="str">
        <f t="shared" si="17"/>
        <v>--</v>
      </c>
      <c r="E301" s="18" t="str">
        <f t="shared" si="18"/>
        <v>前八週無拉料</v>
      </c>
      <c r="F301" s="16" t="str">
        <f>IFERROR(VLOOKUP(B301,#REF!,6,FALSE),"")</f>
        <v/>
      </c>
      <c r="G301" s="17">
        <v>30000</v>
      </c>
      <c r="H301" s="17">
        <v>30000</v>
      </c>
      <c r="I301" s="17" t="str">
        <f>IFERROR(VLOOKUP(B301,#REF!,9,FALSE),"")</f>
        <v/>
      </c>
      <c r="J301" s="17">
        <v>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0</v>
      </c>
      <c r="Q301" s="17">
        <v>0</v>
      </c>
      <c r="R301" s="19">
        <v>30000</v>
      </c>
      <c r="S301" s="20" t="s">
        <v>35</v>
      </c>
      <c r="T301" s="21" t="s">
        <v>35</v>
      </c>
      <c r="U301" s="19">
        <v>0</v>
      </c>
      <c r="V301" s="17" t="s">
        <v>35</v>
      </c>
      <c r="W301" s="22" t="s">
        <v>37</v>
      </c>
      <c r="X301" s="23" t="str">
        <f t="shared" si="19"/>
        <v>E</v>
      </c>
      <c r="Y301" s="17">
        <v>0</v>
      </c>
      <c r="Z301" s="17">
        <v>0</v>
      </c>
      <c r="AA301" s="17">
        <v>0</v>
      </c>
      <c r="AB301" s="17">
        <v>0</v>
      </c>
      <c r="AC301" s="15" t="s">
        <v>34</v>
      </c>
    </row>
    <row r="302" spans="1:29">
      <c r="A302" s="13" t="str">
        <f t="shared" si="16"/>
        <v>OverStock</v>
      </c>
      <c r="B302" s="14" t="s">
        <v>344</v>
      </c>
      <c r="C302" s="15" t="s">
        <v>82</v>
      </c>
      <c r="D302" s="26" t="str">
        <f t="shared" si="17"/>
        <v>--</v>
      </c>
      <c r="E302" s="18">
        <f t="shared" si="18"/>
        <v>26</v>
      </c>
      <c r="F302" s="16" t="str">
        <f>IFERROR(VLOOKUP(B302,#REF!,6,FALSE),"")</f>
        <v/>
      </c>
      <c r="G302" s="17">
        <v>12000</v>
      </c>
      <c r="H302" s="17">
        <v>12000</v>
      </c>
      <c r="I302" s="17" t="str">
        <f>IFERROR(VLOOKUP(B302,#REF!,9,FALSE),"")</f>
        <v/>
      </c>
      <c r="J302" s="17">
        <v>39000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39000</v>
      </c>
      <c r="Q302" s="17">
        <v>0</v>
      </c>
      <c r="R302" s="19">
        <v>51000</v>
      </c>
      <c r="S302" s="20">
        <v>34</v>
      </c>
      <c r="T302" s="21" t="s">
        <v>35</v>
      </c>
      <c r="U302" s="19">
        <v>1500</v>
      </c>
      <c r="V302" s="17">
        <v>0</v>
      </c>
      <c r="W302" s="22" t="s">
        <v>37</v>
      </c>
      <c r="X302" s="23" t="str">
        <f t="shared" si="19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34</v>
      </c>
    </row>
    <row r="303" spans="1:29">
      <c r="A303" s="13" t="str">
        <f t="shared" si="16"/>
        <v>Normal</v>
      </c>
      <c r="B303" s="14" t="s">
        <v>345</v>
      </c>
      <c r="C303" s="15" t="s">
        <v>82</v>
      </c>
      <c r="D303" s="26">
        <f t="shared" si="17"/>
        <v>209.3</v>
      </c>
      <c r="E303" s="18">
        <f t="shared" si="18"/>
        <v>13.1</v>
      </c>
      <c r="F303" s="16" t="str">
        <f>IFERROR(VLOOKUP(B303,#REF!,6,FALSE),"")</f>
        <v/>
      </c>
      <c r="G303" s="17">
        <v>42000</v>
      </c>
      <c r="H303" s="17">
        <v>0</v>
      </c>
      <c r="I303" s="17" t="str">
        <f>IFERROR(VLOOKUP(B303,#REF!,9,FALSE),"")</f>
        <v/>
      </c>
      <c r="J303" s="17">
        <v>393000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270000</v>
      </c>
      <c r="Q303" s="17">
        <v>123000</v>
      </c>
      <c r="R303" s="19">
        <v>435000</v>
      </c>
      <c r="S303" s="20">
        <v>14.5</v>
      </c>
      <c r="T303" s="21">
        <v>231.6</v>
      </c>
      <c r="U303" s="19">
        <v>30000</v>
      </c>
      <c r="V303" s="17">
        <v>1878</v>
      </c>
      <c r="W303" s="22">
        <v>0.1</v>
      </c>
      <c r="X303" s="23">
        <f t="shared" si="19"/>
        <v>50</v>
      </c>
      <c r="Y303" s="17">
        <v>16904</v>
      </c>
      <c r="Z303" s="17">
        <v>0</v>
      </c>
      <c r="AA303" s="17">
        <v>0</v>
      </c>
      <c r="AB303" s="17">
        <v>0</v>
      </c>
      <c r="AC303" s="15" t="s">
        <v>34</v>
      </c>
    </row>
    <row r="304" spans="1:29">
      <c r="A304" s="13" t="str">
        <f t="shared" si="16"/>
        <v>Normal</v>
      </c>
      <c r="B304" s="14" t="s">
        <v>346</v>
      </c>
      <c r="C304" s="15" t="s">
        <v>82</v>
      </c>
      <c r="D304" s="26">
        <f t="shared" si="17"/>
        <v>71.2</v>
      </c>
      <c r="E304" s="18">
        <f t="shared" si="18"/>
        <v>4.3</v>
      </c>
      <c r="F304" s="16" t="str">
        <f>IFERROR(VLOOKUP(B304,#REF!,6,FALSE),"")</f>
        <v/>
      </c>
      <c r="G304" s="17">
        <v>170000</v>
      </c>
      <c r="H304" s="17">
        <v>0</v>
      </c>
      <c r="I304" s="17" t="str">
        <f>IFERROR(VLOOKUP(B304,#REF!,9,FALSE),"")</f>
        <v/>
      </c>
      <c r="J304" s="17">
        <v>215000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215000</v>
      </c>
      <c r="Q304" s="17">
        <v>0</v>
      </c>
      <c r="R304" s="19">
        <v>385000</v>
      </c>
      <c r="S304" s="20">
        <v>7.7</v>
      </c>
      <c r="T304" s="21">
        <v>127.4</v>
      </c>
      <c r="U304" s="19">
        <v>50000</v>
      </c>
      <c r="V304" s="17">
        <v>3021</v>
      </c>
      <c r="W304" s="22">
        <v>0.1</v>
      </c>
      <c r="X304" s="23">
        <f t="shared" si="19"/>
        <v>50</v>
      </c>
      <c r="Y304" s="17">
        <v>27191</v>
      </c>
      <c r="Z304" s="17">
        <v>0</v>
      </c>
      <c r="AA304" s="17">
        <v>0</v>
      </c>
      <c r="AB304" s="17">
        <v>0</v>
      </c>
      <c r="AC304" s="15" t="s">
        <v>34</v>
      </c>
    </row>
    <row r="305" spans="1:29">
      <c r="A305" s="13" t="str">
        <f t="shared" si="16"/>
        <v>ZeroZero</v>
      </c>
      <c r="B305" s="14" t="s">
        <v>347</v>
      </c>
      <c r="C305" s="15" t="s">
        <v>82</v>
      </c>
      <c r="D305" s="26" t="str">
        <f t="shared" si="17"/>
        <v>--</v>
      </c>
      <c r="E305" s="18" t="str">
        <f t="shared" si="18"/>
        <v>前八週無拉料</v>
      </c>
      <c r="F305" s="16" t="str">
        <f>IFERROR(VLOOKUP(B305,#REF!,6,FALSE),"")</f>
        <v/>
      </c>
      <c r="G305" s="17">
        <v>6000</v>
      </c>
      <c r="H305" s="17">
        <v>6000</v>
      </c>
      <c r="I305" s="17" t="str">
        <f>IFERROR(VLOOKUP(B305,#REF!,9,FALSE),"")</f>
        <v/>
      </c>
      <c r="J305" s="17">
        <v>6000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6000</v>
      </c>
      <c r="Q305" s="17">
        <v>0</v>
      </c>
      <c r="R305" s="19">
        <v>12000</v>
      </c>
      <c r="S305" s="20" t="s">
        <v>35</v>
      </c>
      <c r="T305" s="21" t="s">
        <v>35</v>
      </c>
      <c r="U305" s="19">
        <v>0</v>
      </c>
      <c r="V305" s="17" t="s">
        <v>35</v>
      </c>
      <c r="W305" s="22" t="s">
        <v>37</v>
      </c>
      <c r="X305" s="23" t="str">
        <f t="shared" si="19"/>
        <v>E</v>
      </c>
      <c r="Y305" s="17">
        <v>0</v>
      </c>
      <c r="Z305" s="17">
        <v>0</v>
      </c>
      <c r="AA305" s="17">
        <v>0</v>
      </c>
      <c r="AB305" s="17">
        <v>0</v>
      </c>
      <c r="AC305" s="15" t="s">
        <v>34</v>
      </c>
    </row>
    <row r="306" spans="1:29">
      <c r="A306" s="13" t="str">
        <f t="shared" si="16"/>
        <v>ZeroZero</v>
      </c>
      <c r="B306" s="14" t="s">
        <v>348</v>
      </c>
      <c r="C306" s="15" t="s">
        <v>82</v>
      </c>
      <c r="D306" s="26" t="str">
        <f t="shared" si="17"/>
        <v>--</v>
      </c>
      <c r="E306" s="18" t="str">
        <f t="shared" si="18"/>
        <v>前八週無拉料</v>
      </c>
      <c r="F306" s="16" t="str">
        <f>IFERROR(VLOOKUP(B306,#REF!,6,FALSE),"")</f>
        <v/>
      </c>
      <c r="G306" s="17">
        <v>6000</v>
      </c>
      <c r="H306" s="17">
        <v>6000</v>
      </c>
      <c r="I306" s="17" t="str">
        <f>IFERROR(VLOOKUP(B306,#REF!,9,FALSE),"")</f>
        <v/>
      </c>
      <c r="J306" s="17">
        <v>18000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18000</v>
      </c>
      <c r="Q306" s="17">
        <v>0</v>
      </c>
      <c r="R306" s="19">
        <v>24000</v>
      </c>
      <c r="S306" s="20" t="s">
        <v>35</v>
      </c>
      <c r="T306" s="21" t="s">
        <v>35</v>
      </c>
      <c r="U306" s="19">
        <v>0</v>
      </c>
      <c r="V306" s="17" t="s">
        <v>35</v>
      </c>
      <c r="W306" s="22" t="s">
        <v>37</v>
      </c>
      <c r="X306" s="23" t="str">
        <f t="shared" si="19"/>
        <v>E</v>
      </c>
      <c r="Y306" s="17">
        <v>0</v>
      </c>
      <c r="Z306" s="17">
        <v>0</v>
      </c>
      <c r="AA306" s="17">
        <v>0</v>
      </c>
      <c r="AB306" s="17">
        <v>0</v>
      </c>
      <c r="AC306" s="15" t="s">
        <v>34</v>
      </c>
    </row>
    <row r="307" spans="1:29">
      <c r="A307" s="13" t="str">
        <f t="shared" si="16"/>
        <v>OverStock</v>
      </c>
      <c r="B307" s="14" t="s">
        <v>349</v>
      </c>
      <c r="C307" s="15" t="s">
        <v>82</v>
      </c>
      <c r="D307" s="26">
        <f t="shared" si="17"/>
        <v>0</v>
      </c>
      <c r="E307" s="18">
        <f t="shared" si="18"/>
        <v>0</v>
      </c>
      <c r="F307" s="16" t="str">
        <f>IFERROR(VLOOKUP(B307,#REF!,6,FALSE),"")</f>
        <v/>
      </c>
      <c r="G307" s="17">
        <v>305000</v>
      </c>
      <c r="H307" s="17">
        <v>0</v>
      </c>
      <c r="I307" s="17" t="str">
        <f>IFERROR(VLOOKUP(B307,#REF!,9,FALSE),"")</f>
        <v/>
      </c>
      <c r="J307" s="17">
        <v>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0</v>
      </c>
      <c r="Q307" s="17">
        <v>0</v>
      </c>
      <c r="R307" s="19">
        <v>305000</v>
      </c>
      <c r="S307" s="20">
        <v>488</v>
      </c>
      <c r="T307" s="21">
        <v>1713.5</v>
      </c>
      <c r="U307" s="19">
        <v>625</v>
      </c>
      <c r="V307" s="17">
        <v>178</v>
      </c>
      <c r="W307" s="22">
        <v>0.3</v>
      </c>
      <c r="X307" s="23">
        <f t="shared" si="19"/>
        <v>50</v>
      </c>
      <c r="Y307" s="17">
        <v>0</v>
      </c>
      <c r="Z307" s="17">
        <v>1600</v>
      </c>
      <c r="AA307" s="17">
        <v>64000</v>
      </c>
      <c r="AB307" s="17">
        <v>0</v>
      </c>
      <c r="AC307" s="15" t="s">
        <v>34</v>
      </c>
    </row>
    <row r="308" spans="1:29">
      <c r="A308" s="13" t="str">
        <f t="shared" si="16"/>
        <v>OverStock</v>
      </c>
      <c r="B308" s="14" t="s">
        <v>350</v>
      </c>
      <c r="C308" s="15" t="s">
        <v>82</v>
      </c>
      <c r="D308" s="26">
        <f t="shared" si="17"/>
        <v>23.1</v>
      </c>
      <c r="E308" s="18">
        <f t="shared" si="18"/>
        <v>12.3</v>
      </c>
      <c r="F308" s="16" t="str">
        <f>IFERROR(VLOOKUP(B308,#REF!,6,FALSE),"")</f>
        <v/>
      </c>
      <c r="G308" s="17">
        <v>780000</v>
      </c>
      <c r="H308" s="17">
        <v>405000</v>
      </c>
      <c r="I308" s="17" t="str">
        <f>IFERROR(VLOOKUP(B308,#REF!,9,FALSE),"")</f>
        <v/>
      </c>
      <c r="J308" s="17">
        <v>531000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75000</v>
      </c>
      <c r="P308" s="17">
        <v>456000</v>
      </c>
      <c r="Q308" s="17">
        <v>0</v>
      </c>
      <c r="R308" s="19">
        <v>1311000</v>
      </c>
      <c r="S308" s="20">
        <v>30.4</v>
      </c>
      <c r="T308" s="21">
        <v>57.1</v>
      </c>
      <c r="U308" s="19">
        <v>43125</v>
      </c>
      <c r="V308" s="17">
        <v>22945</v>
      </c>
      <c r="W308" s="22">
        <v>0.5</v>
      </c>
      <c r="X308" s="23">
        <f t="shared" si="19"/>
        <v>100</v>
      </c>
      <c r="Y308" s="17">
        <v>129312</v>
      </c>
      <c r="Z308" s="17">
        <v>77191</v>
      </c>
      <c r="AA308" s="17">
        <v>133571</v>
      </c>
      <c r="AB308" s="17">
        <v>0</v>
      </c>
      <c r="AC308" s="15" t="s">
        <v>34</v>
      </c>
    </row>
    <row r="309" spans="1:29">
      <c r="A309" s="13" t="str">
        <f t="shared" si="16"/>
        <v>Normal</v>
      </c>
      <c r="B309" s="14" t="s">
        <v>351</v>
      </c>
      <c r="C309" s="15" t="s">
        <v>82</v>
      </c>
      <c r="D309" s="26">
        <f t="shared" si="17"/>
        <v>5.0999999999999996</v>
      </c>
      <c r="E309" s="18">
        <f t="shared" si="18"/>
        <v>6.2</v>
      </c>
      <c r="F309" s="16" t="str">
        <f>IFERROR(VLOOKUP(B309,#REF!,6,FALSE),"")</f>
        <v/>
      </c>
      <c r="G309" s="17">
        <v>512000</v>
      </c>
      <c r="H309" s="17">
        <v>368000</v>
      </c>
      <c r="I309" s="17" t="str">
        <f>IFERROR(VLOOKUP(B309,#REF!,9,FALSE),"")</f>
        <v/>
      </c>
      <c r="J309" s="17">
        <v>264000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264000</v>
      </c>
      <c r="Q309" s="17">
        <v>0</v>
      </c>
      <c r="R309" s="19">
        <v>776000</v>
      </c>
      <c r="S309" s="20">
        <v>18.3</v>
      </c>
      <c r="T309" s="21">
        <v>14.9</v>
      </c>
      <c r="U309" s="19">
        <v>42500</v>
      </c>
      <c r="V309" s="17">
        <v>52000</v>
      </c>
      <c r="W309" s="22">
        <v>1.2</v>
      </c>
      <c r="X309" s="23">
        <f t="shared" si="19"/>
        <v>100</v>
      </c>
      <c r="Y309" s="17">
        <v>153000</v>
      </c>
      <c r="Z309" s="17">
        <v>315000</v>
      </c>
      <c r="AA309" s="17">
        <v>354000</v>
      </c>
      <c r="AB309" s="17">
        <v>0</v>
      </c>
      <c r="AC309" s="15" t="s">
        <v>34</v>
      </c>
    </row>
    <row r="310" spans="1:29">
      <c r="A310" s="13" t="str">
        <f t="shared" si="16"/>
        <v>FCST</v>
      </c>
      <c r="B310" s="14" t="s">
        <v>352</v>
      </c>
      <c r="C310" s="15" t="s">
        <v>82</v>
      </c>
      <c r="D310" s="26">
        <f t="shared" si="17"/>
        <v>60.1</v>
      </c>
      <c r="E310" s="18" t="str">
        <f t="shared" si="18"/>
        <v>前八週無拉料</v>
      </c>
      <c r="F310" s="16" t="str">
        <f>IFERROR(VLOOKUP(B310,#REF!,6,FALSE),"")</f>
        <v/>
      </c>
      <c r="G310" s="17">
        <v>0</v>
      </c>
      <c r="H310" s="17">
        <v>0</v>
      </c>
      <c r="I310" s="17" t="str">
        <f>IFERROR(VLOOKUP(B310,#REF!,9,FALSE),"")</f>
        <v/>
      </c>
      <c r="J310" s="17">
        <v>20000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20000</v>
      </c>
      <c r="Q310" s="17">
        <v>0</v>
      </c>
      <c r="R310" s="19">
        <v>20000</v>
      </c>
      <c r="S310" s="20" t="s">
        <v>35</v>
      </c>
      <c r="T310" s="21">
        <v>60.1</v>
      </c>
      <c r="U310" s="19">
        <v>0</v>
      </c>
      <c r="V310" s="17">
        <v>333</v>
      </c>
      <c r="W310" s="22" t="s">
        <v>83</v>
      </c>
      <c r="X310" s="23" t="str">
        <f t="shared" si="19"/>
        <v>F</v>
      </c>
      <c r="Y310" s="17">
        <v>0</v>
      </c>
      <c r="Z310" s="17">
        <v>3000</v>
      </c>
      <c r="AA310" s="17">
        <v>0</v>
      </c>
      <c r="AB310" s="17">
        <v>0</v>
      </c>
      <c r="AC310" s="15" t="s">
        <v>34</v>
      </c>
    </row>
    <row r="311" spans="1:29">
      <c r="A311" s="13" t="str">
        <f t="shared" si="16"/>
        <v>ZeroZero</v>
      </c>
      <c r="B311" s="14" t="s">
        <v>353</v>
      </c>
      <c r="C311" s="15" t="s">
        <v>82</v>
      </c>
      <c r="D311" s="26" t="str">
        <f t="shared" si="17"/>
        <v>--</v>
      </c>
      <c r="E311" s="18" t="str">
        <f t="shared" si="18"/>
        <v>前八週無拉料</v>
      </c>
      <c r="F311" s="16" t="str">
        <f>IFERROR(VLOOKUP(B311,#REF!,6,FALSE),"")</f>
        <v/>
      </c>
      <c r="G311" s="17">
        <v>0</v>
      </c>
      <c r="H311" s="17">
        <v>0</v>
      </c>
      <c r="I311" s="17" t="str">
        <f>IFERROR(VLOOKUP(B311,#REF!,9,FALSE),"")</f>
        <v/>
      </c>
      <c r="J311" s="17">
        <v>5000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5000</v>
      </c>
      <c r="Q311" s="17">
        <v>0</v>
      </c>
      <c r="R311" s="19">
        <v>5000</v>
      </c>
      <c r="S311" s="20" t="s">
        <v>35</v>
      </c>
      <c r="T311" s="21" t="s">
        <v>35</v>
      </c>
      <c r="U311" s="19">
        <v>0</v>
      </c>
      <c r="V311" s="17" t="s">
        <v>35</v>
      </c>
      <c r="W311" s="22" t="s">
        <v>37</v>
      </c>
      <c r="X311" s="23" t="str">
        <f t="shared" si="19"/>
        <v>E</v>
      </c>
      <c r="Y311" s="17">
        <v>0</v>
      </c>
      <c r="Z311" s="17">
        <v>0</v>
      </c>
      <c r="AA311" s="17">
        <v>0</v>
      </c>
      <c r="AB311" s="17">
        <v>0</v>
      </c>
      <c r="AC311" s="15" t="s">
        <v>34</v>
      </c>
    </row>
    <row r="312" spans="1:29">
      <c r="A312" s="13" t="str">
        <f t="shared" si="16"/>
        <v>ZeroZero</v>
      </c>
      <c r="B312" s="14" t="s">
        <v>354</v>
      </c>
      <c r="C312" s="15" t="s">
        <v>82</v>
      </c>
      <c r="D312" s="26" t="str">
        <f t="shared" si="17"/>
        <v>--</v>
      </c>
      <c r="E312" s="18" t="str">
        <f t="shared" si="18"/>
        <v>前八週無拉料</v>
      </c>
      <c r="F312" s="16" t="str">
        <f>IFERROR(VLOOKUP(B312,#REF!,6,FALSE),"")</f>
        <v/>
      </c>
      <c r="G312" s="17">
        <v>0</v>
      </c>
      <c r="H312" s="17">
        <v>0</v>
      </c>
      <c r="I312" s="17" t="str">
        <f>IFERROR(VLOOKUP(B312,#REF!,9,FALSE),"")</f>
        <v/>
      </c>
      <c r="J312" s="17">
        <v>5000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5000</v>
      </c>
      <c r="Q312" s="17">
        <v>0</v>
      </c>
      <c r="R312" s="19">
        <v>5000</v>
      </c>
      <c r="S312" s="20" t="s">
        <v>35</v>
      </c>
      <c r="T312" s="21" t="s">
        <v>35</v>
      </c>
      <c r="U312" s="19">
        <v>0</v>
      </c>
      <c r="V312" s="17" t="s">
        <v>35</v>
      </c>
      <c r="W312" s="22" t="s">
        <v>37</v>
      </c>
      <c r="X312" s="23" t="str">
        <f t="shared" si="19"/>
        <v>E</v>
      </c>
      <c r="Y312" s="17">
        <v>0</v>
      </c>
      <c r="Z312" s="17">
        <v>0</v>
      </c>
      <c r="AA312" s="17">
        <v>0</v>
      </c>
      <c r="AB312" s="17">
        <v>0</v>
      </c>
      <c r="AC312" s="15" t="s">
        <v>34</v>
      </c>
    </row>
    <row r="313" spans="1:29">
      <c r="A313" s="13" t="str">
        <f t="shared" si="16"/>
        <v>ZeroZero</v>
      </c>
      <c r="B313" s="14" t="s">
        <v>355</v>
      </c>
      <c r="C313" s="15" t="s">
        <v>82</v>
      </c>
      <c r="D313" s="26" t="str">
        <f t="shared" si="17"/>
        <v>--</v>
      </c>
      <c r="E313" s="18" t="str">
        <f t="shared" si="18"/>
        <v>前八週無拉料</v>
      </c>
      <c r="F313" s="16" t="str">
        <f>IFERROR(VLOOKUP(B313,#REF!,6,FALSE),"")</f>
        <v/>
      </c>
      <c r="G313" s="17">
        <v>0</v>
      </c>
      <c r="H313" s="17">
        <v>0</v>
      </c>
      <c r="I313" s="17" t="str">
        <f>IFERROR(VLOOKUP(B313,#REF!,9,FALSE),"")</f>
        <v/>
      </c>
      <c r="J313" s="17">
        <v>660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660</v>
      </c>
      <c r="Q313" s="17">
        <v>0</v>
      </c>
      <c r="R313" s="19">
        <v>660</v>
      </c>
      <c r="S313" s="20" t="s">
        <v>35</v>
      </c>
      <c r="T313" s="21" t="s">
        <v>35</v>
      </c>
      <c r="U313" s="19">
        <v>0</v>
      </c>
      <c r="V313" s="17" t="s">
        <v>35</v>
      </c>
      <c r="W313" s="22" t="s">
        <v>37</v>
      </c>
      <c r="X313" s="23" t="str">
        <f t="shared" si="19"/>
        <v>E</v>
      </c>
      <c r="Y313" s="17">
        <v>0</v>
      </c>
      <c r="Z313" s="17">
        <v>0</v>
      </c>
      <c r="AA313" s="17">
        <v>0</v>
      </c>
      <c r="AB313" s="17">
        <v>0</v>
      </c>
      <c r="AC313" s="15" t="s">
        <v>34</v>
      </c>
    </row>
    <row r="314" spans="1:29">
      <c r="A314" s="13" t="str">
        <f t="shared" si="16"/>
        <v>Normal</v>
      </c>
      <c r="B314" s="14" t="s">
        <v>356</v>
      </c>
      <c r="C314" s="15" t="s">
        <v>89</v>
      </c>
      <c r="D314" s="26">
        <f t="shared" si="17"/>
        <v>0</v>
      </c>
      <c r="E314" s="18">
        <f t="shared" si="18"/>
        <v>0</v>
      </c>
      <c r="F314" s="16" t="str">
        <f>IFERROR(VLOOKUP(B314,#REF!,6,FALSE),"")</f>
        <v/>
      </c>
      <c r="G314" s="17">
        <v>0</v>
      </c>
      <c r="H314" s="17">
        <v>0</v>
      </c>
      <c r="I314" s="17" t="str">
        <f>IFERROR(VLOOKUP(B314,#REF!,9,FALSE),"")</f>
        <v/>
      </c>
      <c r="J314" s="17">
        <v>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0</v>
      </c>
      <c r="Q314" s="17">
        <v>0</v>
      </c>
      <c r="R314" s="19">
        <v>0</v>
      </c>
      <c r="S314" s="20">
        <v>0</v>
      </c>
      <c r="T314" s="21">
        <v>0</v>
      </c>
      <c r="U314" s="19">
        <v>5000</v>
      </c>
      <c r="V314" s="17">
        <v>5268</v>
      </c>
      <c r="W314" s="22">
        <v>1.1000000000000001</v>
      </c>
      <c r="X314" s="23">
        <f t="shared" si="19"/>
        <v>100</v>
      </c>
      <c r="Y314" s="17">
        <v>15387</v>
      </c>
      <c r="Z314" s="17">
        <v>32028</v>
      </c>
      <c r="AA314" s="17">
        <v>38304</v>
      </c>
      <c r="AB314" s="17">
        <v>0</v>
      </c>
      <c r="AC314" s="15" t="s">
        <v>34</v>
      </c>
    </row>
    <row r="315" spans="1:29">
      <c r="A315" s="13" t="str">
        <f t="shared" si="16"/>
        <v>Normal</v>
      </c>
      <c r="B315" s="14" t="s">
        <v>357</v>
      </c>
      <c r="C315" s="15" t="s">
        <v>89</v>
      </c>
      <c r="D315" s="26" t="str">
        <f t="shared" si="17"/>
        <v>--</v>
      </c>
      <c r="E315" s="18">
        <f t="shared" si="18"/>
        <v>2.7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3000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3000</v>
      </c>
      <c r="Q315" s="17">
        <v>0</v>
      </c>
      <c r="R315" s="19">
        <v>3000</v>
      </c>
      <c r="S315" s="20">
        <v>2.7</v>
      </c>
      <c r="T315" s="21" t="s">
        <v>35</v>
      </c>
      <c r="U315" s="19">
        <v>1125</v>
      </c>
      <c r="V315" s="17" t="s">
        <v>35</v>
      </c>
      <c r="W315" s="22" t="s">
        <v>37</v>
      </c>
      <c r="X315" s="23" t="str">
        <f t="shared" si="19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34</v>
      </c>
    </row>
    <row r="316" spans="1:29">
      <c r="A316" s="13" t="str">
        <f t="shared" si="16"/>
        <v>Normal</v>
      </c>
      <c r="B316" s="14" t="s">
        <v>358</v>
      </c>
      <c r="C316" s="15" t="s">
        <v>89</v>
      </c>
      <c r="D316" s="26">
        <f t="shared" si="17"/>
        <v>54.1</v>
      </c>
      <c r="E316" s="18">
        <f t="shared" si="18"/>
        <v>24</v>
      </c>
      <c r="F316" s="16" t="str">
        <f>IFERROR(VLOOKUP(B316,#REF!,6,FALSE),"")</f>
        <v/>
      </c>
      <c r="G316" s="17">
        <v>0</v>
      </c>
      <c r="H316" s="17">
        <v>0</v>
      </c>
      <c r="I316" s="17" t="str">
        <f>IFERROR(VLOOKUP(B316,#REF!,9,FALSE),"")</f>
        <v/>
      </c>
      <c r="J316" s="17">
        <v>18000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18000</v>
      </c>
      <c r="Q316" s="17">
        <v>0</v>
      </c>
      <c r="R316" s="19">
        <v>18000</v>
      </c>
      <c r="S316" s="20">
        <v>24</v>
      </c>
      <c r="T316" s="21">
        <v>54.1</v>
      </c>
      <c r="U316" s="19">
        <v>750</v>
      </c>
      <c r="V316" s="17">
        <v>333</v>
      </c>
      <c r="W316" s="22">
        <v>0.4</v>
      </c>
      <c r="X316" s="23">
        <f t="shared" si="19"/>
        <v>50</v>
      </c>
      <c r="Y316" s="17">
        <v>0</v>
      </c>
      <c r="Z316" s="17">
        <v>3000</v>
      </c>
      <c r="AA316" s="17">
        <v>0</v>
      </c>
      <c r="AB316" s="17">
        <v>0</v>
      </c>
      <c r="AC316" s="15" t="s">
        <v>34</v>
      </c>
    </row>
    <row r="317" spans="1:29">
      <c r="A317" s="13" t="str">
        <f t="shared" si="16"/>
        <v>ZeroZero</v>
      </c>
      <c r="B317" s="14" t="s">
        <v>359</v>
      </c>
      <c r="C317" s="15" t="s">
        <v>178</v>
      </c>
      <c r="D317" s="26" t="str">
        <f t="shared" si="17"/>
        <v>--</v>
      </c>
      <c r="E317" s="18" t="str">
        <f t="shared" si="18"/>
        <v>前八週無拉料</v>
      </c>
      <c r="F317" s="16" t="str">
        <f>IFERROR(VLOOKUP(B317,#REF!,6,FALSE),"")</f>
        <v/>
      </c>
      <c r="G317" s="17">
        <v>0</v>
      </c>
      <c r="H317" s="17">
        <v>0</v>
      </c>
      <c r="I317" s="17" t="str">
        <f>IFERROR(VLOOKUP(B317,#REF!,9,FALSE),"")</f>
        <v/>
      </c>
      <c r="J317" s="17">
        <v>7500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5000</v>
      </c>
      <c r="Q317" s="17">
        <v>2500</v>
      </c>
      <c r="R317" s="19">
        <v>7500</v>
      </c>
      <c r="S317" s="20" t="s">
        <v>35</v>
      </c>
      <c r="T317" s="21" t="s">
        <v>35</v>
      </c>
      <c r="U317" s="19">
        <v>0</v>
      </c>
      <c r="V317" s="17" t="s">
        <v>35</v>
      </c>
      <c r="W317" s="22" t="s">
        <v>37</v>
      </c>
      <c r="X317" s="23" t="str">
        <f t="shared" si="19"/>
        <v>E</v>
      </c>
      <c r="Y317" s="17">
        <v>0</v>
      </c>
      <c r="Z317" s="17">
        <v>0</v>
      </c>
      <c r="AA317" s="17">
        <v>0</v>
      </c>
      <c r="AB317" s="17">
        <v>0</v>
      </c>
      <c r="AC317" s="15" t="s">
        <v>34</v>
      </c>
    </row>
    <row r="318" spans="1:29">
      <c r="A318" s="13" t="str">
        <f t="shared" si="16"/>
        <v>ZeroZero</v>
      </c>
      <c r="B318" s="14" t="s">
        <v>360</v>
      </c>
      <c r="C318" s="15" t="s">
        <v>178</v>
      </c>
      <c r="D318" s="26" t="str">
        <f t="shared" si="17"/>
        <v>--</v>
      </c>
      <c r="E318" s="18" t="str">
        <f t="shared" si="18"/>
        <v>前八週無拉料</v>
      </c>
      <c r="F318" s="16" t="str">
        <f>IFERROR(VLOOKUP(B318,#REF!,6,FALSE),"")</f>
        <v/>
      </c>
      <c r="G318" s="17">
        <v>0</v>
      </c>
      <c r="H318" s="17">
        <v>0</v>
      </c>
      <c r="I318" s="17" t="str">
        <f>IFERROR(VLOOKUP(B318,#REF!,9,FALSE),"")</f>
        <v/>
      </c>
      <c r="J318" s="17">
        <v>15000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15000</v>
      </c>
      <c r="Q318" s="17">
        <v>0</v>
      </c>
      <c r="R318" s="19">
        <v>15000</v>
      </c>
      <c r="S318" s="20" t="s">
        <v>35</v>
      </c>
      <c r="T318" s="21" t="s">
        <v>35</v>
      </c>
      <c r="U318" s="19">
        <v>0</v>
      </c>
      <c r="V318" s="17" t="s">
        <v>35</v>
      </c>
      <c r="W318" s="22" t="s">
        <v>37</v>
      </c>
      <c r="X318" s="23" t="str">
        <f t="shared" si="19"/>
        <v>E</v>
      </c>
      <c r="Y318" s="17">
        <v>0</v>
      </c>
      <c r="Z318" s="17">
        <v>0</v>
      </c>
      <c r="AA318" s="17">
        <v>0</v>
      </c>
      <c r="AB318" s="17">
        <v>0</v>
      </c>
      <c r="AC318" s="15" t="s">
        <v>34</v>
      </c>
    </row>
    <row r="319" spans="1:29">
      <c r="A319" s="13" t="str">
        <f t="shared" si="16"/>
        <v>ZeroZero</v>
      </c>
      <c r="B319" s="14" t="s">
        <v>361</v>
      </c>
      <c r="C319" s="15" t="s">
        <v>178</v>
      </c>
      <c r="D319" s="26" t="str">
        <f t="shared" si="17"/>
        <v>--</v>
      </c>
      <c r="E319" s="18" t="str">
        <f t="shared" si="18"/>
        <v>前八週無拉料</v>
      </c>
      <c r="F319" s="16" t="str">
        <f>IFERROR(VLOOKUP(B319,#REF!,6,FALSE),"")</f>
        <v/>
      </c>
      <c r="G319" s="17">
        <v>0</v>
      </c>
      <c r="H319" s="17">
        <v>0</v>
      </c>
      <c r="I319" s="17" t="str">
        <f>IFERROR(VLOOKUP(B319,#REF!,9,FALSE),"")</f>
        <v/>
      </c>
      <c r="J319" s="17">
        <v>54000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54000</v>
      </c>
      <c r="Q319" s="17">
        <v>0</v>
      </c>
      <c r="R319" s="19">
        <v>54000</v>
      </c>
      <c r="S319" s="20" t="s">
        <v>35</v>
      </c>
      <c r="T319" s="21" t="s">
        <v>35</v>
      </c>
      <c r="U319" s="19">
        <v>0</v>
      </c>
      <c r="V319" s="17" t="s">
        <v>35</v>
      </c>
      <c r="W319" s="22" t="s">
        <v>37</v>
      </c>
      <c r="X319" s="23" t="str">
        <f t="shared" si="19"/>
        <v>E</v>
      </c>
      <c r="Y319" s="17">
        <v>0</v>
      </c>
      <c r="Z319" s="17">
        <v>0</v>
      </c>
      <c r="AA319" s="17">
        <v>0</v>
      </c>
      <c r="AB319" s="17">
        <v>0</v>
      </c>
      <c r="AC319" s="15" t="s">
        <v>34</v>
      </c>
    </row>
    <row r="320" spans="1:29">
      <c r="A320" s="13" t="str">
        <f t="shared" si="16"/>
        <v>OverStock</v>
      </c>
      <c r="B320" s="14" t="s">
        <v>362</v>
      </c>
      <c r="C320" s="15" t="s">
        <v>178</v>
      </c>
      <c r="D320" s="26">
        <f t="shared" si="17"/>
        <v>35.4</v>
      </c>
      <c r="E320" s="18">
        <f t="shared" si="18"/>
        <v>38.299999999999997</v>
      </c>
      <c r="F320" s="16" t="str">
        <f>IFERROR(VLOOKUP(B320,#REF!,6,FALSE),"")</f>
        <v/>
      </c>
      <c r="G320" s="17">
        <v>0</v>
      </c>
      <c r="H320" s="17">
        <v>0</v>
      </c>
      <c r="I320" s="17" t="str">
        <f>IFERROR(VLOOKUP(B320,#REF!,9,FALSE),"")</f>
        <v/>
      </c>
      <c r="J320" s="17">
        <v>330000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300000</v>
      </c>
      <c r="Q320" s="17">
        <v>30000</v>
      </c>
      <c r="R320" s="19">
        <v>330000</v>
      </c>
      <c r="S320" s="20">
        <v>38.299999999999997</v>
      </c>
      <c r="T320" s="21">
        <v>35.4</v>
      </c>
      <c r="U320" s="19">
        <v>8625</v>
      </c>
      <c r="V320" s="17">
        <v>9323</v>
      </c>
      <c r="W320" s="22">
        <v>1.1000000000000001</v>
      </c>
      <c r="X320" s="23">
        <f t="shared" si="19"/>
        <v>100</v>
      </c>
      <c r="Y320" s="17">
        <v>38800</v>
      </c>
      <c r="Z320" s="17">
        <v>45103</v>
      </c>
      <c r="AA320" s="17">
        <v>29525</v>
      </c>
      <c r="AB320" s="17">
        <v>0</v>
      </c>
      <c r="AC320" s="15" t="s">
        <v>34</v>
      </c>
    </row>
    <row r="321" spans="1:29">
      <c r="A321" s="13" t="str">
        <f t="shared" si="16"/>
        <v>ZeroZero</v>
      </c>
      <c r="B321" s="14" t="s">
        <v>363</v>
      </c>
      <c r="C321" s="15" t="s">
        <v>178</v>
      </c>
      <c r="D321" s="26" t="str">
        <f t="shared" si="17"/>
        <v>--</v>
      </c>
      <c r="E321" s="18" t="str">
        <f t="shared" si="18"/>
        <v>前八週無拉料</v>
      </c>
      <c r="F321" s="16" t="str">
        <f>IFERROR(VLOOKUP(B321,#REF!,6,FALSE),"")</f>
        <v/>
      </c>
      <c r="G321" s="17">
        <v>0</v>
      </c>
      <c r="H321" s="17">
        <v>0</v>
      </c>
      <c r="I321" s="17" t="str">
        <f>IFERROR(VLOOKUP(B321,#REF!,9,FALSE),"")</f>
        <v/>
      </c>
      <c r="J321" s="17">
        <v>24000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24000</v>
      </c>
      <c r="Q321" s="17">
        <v>0</v>
      </c>
      <c r="R321" s="19">
        <v>24000</v>
      </c>
      <c r="S321" s="20" t="s">
        <v>35</v>
      </c>
      <c r="T321" s="21" t="s">
        <v>35</v>
      </c>
      <c r="U321" s="19">
        <v>0</v>
      </c>
      <c r="V321" s="17">
        <v>0</v>
      </c>
      <c r="W321" s="22" t="s">
        <v>37</v>
      </c>
      <c r="X321" s="23" t="str">
        <f t="shared" si="19"/>
        <v>E</v>
      </c>
      <c r="Y321" s="17">
        <v>0</v>
      </c>
      <c r="Z321" s="17">
        <v>0</v>
      </c>
      <c r="AA321" s="17">
        <v>661</v>
      </c>
      <c r="AB321" s="17">
        <v>0</v>
      </c>
      <c r="AC321" s="15" t="s">
        <v>34</v>
      </c>
    </row>
    <row r="322" spans="1:29">
      <c r="A322" s="13" t="str">
        <f t="shared" si="16"/>
        <v>Normal</v>
      </c>
      <c r="B322" s="14" t="s">
        <v>364</v>
      </c>
      <c r="C322" s="15" t="s">
        <v>178</v>
      </c>
      <c r="D322" s="26">
        <f t="shared" si="17"/>
        <v>5.9</v>
      </c>
      <c r="E322" s="18">
        <f t="shared" si="18"/>
        <v>5.4</v>
      </c>
      <c r="F322" s="16" t="str">
        <f>IFERROR(VLOOKUP(B322,#REF!,6,FALSE),"")</f>
        <v/>
      </c>
      <c r="G322" s="17">
        <v>1300000</v>
      </c>
      <c r="H322" s="17">
        <v>1300000</v>
      </c>
      <c r="I322" s="17" t="str">
        <f>IFERROR(VLOOKUP(B322,#REF!,9,FALSE),"")</f>
        <v/>
      </c>
      <c r="J322" s="17">
        <v>712500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500000</v>
      </c>
      <c r="Q322" s="17">
        <v>212500</v>
      </c>
      <c r="R322" s="19">
        <v>2012500</v>
      </c>
      <c r="S322" s="20">
        <v>15.3</v>
      </c>
      <c r="T322" s="21">
        <v>16.600000000000001</v>
      </c>
      <c r="U322" s="19">
        <v>131564</v>
      </c>
      <c r="V322" s="17">
        <v>121228</v>
      </c>
      <c r="W322" s="22">
        <v>0.9</v>
      </c>
      <c r="X322" s="23">
        <f t="shared" si="19"/>
        <v>100</v>
      </c>
      <c r="Y322" s="17">
        <v>503672</v>
      </c>
      <c r="Z322" s="17">
        <v>587382</v>
      </c>
      <c r="AA322" s="17">
        <v>218024</v>
      </c>
      <c r="AB322" s="17">
        <v>0</v>
      </c>
      <c r="AC322" s="15" t="s">
        <v>34</v>
      </c>
    </row>
    <row r="323" spans="1:29">
      <c r="A323" s="13" t="str">
        <f t="shared" si="16"/>
        <v>Normal</v>
      </c>
      <c r="B323" s="14" t="s">
        <v>365</v>
      </c>
      <c r="C323" s="15" t="s">
        <v>178</v>
      </c>
      <c r="D323" s="26">
        <f t="shared" si="17"/>
        <v>2.7</v>
      </c>
      <c r="E323" s="18">
        <f t="shared" si="18"/>
        <v>1.1000000000000001</v>
      </c>
      <c r="F323" s="16" t="str">
        <f>IFERROR(VLOOKUP(B323,#REF!,6,FALSE),"")</f>
        <v/>
      </c>
      <c r="G323" s="17">
        <v>90000</v>
      </c>
      <c r="H323" s="17">
        <v>90000</v>
      </c>
      <c r="I323" s="17" t="str">
        <f>IFERROR(VLOOKUP(B323,#REF!,9,FALSE),"")</f>
        <v/>
      </c>
      <c r="J323" s="17">
        <v>5000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5000</v>
      </c>
      <c r="Q323" s="17">
        <v>0</v>
      </c>
      <c r="R323" s="19">
        <v>95000</v>
      </c>
      <c r="S323" s="20">
        <v>21.7</v>
      </c>
      <c r="T323" s="21">
        <v>52.2</v>
      </c>
      <c r="U323" s="19">
        <v>4375</v>
      </c>
      <c r="V323" s="17">
        <v>1821</v>
      </c>
      <c r="W323" s="22">
        <v>0.4</v>
      </c>
      <c r="X323" s="23">
        <f t="shared" si="19"/>
        <v>50</v>
      </c>
      <c r="Y323" s="17">
        <v>8251</v>
      </c>
      <c r="Z323" s="17">
        <v>8133</v>
      </c>
      <c r="AA323" s="17">
        <v>3824</v>
      </c>
      <c r="AB323" s="17">
        <v>0</v>
      </c>
      <c r="AC323" s="15" t="s">
        <v>34</v>
      </c>
    </row>
    <row r="324" spans="1:29">
      <c r="A324" s="13" t="str">
        <f t="shared" ref="A324:A368" si="20">IF(OR(U324=0,LEN(U324)=0)*OR(V324=0,LEN(V324)=0),IF(R324&gt;0,"ZeroZero","None"),IF(IF(LEN(S324)=0,0,S324)&gt;24,"OverStock",IF(U324=0,"FCST","Normal")))</f>
        <v>Normal</v>
      </c>
      <c r="B324" s="14" t="s">
        <v>366</v>
      </c>
      <c r="C324" s="15" t="s">
        <v>178</v>
      </c>
      <c r="D324" s="26">
        <f t="shared" ref="D324:D368" si="21">IF(OR(V324=0,LEN(V324)=0),"--",ROUND(J324/V324,1))</f>
        <v>0.5</v>
      </c>
      <c r="E324" s="18">
        <f t="shared" ref="E324:E368" si="22">IF(U324=0,"前八週無拉料",ROUND(J324/U324,1))</f>
        <v>0.6</v>
      </c>
      <c r="F324" s="16" t="str">
        <f>IFERROR(VLOOKUP(B324,#REF!,6,FALSE),"")</f>
        <v/>
      </c>
      <c r="G324" s="17">
        <v>372605</v>
      </c>
      <c r="H324" s="17">
        <v>290105</v>
      </c>
      <c r="I324" s="17" t="str">
        <f>IFERROR(VLOOKUP(B324,#REF!,9,FALSE),"")</f>
        <v/>
      </c>
      <c r="J324" s="17">
        <v>20000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0</v>
      </c>
      <c r="Q324" s="17">
        <v>20000</v>
      </c>
      <c r="R324" s="19">
        <v>392605</v>
      </c>
      <c r="S324" s="20">
        <v>12</v>
      </c>
      <c r="T324" s="21">
        <v>10</v>
      </c>
      <c r="U324" s="19">
        <v>32800</v>
      </c>
      <c r="V324" s="17">
        <v>39128</v>
      </c>
      <c r="W324" s="22">
        <v>1.2</v>
      </c>
      <c r="X324" s="23">
        <f t="shared" ref="X324:X368" si="23">IF($W324="E","E",IF($W324="F","F",IF($W324&lt;0.5,50,IF($W324&lt;2,100,150))))</f>
        <v>100</v>
      </c>
      <c r="Y324" s="17">
        <v>164934</v>
      </c>
      <c r="Z324" s="17">
        <v>187216</v>
      </c>
      <c r="AA324" s="17">
        <v>26890</v>
      </c>
      <c r="AB324" s="17">
        <v>0</v>
      </c>
      <c r="AC324" s="15" t="s">
        <v>34</v>
      </c>
    </row>
    <row r="325" spans="1:29">
      <c r="A325" s="13" t="str">
        <f t="shared" si="20"/>
        <v>Normal</v>
      </c>
      <c r="B325" s="14" t="s">
        <v>367</v>
      </c>
      <c r="C325" s="15" t="s">
        <v>178</v>
      </c>
      <c r="D325" s="26">
        <f t="shared" si="21"/>
        <v>7.6</v>
      </c>
      <c r="E325" s="18">
        <f t="shared" si="22"/>
        <v>5.0999999999999996</v>
      </c>
      <c r="F325" s="16" t="str">
        <f>IFERROR(VLOOKUP(B325,#REF!,6,FALSE),"")</f>
        <v/>
      </c>
      <c r="G325" s="17">
        <v>80000</v>
      </c>
      <c r="H325" s="17">
        <v>80000</v>
      </c>
      <c r="I325" s="17" t="str">
        <f>IFERROR(VLOOKUP(B325,#REF!,9,FALSE),"")</f>
        <v/>
      </c>
      <c r="J325" s="17">
        <v>75000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0</v>
      </c>
      <c r="Q325" s="17">
        <v>75000</v>
      </c>
      <c r="R325" s="19">
        <v>155000</v>
      </c>
      <c r="S325" s="20">
        <v>10.6</v>
      </c>
      <c r="T325" s="21">
        <v>15.6</v>
      </c>
      <c r="U325" s="19">
        <v>14688</v>
      </c>
      <c r="V325" s="17">
        <v>9907</v>
      </c>
      <c r="W325" s="22">
        <v>0.7</v>
      </c>
      <c r="X325" s="23">
        <f t="shared" si="23"/>
        <v>100</v>
      </c>
      <c r="Y325" s="17">
        <v>58355</v>
      </c>
      <c r="Z325" s="17">
        <v>30809</v>
      </c>
      <c r="AA325" s="17">
        <v>14292</v>
      </c>
      <c r="AB325" s="17">
        <v>0</v>
      </c>
      <c r="AC325" s="15" t="s">
        <v>34</v>
      </c>
    </row>
    <row r="326" spans="1:29">
      <c r="A326" s="13" t="str">
        <f t="shared" si="20"/>
        <v>Normal</v>
      </c>
      <c r="B326" s="14" t="s">
        <v>368</v>
      </c>
      <c r="C326" s="15" t="s">
        <v>178</v>
      </c>
      <c r="D326" s="26" t="str">
        <f t="shared" si="21"/>
        <v>--</v>
      </c>
      <c r="E326" s="18">
        <f t="shared" si="22"/>
        <v>4</v>
      </c>
      <c r="F326" s="16" t="str">
        <f>IFERROR(VLOOKUP(B326,#REF!,6,FALSE),"")</f>
        <v/>
      </c>
      <c r="G326" s="17">
        <v>0</v>
      </c>
      <c r="H326" s="17">
        <v>0</v>
      </c>
      <c r="I326" s="17" t="str">
        <f>IFERROR(VLOOKUP(B326,#REF!,9,FALSE),"")</f>
        <v/>
      </c>
      <c r="J326" s="17">
        <v>2500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2500</v>
      </c>
      <c r="Q326" s="17">
        <v>0</v>
      </c>
      <c r="R326" s="19">
        <v>2500</v>
      </c>
      <c r="S326" s="20">
        <v>4</v>
      </c>
      <c r="T326" s="21" t="s">
        <v>35</v>
      </c>
      <c r="U326" s="19">
        <v>626</v>
      </c>
      <c r="V326" s="17" t="s">
        <v>35</v>
      </c>
      <c r="W326" s="22" t="s">
        <v>37</v>
      </c>
      <c r="X326" s="23" t="str">
        <f t="shared" si="23"/>
        <v>E</v>
      </c>
      <c r="Y326" s="17">
        <v>0</v>
      </c>
      <c r="Z326" s="17">
        <v>0</v>
      </c>
      <c r="AA326" s="17">
        <v>0</v>
      </c>
      <c r="AB326" s="17">
        <v>0</v>
      </c>
      <c r="AC326" s="15" t="s">
        <v>34</v>
      </c>
    </row>
    <row r="327" spans="1:29">
      <c r="A327" s="13" t="str">
        <f t="shared" si="20"/>
        <v>OverStock</v>
      </c>
      <c r="B327" s="14" t="s">
        <v>369</v>
      </c>
      <c r="C327" s="15" t="s">
        <v>178</v>
      </c>
      <c r="D327" s="26">
        <f t="shared" si="21"/>
        <v>34.9</v>
      </c>
      <c r="E327" s="18">
        <f t="shared" si="22"/>
        <v>60</v>
      </c>
      <c r="F327" s="16" t="str">
        <f>IFERROR(VLOOKUP(B327,#REF!,6,FALSE),"")</f>
        <v/>
      </c>
      <c r="G327" s="17">
        <v>12500</v>
      </c>
      <c r="H327" s="17">
        <v>12500</v>
      </c>
      <c r="I327" s="17" t="str">
        <f>IFERROR(VLOOKUP(B327,#REF!,9,FALSE),"")</f>
        <v/>
      </c>
      <c r="J327" s="17">
        <v>37500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30000</v>
      </c>
      <c r="Q327" s="17">
        <v>7500</v>
      </c>
      <c r="R327" s="19">
        <v>50000</v>
      </c>
      <c r="S327" s="20">
        <v>80</v>
      </c>
      <c r="T327" s="21">
        <v>46.6</v>
      </c>
      <c r="U327" s="19">
        <v>625</v>
      </c>
      <c r="V327" s="17">
        <v>1073</v>
      </c>
      <c r="W327" s="22">
        <v>1.7</v>
      </c>
      <c r="X327" s="23">
        <f t="shared" si="23"/>
        <v>100</v>
      </c>
      <c r="Y327" s="17">
        <v>6276</v>
      </c>
      <c r="Z327" s="17">
        <v>3384</v>
      </c>
      <c r="AA327" s="17">
        <v>4472</v>
      </c>
      <c r="AB327" s="17">
        <v>0</v>
      </c>
      <c r="AC327" s="15" t="s">
        <v>34</v>
      </c>
    </row>
    <row r="328" spans="1:29">
      <c r="A328" s="13" t="str">
        <f t="shared" si="20"/>
        <v>Normal</v>
      </c>
      <c r="B328" s="14" t="s">
        <v>370</v>
      </c>
      <c r="C328" s="15" t="s">
        <v>178</v>
      </c>
      <c r="D328" s="26">
        <f t="shared" si="21"/>
        <v>28.6</v>
      </c>
      <c r="E328" s="18">
        <f t="shared" si="22"/>
        <v>20.9</v>
      </c>
      <c r="F328" s="16" t="str">
        <f>IFERROR(VLOOKUP(B328,#REF!,6,FALSE),"")</f>
        <v/>
      </c>
      <c r="G328" s="17">
        <v>12500</v>
      </c>
      <c r="H328" s="17">
        <v>12500</v>
      </c>
      <c r="I328" s="17" t="str">
        <f>IFERROR(VLOOKUP(B328,#REF!,9,FALSE),"")</f>
        <v/>
      </c>
      <c r="J328" s="17">
        <v>85000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70000</v>
      </c>
      <c r="Q328" s="17">
        <v>15000</v>
      </c>
      <c r="R328" s="19">
        <v>97500</v>
      </c>
      <c r="S328" s="20">
        <v>24</v>
      </c>
      <c r="T328" s="21">
        <v>32.799999999999997</v>
      </c>
      <c r="U328" s="19">
        <v>4063</v>
      </c>
      <c r="V328" s="17">
        <v>2976</v>
      </c>
      <c r="W328" s="22">
        <v>0.7</v>
      </c>
      <c r="X328" s="23">
        <f t="shared" si="23"/>
        <v>100</v>
      </c>
      <c r="Y328" s="17">
        <v>15020</v>
      </c>
      <c r="Z328" s="17">
        <v>11763</v>
      </c>
      <c r="AA328" s="17">
        <v>18895</v>
      </c>
      <c r="AB328" s="17">
        <v>0</v>
      </c>
      <c r="AC328" s="15" t="s">
        <v>34</v>
      </c>
    </row>
    <row r="329" spans="1:29">
      <c r="A329" s="13" t="str">
        <f t="shared" si="20"/>
        <v>FCST</v>
      </c>
      <c r="B329" s="14" t="s">
        <v>371</v>
      </c>
      <c r="C329" s="15" t="s">
        <v>178</v>
      </c>
      <c r="D329" s="26">
        <f t="shared" si="21"/>
        <v>0</v>
      </c>
      <c r="E329" s="18" t="str">
        <f t="shared" si="22"/>
        <v>前八週無拉料</v>
      </c>
      <c r="F329" s="16" t="str">
        <f>IFERROR(VLOOKUP(B329,#REF!,6,FALSE),"")</f>
        <v/>
      </c>
      <c r="G329" s="17">
        <v>0</v>
      </c>
      <c r="H329" s="17">
        <v>0</v>
      </c>
      <c r="I329" s="17" t="str">
        <f>IFERROR(VLOOKUP(B329,#REF!,9,FALSE),"")</f>
        <v/>
      </c>
      <c r="J329" s="17">
        <v>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0</v>
      </c>
      <c r="Q329" s="17">
        <v>0</v>
      </c>
      <c r="R329" s="19">
        <v>0</v>
      </c>
      <c r="S329" s="20" t="s">
        <v>35</v>
      </c>
      <c r="T329" s="21">
        <v>0</v>
      </c>
      <c r="U329" s="19">
        <v>0</v>
      </c>
      <c r="V329" s="17">
        <v>313</v>
      </c>
      <c r="W329" s="22" t="s">
        <v>83</v>
      </c>
      <c r="X329" s="23" t="str">
        <f t="shared" si="23"/>
        <v>F</v>
      </c>
      <c r="Y329" s="17">
        <v>2500</v>
      </c>
      <c r="Z329" s="17">
        <v>316</v>
      </c>
      <c r="AA329" s="17">
        <v>50</v>
      </c>
      <c r="AB329" s="17">
        <v>0</v>
      </c>
      <c r="AC329" s="15" t="s">
        <v>34</v>
      </c>
    </row>
    <row r="330" spans="1:29">
      <c r="A330" s="13" t="str">
        <f t="shared" si="20"/>
        <v>OverStock</v>
      </c>
      <c r="B330" s="14" t="s">
        <v>372</v>
      </c>
      <c r="C330" s="15" t="s">
        <v>178</v>
      </c>
      <c r="D330" s="26">
        <f t="shared" si="21"/>
        <v>240.5</v>
      </c>
      <c r="E330" s="18">
        <f t="shared" si="22"/>
        <v>43.7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177500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167500</v>
      </c>
      <c r="Q330" s="17">
        <v>10000</v>
      </c>
      <c r="R330" s="19">
        <v>177500</v>
      </c>
      <c r="S330" s="20">
        <v>43.7</v>
      </c>
      <c r="T330" s="21">
        <v>240.5</v>
      </c>
      <c r="U330" s="19">
        <v>4063</v>
      </c>
      <c r="V330" s="17">
        <v>738</v>
      </c>
      <c r="W330" s="22">
        <v>0.2</v>
      </c>
      <c r="X330" s="23">
        <f t="shared" si="23"/>
        <v>50</v>
      </c>
      <c r="Y330" s="17">
        <v>6179</v>
      </c>
      <c r="Z330" s="17">
        <v>460</v>
      </c>
      <c r="AA330" s="17">
        <v>0</v>
      </c>
      <c r="AB330" s="17">
        <v>0</v>
      </c>
      <c r="AC330" s="15" t="s">
        <v>34</v>
      </c>
    </row>
    <row r="331" spans="1:29">
      <c r="A331" s="13" t="str">
        <f t="shared" si="20"/>
        <v>Normal</v>
      </c>
      <c r="B331" s="14" t="s">
        <v>373</v>
      </c>
      <c r="C331" s="15" t="s">
        <v>178</v>
      </c>
      <c r="D331" s="26" t="str">
        <f t="shared" si="21"/>
        <v>--</v>
      </c>
      <c r="E331" s="18">
        <f t="shared" si="22"/>
        <v>24</v>
      </c>
      <c r="F331" s="16" t="str">
        <f>IFERROR(VLOOKUP(B331,#REF!,6,FALSE),"")</f>
        <v/>
      </c>
      <c r="G331" s="17">
        <v>0</v>
      </c>
      <c r="H331" s="17">
        <v>0</v>
      </c>
      <c r="I331" s="17" t="str">
        <f>IFERROR(VLOOKUP(B331,#REF!,9,FALSE),"")</f>
        <v/>
      </c>
      <c r="J331" s="17">
        <v>7500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7500</v>
      </c>
      <c r="Q331" s="17">
        <v>0</v>
      </c>
      <c r="R331" s="19">
        <v>7500</v>
      </c>
      <c r="S331" s="20">
        <v>24</v>
      </c>
      <c r="T331" s="21" t="s">
        <v>35</v>
      </c>
      <c r="U331" s="19">
        <v>313</v>
      </c>
      <c r="V331" s="17" t="s">
        <v>35</v>
      </c>
      <c r="W331" s="22" t="s">
        <v>37</v>
      </c>
      <c r="X331" s="23" t="str">
        <f t="shared" si="23"/>
        <v>E</v>
      </c>
      <c r="Y331" s="17">
        <v>0</v>
      </c>
      <c r="Z331" s="17">
        <v>0</v>
      </c>
      <c r="AA331" s="17">
        <v>0</v>
      </c>
      <c r="AB331" s="17">
        <v>0</v>
      </c>
      <c r="AC331" s="15" t="s">
        <v>34</v>
      </c>
    </row>
    <row r="332" spans="1:29">
      <c r="A332" s="13" t="str">
        <f t="shared" si="20"/>
        <v>ZeroZero</v>
      </c>
      <c r="B332" s="14" t="s">
        <v>374</v>
      </c>
      <c r="C332" s="15" t="s">
        <v>178</v>
      </c>
      <c r="D332" s="26" t="str">
        <f t="shared" si="21"/>
        <v>--</v>
      </c>
      <c r="E332" s="18" t="str">
        <f t="shared" si="22"/>
        <v>前八週無拉料</v>
      </c>
      <c r="F332" s="16" t="str">
        <f>IFERROR(VLOOKUP(B332,#REF!,6,FALSE),"")</f>
        <v/>
      </c>
      <c r="G332" s="17">
        <v>0</v>
      </c>
      <c r="H332" s="17">
        <v>0</v>
      </c>
      <c r="I332" s="17" t="str">
        <f>IFERROR(VLOOKUP(B332,#REF!,9,FALSE),"")</f>
        <v/>
      </c>
      <c r="J332" s="17">
        <v>9000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9000</v>
      </c>
      <c r="Q332" s="17">
        <v>0</v>
      </c>
      <c r="R332" s="19">
        <v>9000</v>
      </c>
      <c r="S332" s="20" t="s">
        <v>35</v>
      </c>
      <c r="T332" s="21" t="s">
        <v>35</v>
      </c>
      <c r="U332" s="19">
        <v>0</v>
      </c>
      <c r="V332" s="17" t="s">
        <v>35</v>
      </c>
      <c r="W332" s="22" t="s">
        <v>37</v>
      </c>
      <c r="X332" s="23" t="str">
        <f t="shared" si="23"/>
        <v>E</v>
      </c>
      <c r="Y332" s="17">
        <v>0</v>
      </c>
      <c r="Z332" s="17">
        <v>0</v>
      </c>
      <c r="AA332" s="17">
        <v>0</v>
      </c>
      <c r="AB332" s="17">
        <v>0</v>
      </c>
      <c r="AC332" s="15" t="s">
        <v>34</v>
      </c>
    </row>
    <row r="333" spans="1:29">
      <c r="A333" s="13" t="str">
        <f t="shared" si="20"/>
        <v>Normal</v>
      </c>
      <c r="B333" s="14" t="s">
        <v>375</v>
      </c>
      <c r="C333" s="15" t="s">
        <v>178</v>
      </c>
      <c r="D333" s="26">
        <f t="shared" si="21"/>
        <v>21.3</v>
      </c>
      <c r="E333" s="18">
        <f t="shared" si="22"/>
        <v>15.2</v>
      </c>
      <c r="F333" s="16" t="str">
        <f>IFERROR(VLOOKUP(B333,#REF!,6,FALSE),"")</f>
        <v/>
      </c>
      <c r="G333" s="17">
        <v>40000</v>
      </c>
      <c r="H333" s="17">
        <v>40000</v>
      </c>
      <c r="I333" s="17" t="str">
        <f>IFERROR(VLOOKUP(B333,#REF!,9,FALSE),"")</f>
        <v/>
      </c>
      <c r="J333" s="17">
        <v>90000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30000</v>
      </c>
      <c r="Q333" s="17">
        <v>60000</v>
      </c>
      <c r="R333" s="19">
        <v>130000</v>
      </c>
      <c r="S333" s="20">
        <v>21.9</v>
      </c>
      <c r="T333" s="21">
        <v>30.8</v>
      </c>
      <c r="U333" s="19">
        <v>5938</v>
      </c>
      <c r="V333" s="17">
        <v>4221</v>
      </c>
      <c r="W333" s="22">
        <v>0.7</v>
      </c>
      <c r="X333" s="23">
        <f t="shared" si="23"/>
        <v>100</v>
      </c>
      <c r="Y333" s="17">
        <v>25127</v>
      </c>
      <c r="Z333" s="17">
        <v>12860</v>
      </c>
      <c r="AA333" s="17">
        <v>5000</v>
      </c>
      <c r="AB333" s="17">
        <v>0</v>
      </c>
      <c r="AC333" s="15" t="s">
        <v>34</v>
      </c>
    </row>
    <row r="334" spans="1:29">
      <c r="A334" s="13" t="str">
        <f t="shared" si="20"/>
        <v>OverStock</v>
      </c>
      <c r="B334" s="14" t="s">
        <v>376</v>
      </c>
      <c r="C334" s="15" t="s">
        <v>178</v>
      </c>
      <c r="D334" s="26">
        <f t="shared" si="21"/>
        <v>20.8</v>
      </c>
      <c r="E334" s="18">
        <f t="shared" si="22"/>
        <v>31.9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10000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10000</v>
      </c>
      <c r="Q334" s="17">
        <v>0</v>
      </c>
      <c r="R334" s="19">
        <v>10000</v>
      </c>
      <c r="S334" s="20">
        <v>31.9</v>
      </c>
      <c r="T334" s="21">
        <v>20.8</v>
      </c>
      <c r="U334" s="19">
        <v>313</v>
      </c>
      <c r="V334" s="17">
        <v>481</v>
      </c>
      <c r="W334" s="22">
        <v>1.5</v>
      </c>
      <c r="X334" s="23">
        <f t="shared" si="23"/>
        <v>100</v>
      </c>
      <c r="Y334" s="17">
        <v>2121</v>
      </c>
      <c r="Z334" s="17">
        <v>2205</v>
      </c>
      <c r="AA334" s="17">
        <v>630</v>
      </c>
      <c r="AB334" s="17">
        <v>0</v>
      </c>
      <c r="AC334" s="15" t="s">
        <v>34</v>
      </c>
    </row>
    <row r="335" spans="1:29">
      <c r="A335" s="13" t="str">
        <f t="shared" si="20"/>
        <v>Normal</v>
      </c>
      <c r="B335" s="14" t="s">
        <v>377</v>
      </c>
      <c r="C335" s="15" t="s">
        <v>178</v>
      </c>
      <c r="D335" s="26">
        <f t="shared" si="21"/>
        <v>6.3</v>
      </c>
      <c r="E335" s="18">
        <f t="shared" si="22"/>
        <v>7.5</v>
      </c>
      <c r="F335" s="16" t="str">
        <f>IFERROR(VLOOKUP(B335,#REF!,6,FALSE),"")</f>
        <v/>
      </c>
      <c r="G335" s="17">
        <v>42000</v>
      </c>
      <c r="H335" s="17">
        <v>42000</v>
      </c>
      <c r="I335" s="17" t="str">
        <f>IFERROR(VLOOKUP(B335,#REF!,9,FALSE),"")</f>
        <v/>
      </c>
      <c r="J335" s="17">
        <v>21000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6000</v>
      </c>
      <c r="Q335" s="17">
        <v>15000</v>
      </c>
      <c r="R335" s="19">
        <v>63000</v>
      </c>
      <c r="S335" s="20">
        <v>22.4</v>
      </c>
      <c r="T335" s="21">
        <v>18.899999999999999</v>
      </c>
      <c r="U335" s="19">
        <v>2811</v>
      </c>
      <c r="V335" s="17">
        <v>3341</v>
      </c>
      <c r="W335" s="22">
        <v>1.2</v>
      </c>
      <c r="X335" s="23">
        <f t="shared" si="23"/>
        <v>100</v>
      </c>
      <c r="Y335" s="17">
        <v>15588</v>
      </c>
      <c r="Z335" s="17">
        <v>14479</v>
      </c>
      <c r="AA335" s="17">
        <v>8960</v>
      </c>
      <c r="AB335" s="17">
        <v>0</v>
      </c>
      <c r="AC335" s="15" t="s">
        <v>34</v>
      </c>
    </row>
    <row r="336" spans="1:29">
      <c r="A336" s="13" t="str">
        <f t="shared" si="20"/>
        <v>ZeroZero</v>
      </c>
      <c r="B336" s="14" t="s">
        <v>378</v>
      </c>
      <c r="C336" s="15" t="s">
        <v>178</v>
      </c>
      <c r="D336" s="26" t="str">
        <f t="shared" si="21"/>
        <v>--</v>
      </c>
      <c r="E336" s="18" t="str">
        <f t="shared" si="22"/>
        <v>前八週無拉料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6000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6000</v>
      </c>
      <c r="Q336" s="17">
        <v>0</v>
      </c>
      <c r="R336" s="19">
        <v>6000</v>
      </c>
      <c r="S336" s="20" t="s">
        <v>35</v>
      </c>
      <c r="T336" s="21" t="s">
        <v>35</v>
      </c>
      <c r="U336" s="19">
        <v>0</v>
      </c>
      <c r="V336" s="17" t="s">
        <v>35</v>
      </c>
      <c r="W336" s="22" t="s">
        <v>37</v>
      </c>
      <c r="X336" s="23" t="str">
        <f t="shared" si="23"/>
        <v>E</v>
      </c>
      <c r="Y336" s="17">
        <v>0</v>
      </c>
      <c r="Z336" s="17">
        <v>0</v>
      </c>
      <c r="AA336" s="17">
        <v>0</v>
      </c>
      <c r="AB336" s="17">
        <v>0</v>
      </c>
      <c r="AC336" s="15" t="s">
        <v>34</v>
      </c>
    </row>
    <row r="337" spans="1:29">
      <c r="A337" s="13" t="str">
        <f t="shared" si="20"/>
        <v>OverStock</v>
      </c>
      <c r="B337" s="14" t="s">
        <v>379</v>
      </c>
      <c r="C337" s="15" t="s">
        <v>178</v>
      </c>
      <c r="D337" s="26">
        <f t="shared" si="21"/>
        <v>10.1</v>
      </c>
      <c r="E337" s="18">
        <f t="shared" si="22"/>
        <v>11.2</v>
      </c>
      <c r="F337" s="16" t="str">
        <f>IFERROR(VLOOKUP(B337,#REF!,6,FALSE),"")</f>
        <v/>
      </c>
      <c r="G337" s="17">
        <v>2205000</v>
      </c>
      <c r="H337" s="17">
        <v>1703000</v>
      </c>
      <c r="I337" s="17" t="str">
        <f>IFERROR(VLOOKUP(B337,#REF!,9,FALSE),"")</f>
        <v/>
      </c>
      <c r="J337" s="17">
        <v>1599000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399000</v>
      </c>
      <c r="Q337" s="17">
        <v>1200000</v>
      </c>
      <c r="R337" s="19">
        <v>3804000</v>
      </c>
      <c r="S337" s="20">
        <v>26.7</v>
      </c>
      <c r="T337" s="21">
        <v>23.9</v>
      </c>
      <c r="U337" s="19">
        <v>142500</v>
      </c>
      <c r="V337" s="17">
        <v>159083</v>
      </c>
      <c r="W337" s="22">
        <v>1.1000000000000001</v>
      </c>
      <c r="X337" s="23">
        <f t="shared" si="23"/>
        <v>100</v>
      </c>
      <c r="Y337" s="17">
        <v>704672</v>
      </c>
      <c r="Z337" s="17">
        <v>727078</v>
      </c>
      <c r="AA337" s="17">
        <v>367041</v>
      </c>
      <c r="AB337" s="17">
        <v>0</v>
      </c>
      <c r="AC337" s="15" t="s">
        <v>34</v>
      </c>
    </row>
    <row r="338" spans="1:29">
      <c r="A338" s="13" t="str">
        <f t="shared" si="20"/>
        <v>OverStock</v>
      </c>
      <c r="B338" s="14" t="s">
        <v>380</v>
      </c>
      <c r="C338" s="15" t="s">
        <v>178</v>
      </c>
      <c r="D338" s="26">
        <f t="shared" si="21"/>
        <v>43.2</v>
      </c>
      <c r="E338" s="18">
        <f t="shared" si="22"/>
        <v>12.4</v>
      </c>
      <c r="F338" s="16" t="str">
        <f>IFERROR(VLOOKUP(B338,#REF!,6,FALSE),"")</f>
        <v/>
      </c>
      <c r="G338" s="17">
        <v>51000</v>
      </c>
      <c r="H338" s="17">
        <v>51000</v>
      </c>
      <c r="I338" s="17" t="str">
        <f>IFERROR(VLOOKUP(B338,#REF!,9,FALSE),"")</f>
        <v/>
      </c>
      <c r="J338" s="17">
        <v>42000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36000</v>
      </c>
      <c r="Q338" s="17">
        <v>6000</v>
      </c>
      <c r="R338" s="19">
        <v>93000</v>
      </c>
      <c r="S338" s="20">
        <v>27.6</v>
      </c>
      <c r="T338" s="21">
        <v>95.6</v>
      </c>
      <c r="U338" s="19">
        <v>3375</v>
      </c>
      <c r="V338" s="17">
        <v>973</v>
      </c>
      <c r="W338" s="22">
        <v>0.3</v>
      </c>
      <c r="X338" s="23">
        <f t="shared" si="23"/>
        <v>50</v>
      </c>
      <c r="Y338" s="17">
        <v>5377</v>
      </c>
      <c r="Z338" s="17">
        <v>3384</v>
      </c>
      <c r="AA338" s="17">
        <v>4472</v>
      </c>
      <c r="AB338" s="17">
        <v>0</v>
      </c>
      <c r="AC338" s="15" t="s">
        <v>34</v>
      </c>
    </row>
    <row r="339" spans="1:29">
      <c r="A339" s="13" t="str">
        <f t="shared" si="20"/>
        <v>ZeroZero</v>
      </c>
      <c r="B339" s="14" t="s">
        <v>381</v>
      </c>
      <c r="C339" s="15" t="s">
        <v>178</v>
      </c>
      <c r="D339" s="26" t="str">
        <f t="shared" si="21"/>
        <v>--</v>
      </c>
      <c r="E339" s="18" t="str">
        <f t="shared" si="22"/>
        <v>前八週無拉料</v>
      </c>
      <c r="F339" s="16" t="str">
        <f>IFERROR(VLOOKUP(B339,#REF!,6,FALSE),"")</f>
        <v/>
      </c>
      <c r="G339" s="17">
        <v>0</v>
      </c>
      <c r="H339" s="17">
        <v>0</v>
      </c>
      <c r="I339" s="17" t="str">
        <f>IFERROR(VLOOKUP(B339,#REF!,9,FALSE),"")</f>
        <v/>
      </c>
      <c r="J339" s="17">
        <v>33000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33000</v>
      </c>
      <c r="Q339" s="17">
        <v>0</v>
      </c>
      <c r="R339" s="19">
        <v>33000</v>
      </c>
      <c r="S339" s="20" t="s">
        <v>35</v>
      </c>
      <c r="T339" s="21" t="s">
        <v>35</v>
      </c>
      <c r="U339" s="19">
        <v>0</v>
      </c>
      <c r="V339" s="17" t="s">
        <v>35</v>
      </c>
      <c r="W339" s="22" t="s">
        <v>37</v>
      </c>
      <c r="X339" s="23" t="str">
        <f t="shared" si="23"/>
        <v>E</v>
      </c>
      <c r="Y339" s="17">
        <v>0</v>
      </c>
      <c r="Z339" s="17">
        <v>0</v>
      </c>
      <c r="AA339" s="17">
        <v>0</v>
      </c>
      <c r="AB339" s="17">
        <v>0</v>
      </c>
      <c r="AC339" s="15" t="s">
        <v>34</v>
      </c>
    </row>
    <row r="340" spans="1:29">
      <c r="A340" s="13" t="str">
        <f t="shared" si="20"/>
        <v>ZeroZero</v>
      </c>
      <c r="B340" s="14" t="s">
        <v>382</v>
      </c>
      <c r="C340" s="15" t="s">
        <v>178</v>
      </c>
      <c r="D340" s="26" t="str">
        <f t="shared" si="21"/>
        <v>--</v>
      </c>
      <c r="E340" s="18" t="str">
        <f t="shared" si="22"/>
        <v>前八週無拉料</v>
      </c>
      <c r="F340" s="16" t="str">
        <f>IFERROR(VLOOKUP(B340,#REF!,6,FALSE),"")</f>
        <v/>
      </c>
      <c r="G340" s="17">
        <v>0</v>
      </c>
      <c r="H340" s="17">
        <v>0</v>
      </c>
      <c r="I340" s="17" t="str">
        <f>IFERROR(VLOOKUP(B340,#REF!,9,FALSE),"")</f>
        <v/>
      </c>
      <c r="J340" s="17">
        <v>9000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9000</v>
      </c>
      <c r="Q340" s="17">
        <v>0</v>
      </c>
      <c r="R340" s="19">
        <v>9000</v>
      </c>
      <c r="S340" s="20" t="s">
        <v>35</v>
      </c>
      <c r="T340" s="21" t="s">
        <v>35</v>
      </c>
      <c r="U340" s="19">
        <v>0</v>
      </c>
      <c r="V340" s="17" t="s">
        <v>35</v>
      </c>
      <c r="W340" s="22" t="s">
        <v>37</v>
      </c>
      <c r="X340" s="23" t="str">
        <f t="shared" si="23"/>
        <v>E</v>
      </c>
      <c r="Y340" s="17">
        <v>0</v>
      </c>
      <c r="Z340" s="17">
        <v>0</v>
      </c>
      <c r="AA340" s="17">
        <v>0</v>
      </c>
      <c r="AB340" s="17">
        <v>0</v>
      </c>
      <c r="AC340" s="15" t="s">
        <v>34</v>
      </c>
    </row>
    <row r="341" spans="1:29">
      <c r="A341" s="13" t="str">
        <f t="shared" si="20"/>
        <v>ZeroZero</v>
      </c>
      <c r="B341" s="14" t="s">
        <v>383</v>
      </c>
      <c r="C341" s="15" t="s">
        <v>178</v>
      </c>
      <c r="D341" s="26" t="str">
        <f t="shared" si="21"/>
        <v>--</v>
      </c>
      <c r="E341" s="18" t="str">
        <f t="shared" si="22"/>
        <v>前八週無拉料</v>
      </c>
      <c r="F341" s="16" t="str">
        <f>IFERROR(VLOOKUP(B341,#REF!,6,FALSE),"")</f>
        <v/>
      </c>
      <c r="G341" s="17">
        <v>0</v>
      </c>
      <c r="H341" s="17">
        <v>0</v>
      </c>
      <c r="I341" s="17" t="str">
        <f>IFERROR(VLOOKUP(B341,#REF!,9,FALSE),"")</f>
        <v/>
      </c>
      <c r="J341" s="17">
        <v>1160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1160</v>
      </c>
      <c r="Q341" s="17">
        <v>0</v>
      </c>
      <c r="R341" s="19">
        <v>1160</v>
      </c>
      <c r="S341" s="20" t="s">
        <v>35</v>
      </c>
      <c r="T341" s="21" t="s">
        <v>35</v>
      </c>
      <c r="U341" s="19">
        <v>0</v>
      </c>
      <c r="V341" s="17" t="s">
        <v>35</v>
      </c>
      <c r="W341" s="22" t="s">
        <v>37</v>
      </c>
      <c r="X341" s="23" t="str">
        <f t="shared" si="23"/>
        <v>E</v>
      </c>
      <c r="Y341" s="17">
        <v>0</v>
      </c>
      <c r="Z341" s="17">
        <v>0</v>
      </c>
      <c r="AA341" s="17">
        <v>0</v>
      </c>
      <c r="AB341" s="17">
        <v>0</v>
      </c>
      <c r="AC341" s="15" t="s">
        <v>34</v>
      </c>
    </row>
    <row r="342" spans="1:29">
      <c r="A342" s="13" t="str">
        <f t="shared" si="20"/>
        <v>OverStock</v>
      </c>
      <c r="B342" s="14" t="s">
        <v>384</v>
      </c>
      <c r="C342" s="15" t="s">
        <v>178</v>
      </c>
      <c r="D342" s="26">
        <f t="shared" si="21"/>
        <v>23.1</v>
      </c>
      <c r="E342" s="18">
        <f t="shared" si="22"/>
        <v>38.6</v>
      </c>
      <c r="F342" s="16" t="str">
        <f>IFERROR(VLOOKUP(B342,#REF!,6,FALSE),"")</f>
        <v/>
      </c>
      <c r="G342" s="17">
        <v>6000</v>
      </c>
      <c r="H342" s="17">
        <v>6000</v>
      </c>
      <c r="I342" s="17" t="str">
        <f>IFERROR(VLOOKUP(B342,#REF!,9,FALSE),"")</f>
        <v/>
      </c>
      <c r="J342" s="17">
        <v>767000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9000</v>
      </c>
      <c r="P342" s="17">
        <v>716000</v>
      </c>
      <c r="Q342" s="17">
        <v>42000</v>
      </c>
      <c r="R342" s="19">
        <v>773000</v>
      </c>
      <c r="S342" s="20">
        <v>38.9</v>
      </c>
      <c r="T342" s="21">
        <v>23.3</v>
      </c>
      <c r="U342" s="19">
        <v>19875</v>
      </c>
      <c r="V342" s="17">
        <v>33238</v>
      </c>
      <c r="W342" s="22">
        <v>1.7</v>
      </c>
      <c r="X342" s="23">
        <f t="shared" si="23"/>
        <v>100</v>
      </c>
      <c r="Y342" s="17">
        <v>160094</v>
      </c>
      <c r="Z342" s="17">
        <v>139046</v>
      </c>
      <c r="AA342" s="17">
        <v>67947</v>
      </c>
      <c r="AB342" s="17">
        <v>0</v>
      </c>
      <c r="AC342" s="15" t="s">
        <v>34</v>
      </c>
    </row>
    <row r="343" spans="1:29">
      <c r="A343" s="13" t="str">
        <f t="shared" si="20"/>
        <v>OverStock</v>
      </c>
      <c r="B343" s="14" t="s">
        <v>385</v>
      </c>
      <c r="C343" s="15" t="s">
        <v>178</v>
      </c>
      <c r="D343" s="26">
        <f t="shared" si="21"/>
        <v>183.4</v>
      </c>
      <c r="E343" s="18">
        <f t="shared" si="22"/>
        <v>93.2</v>
      </c>
      <c r="F343" s="16" t="str">
        <f>IFERROR(VLOOKUP(B343,#REF!,6,FALSE),"")</f>
        <v/>
      </c>
      <c r="G343" s="17">
        <v>0</v>
      </c>
      <c r="H343" s="17">
        <v>0</v>
      </c>
      <c r="I343" s="17" t="str">
        <f>IFERROR(VLOOKUP(B343,#REF!,9,FALSE),"")</f>
        <v/>
      </c>
      <c r="J343" s="17">
        <v>699000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663000</v>
      </c>
      <c r="Q343" s="17">
        <v>36000</v>
      </c>
      <c r="R343" s="19">
        <v>699000</v>
      </c>
      <c r="S343" s="20">
        <v>93.2</v>
      </c>
      <c r="T343" s="21">
        <v>183.4</v>
      </c>
      <c r="U343" s="19">
        <v>7500</v>
      </c>
      <c r="V343" s="17">
        <v>3811</v>
      </c>
      <c r="W343" s="22">
        <v>0.5</v>
      </c>
      <c r="X343" s="23">
        <f t="shared" si="23"/>
        <v>100</v>
      </c>
      <c r="Y343" s="17">
        <v>15956</v>
      </c>
      <c r="Z343" s="17">
        <v>18344</v>
      </c>
      <c r="AA343" s="17">
        <v>6394</v>
      </c>
      <c r="AB343" s="17">
        <v>0</v>
      </c>
      <c r="AC343" s="15" t="s">
        <v>34</v>
      </c>
    </row>
    <row r="344" spans="1:29">
      <c r="A344" s="13" t="str">
        <f t="shared" si="20"/>
        <v>Normal</v>
      </c>
      <c r="B344" s="14" t="s">
        <v>386</v>
      </c>
      <c r="C344" s="15" t="s">
        <v>178</v>
      </c>
      <c r="D344" s="26">
        <f t="shared" si="21"/>
        <v>14.6</v>
      </c>
      <c r="E344" s="18">
        <f t="shared" si="22"/>
        <v>20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45000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27000</v>
      </c>
      <c r="Q344" s="17">
        <v>18000</v>
      </c>
      <c r="R344" s="19">
        <v>45000</v>
      </c>
      <c r="S344" s="20">
        <v>20</v>
      </c>
      <c r="T344" s="21">
        <v>14.6</v>
      </c>
      <c r="U344" s="19">
        <v>2250</v>
      </c>
      <c r="V344" s="17">
        <v>3073</v>
      </c>
      <c r="W344" s="22">
        <v>1.4</v>
      </c>
      <c r="X344" s="23">
        <f t="shared" si="23"/>
        <v>100</v>
      </c>
      <c r="Y344" s="17">
        <v>18842</v>
      </c>
      <c r="Z344" s="17">
        <v>8816</v>
      </c>
      <c r="AA344" s="17">
        <v>0</v>
      </c>
      <c r="AB344" s="17">
        <v>0</v>
      </c>
      <c r="AC344" s="15" t="s">
        <v>34</v>
      </c>
    </row>
    <row r="345" spans="1:29">
      <c r="A345" s="13" t="str">
        <f t="shared" si="20"/>
        <v>Normal</v>
      </c>
      <c r="B345" s="14" t="s">
        <v>387</v>
      </c>
      <c r="C345" s="15" t="s">
        <v>178</v>
      </c>
      <c r="D345" s="26">
        <f t="shared" si="21"/>
        <v>18.8</v>
      </c>
      <c r="E345" s="18">
        <f t="shared" si="22"/>
        <v>19.5</v>
      </c>
      <c r="F345" s="16" t="str">
        <f>IFERROR(VLOOKUP(B345,#REF!,6,FALSE),"")</f>
        <v/>
      </c>
      <c r="G345" s="17">
        <v>0</v>
      </c>
      <c r="H345" s="17">
        <v>0</v>
      </c>
      <c r="I345" s="17" t="str">
        <f>IFERROR(VLOOKUP(B345,#REF!,9,FALSE),"")</f>
        <v/>
      </c>
      <c r="J345" s="17">
        <v>951000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21000</v>
      </c>
      <c r="P345" s="17">
        <v>753000</v>
      </c>
      <c r="Q345" s="17">
        <v>177000</v>
      </c>
      <c r="R345" s="19">
        <v>951000</v>
      </c>
      <c r="S345" s="20">
        <v>19.5</v>
      </c>
      <c r="T345" s="21">
        <v>18.8</v>
      </c>
      <c r="U345" s="19">
        <v>48750</v>
      </c>
      <c r="V345" s="17">
        <v>50497</v>
      </c>
      <c r="W345" s="22">
        <v>1</v>
      </c>
      <c r="X345" s="23">
        <f t="shared" si="23"/>
        <v>100</v>
      </c>
      <c r="Y345" s="17">
        <v>279964</v>
      </c>
      <c r="Z345" s="17">
        <v>174507</v>
      </c>
      <c r="AA345" s="17">
        <v>180658</v>
      </c>
      <c r="AB345" s="17">
        <v>0</v>
      </c>
      <c r="AC345" s="15" t="s">
        <v>34</v>
      </c>
    </row>
    <row r="346" spans="1:29">
      <c r="A346" s="13" t="str">
        <f t="shared" si="20"/>
        <v>Normal</v>
      </c>
      <c r="B346" s="14" t="s">
        <v>388</v>
      </c>
      <c r="C346" s="15" t="s">
        <v>178</v>
      </c>
      <c r="D346" s="26">
        <f t="shared" si="21"/>
        <v>7.7</v>
      </c>
      <c r="E346" s="18">
        <f t="shared" si="22"/>
        <v>19.600000000000001</v>
      </c>
      <c r="F346" s="16" t="str">
        <f>IFERROR(VLOOKUP(B346,#REF!,6,FALSE),"")</f>
        <v/>
      </c>
      <c r="G346" s="17">
        <v>0</v>
      </c>
      <c r="H346" s="17">
        <v>0</v>
      </c>
      <c r="I346" s="17" t="str">
        <f>IFERROR(VLOOKUP(B346,#REF!,9,FALSE),"")</f>
        <v/>
      </c>
      <c r="J346" s="17">
        <v>330000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264000</v>
      </c>
      <c r="Q346" s="17">
        <v>66000</v>
      </c>
      <c r="R346" s="19">
        <v>330000</v>
      </c>
      <c r="S346" s="20">
        <v>19.600000000000001</v>
      </c>
      <c r="T346" s="21">
        <v>7.7</v>
      </c>
      <c r="U346" s="19">
        <v>16875</v>
      </c>
      <c r="V346" s="17">
        <v>42905</v>
      </c>
      <c r="W346" s="22">
        <v>2.5</v>
      </c>
      <c r="X346" s="23">
        <f t="shared" si="23"/>
        <v>150</v>
      </c>
      <c r="Y346" s="17">
        <v>231446</v>
      </c>
      <c r="Z346" s="17">
        <v>154700</v>
      </c>
      <c r="AA346" s="17">
        <v>130700</v>
      </c>
      <c r="AB346" s="17">
        <v>0</v>
      </c>
      <c r="AC346" s="15" t="s">
        <v>34</v>
      </c>
    </row>
    <row r="347" spans="1:29">
      <c r="A347" s="13" t="str">
        <f t="shared" si="20"/>
        <v>Normal</v>
      </c>
      <c r="B347" s="14" t="s">
        <v>389</v>
      </c>
      <c r="C347" s="15" t="s">
        <v>178</v>
      </c>
      <c r="D347" s="26">
        <f t="shared" si="21"/>
        <v>8.8000000000000007</v>
      </c>
      <c r="E347" s="18">
        <f t="shared" si="22"/>
        <v>22.4</v>
      </c>
      <c r="F347" s="16" t="str">
        <f>IFERROR(VLOOKUP(B347,#REF!,6,FALSE),"")</f>
        <v/>
      </c>
      <c r="G347" s="17">
        <v>0</v>
      </c>
      <c r="H347" s="17">
        <v>0</v>
      </c>
      <c r="I347" s="17" t="str">
        <f>IFERROR(VLOOKUP(B347,#REF!,9,FALSE),"")</f>
        <v/>
      </c>
      <c r="J347" s="17">
        <v>378000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300000</v>
      </c>
      <c r="Q347" s="17">
        <v>78000</v>
      </c>
      <c r="R347" s="19">
        <v>378000</v>
      </c>
      <c r="S347" s="20">
        <v>22.4</v>
      </c>
      <c r="T347" s="21">
        <v>8.8000000000000007</v>
      </c>
      <c r="U347" s="19">
        <v>16875</v>
      </c>
      <c r="V347" s="17">
        <v>43192</v>
      </c>
      <c r="W347" s="22">
        <v>2.6</v>
      </c>
      <c r="X347" s="23">
        <f t="shared" si="23"/>
        <v>150</v>
      </c>
      <c r="Y347" s="17">
        <v>234629</v>
      </c>
      <c r="Z347" s="17">
        <v>154100</v>
      </c>
      <c r="AA347" s="17">
        <v>130100</v>
      </c>
      <c r="AB347" s="17">
        <v>0</v>
      </c>
      <c r="AC347" s="15" t="s">
        <v>34</v>
      </c>
    </row>
    <row r="348" spans="1:29">
      <c r="A348" s="13" t="str">
        <f t="shared" si="20"/>
        <v>OverStock</v>
      </c>
      <c r="B348" s="14" t="s">
        <v>390</v>
      </c>
      <c r="C348" s="15" t="s">
        <v>178</v>
      </c>
      <c r="D348" s="26">
        <f t="shared" si="21"/>
        <v>6.6</v>
      </c>
      <c r="E348" s="18">
        <f t="shared" si="22"/>
        <v>7</v>
      </c>
      <c r="F348" s="16" t="str">
        <f>IFERROR(VLOOKUP(B348,#REF!,6,FALSE),"")</f>
        <v/>
      </c>
      <c r="G348" s="17">
        <v>1736354</v>
      </c>
      <c r="H348" s="17">
        <v>1085000</v>
      </c>
      <c r="I348" s="17" t="str">
        <f>IFERROR(VLOOKUP(B348,#REF!,9,FALSE),"")</f>
        <v/>
      </c>
      <c r="J348" s="17">
        <v>597292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165000</v>
      </c>
      <c r="Q348" s="17">
        <v>432292</v>
      </c>
      <c r="R348" s="19">
        <v>2333646</v>
      </c>
      <c r="S348" s="20">
        <v>27.3</v>
      </c>
      <c r="T348" s="21">
        <v>25.9</v>
      </c>
      <c r="U348" s="19">
        <v>85625</v>
      </c>
      <c r="V348" s="17">
        <v>89937</v>
      </c>
      <c r="W348" s="22">
        <v>1.1000000000000001</v>
      </c>
      <c r="X348" s="23">
        <f t="shared" si="23"/>
        <v>100</v>
      </c>
      <c r="Y348" s="17">
        <v>331415</v>
      </c>
      <c r="Z348" s="17">
        <v>478021</v>
      </c>
      <c r="AA348" s="17">
        <v>212363</v>
      </c>
      <c r="AB348" s="17">
        <v>0</v>
      </c>
      <c r="AC348" s="15" t="s">
        <v>34</v>
      </c>
    </row>
    <row r="349" spans="1:29">
      <c r="A349" s="13" t="str">
        <f t="shared" si="20"/>
        <v>FCST</v>
      </c>
      <c r="B349" s="14" t="s">
        <v>391</v>
      </c>
      <c r="C349" s="15" t="s">
        <v>178</v>
      </c>
      <c r="D349" s="26">
        <f t="shared" si="21"/>
        <v>14.6</v>
      </c>
      <c r="E349" s="18" t="str">
        <f t="shared" si="22"/>
        <v>前八週無拉料</v>
      </c>
      <c r="F349" s="16" t="str">
        <f>IFERROR(VLOOKUP(B349,#REF!,6,FALSE),"")</f>
        <v/>
      </c>
      <c r="G349" s="17">
        <v>150000</v>
      </c>
      <c r="H349" s="17">
        <v>150000</v>
      </c>
      <c r="I349" s="17" t="str">
        <f>IFERROR(VLOOKUP(B349,#REF!,9,FALSE),"")</f>
        <v/>
      </c>
      <c r="J349" s="17">
        <v>7500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7500</v>
      </c>
      <c r="Q349" s="17">
        <v>0</v>
      </c>
      <c r="R349" s="19">
        <v>157500</v>
      </c>
      <c r="S349" s="20" t="s">
        <v>35</v>
      </c>
      <c r="T349" s="21">
        <v>306.39999999999998</v>
      </c>
      <c r="U349" s="19">
        <v>0</v>
      </c>
      <c r="V349" s="17">
        <v>514</v>
      </c>
      <c r="W349" s="22" t="s">
        <v>83</v>
      </c>
      <c r="X349" s="23" t="str">
        <f t="shared" si="23"/>
        <v>F</v>
      </c>
      <c r="Y349" s="17">
        <v>0</v>
      </c>
      <c r="Z349" s="17">
        <v>4630</v>
      </c>
      <c r="AA349" s="17">
        <v>7000</v>
      </c>
      <c r="AB349" s="17">
        <v>0</v>
      </c>
      <c r="AC349" s="15" t="s">
        <v>34</v>
      </c>
    </row>
    <row r="350" spans="1:29">
      <c r="A350" s="13" t="str">
        <f t="shared" si="20"/>
        <v>OverStock</v>
      </c>
      <c r="B350" s="14" t="s">
        <v>392</v>
      </c>
      <c r="C350" s="15" t="s">
        <v>178</v>
      </c>
      <c r="D350" s="26" t="str">
        <f t="shared" si="21"/>
        <v>--</v>
      </c>
      <c r="E350" s="18">
        <f t="shared" si="22"/>
        <v>40</v>
      </c>
      <c r="F350" s="16" t="str">
        <f>IFERROR(VLOOKUP(B350,#REF!,6,FALSE),"")</f>
        <v/>
      </c>
      <c r="G350" s="17">
        <v>0</v>
      </c>
      <c r="H350" s="17">
        <v>0</v>
      </c>
      <c r="I350" s="17" t="str">
        <f>IFERROR(VLOOKUP(B350,#REF!,9,FALSE),"")</f>
        <v/>
      </c>
      <c r="J350" s="17">
        <v>30000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30000</v>
      </c>
      <c r="Q350" s="17">
        <v>0</v>
      </c>
      <c r="R350" s="19">
        <v>30000</v>
      </c>
      <c r="S350" s="20">
        <v>40</v>
      </c>
      <c r="T350" s="21" t="s">
        <v>35</v>
      </c>
      <c r="U350" s="19">
        <v>750</v>
      </c>
      <c r="V350" s="17" t="s">
        <v>35</v>
      </c>
      <c r="W350" s="22" t="s">
        <v>37</v>
      </c>
      <c r="X350" s="23" t="str">
        <f t="shared" si="23"/>
        <v>E</v>
      </c>
      <c r="Y350" s="17">
        <v>0</v>
      </c>
      <c r="Z350" s="17">
        <v>0</v>
      </c>
      <c r="AA350" s="17">
        <v>0</v>
      </c>
      <c r="AB350" s="17">
        <v>0</v>
      </c>
      <c r="AC350" s="15" t="s">
        <v>34</v>
      </c>
    </row>
    <row r="351" spans="1:29">
      <c r="A351" s="13" t="str">
        <f t="shared" si="20"/>
        <v>Normal</v>
      </c>
      <c r="B351" s="14" t="s">
        <v>393</v>
      </c>
      <c r="C351" s="15" t="s">
        <v>178</v>
      </c>
      <c r="D351" s="26">
        <f t="shared" si="21"/>
        <v>0.6</v>
      </c>
      <c r="E351" s="18">
        <f t="shared" si="22"/>
        <v>0.1</v>
      </c>
      <c r="F351" s="16" t="str">
        <f>IFERROR(VLOOKUP(B351,#REF!,6,FALSE),"")</f>
        <v/>
      </c>
      <c r="G351" s="17">
        <v>48222</v>
      </c>
      <c r="H351" s="17">
        <v>0</v>
      </c>
      <c r="I351" s="17" t="str">
        <f>IFERROR(VLOOKUP(B351,#REF!,9,FALSE),"")</f>
        <v/>
      </c>
      <c r="J351" s="17">
        <v>1000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1000</v>
      </c>
      <c r="Q351" s="17">
        <v>0</v>
      </c>
      <c r="R351" s="19">
        <v>49222</v>
      </c>
      <c r="S351" s="20">
        <v>4.3</v>
      </c>
      <c r="T351" s="21">
        <v>27.6</v>
      </c>
      <c r="U351" s="19">
        <v>11451</v>
      </c>
      <c r="V351" s="17">
        <v>1782</v>
      </c>
      <c r="W351" s="22">
        <v>0.2</v>
      </c>
      <c r="X351" s="23">
        <f t="shared" si="23"/>
        <v>50</v>
      </c>
      <c r="Y351" s="17">
        <v>0</v>
      </c>
      <c r="Z351" s="17">
        <v>16042</v>
      </c>
      <c r="AA351" s="17">
        <v>10768</v>
      </c>
      <c r="AB351" s="17">
        <v>0</v>
      </c>
      <c r="AC351" s="15" t="s">
        <v>34</v>
      </c>
    </row>
    <row r="352" spans="1:29">
      <c r="A352" s="13" t="str">
        <f t="shared" si="20"/>
        <v>OverStock</v>
      </c>
      <c r="B352" s="14" t="s">
        <v>394</v>
      </c>
      <c r="C352" s="15" t="s">
        <v>178</v>
      </c>
      <c r="D352" s="26">
        <f t="shared" si="21"/>
        <v>9</v>
      </c>
      <c r="E352" s="18">
        <f t="shared" si="22"/>
        <v>16.2</v>
      </c>
      <c r="F352" s="16" t="str">
        <f>IFERROR(VLOOKUP(B352,#REF!,6,FALSE),"")</f>
        <v/>
      </c>
      <c r="G352" s="17">
        <v>395000</v>
      </c>
      <c r="H352" s="17">
        <v>325000</v>
      </c>
      <c r="I352" s="17" t="str">
        <f>IFERROR(VLOOKUP(B352,#REF!,9,FALSE),"")</f>
        <v/>
      </c>
      <c r="J352" s="17">
        <v>500000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5000</v>
      </c>
      <c r="Q352" s="17">
        <v>495000</v>
      </c>
      <c r="R352" s="19">
        <v>895000</v>
      </c>
      <c r="S352" s="20">
        <v>28.9</v>
      </c>
      <c r="T352" s="21">
        <v>16.100000000000001</v>
      </c>
      <c r="U352" s="19">
        <v>30938</v>
      </c>
      <c r="V352" s="17">
        <v>55676</v>
      </c>
      <c r="W352" s="22">
        <v>1.8</v>
      </c>
      <c r="X352" s="23">
        <f t="shared" si="23"/>
        <v>100</v>
      </c>
      <c r="Y352" s="17">
        <v>322891</v>
      </c>
      <c r="Z352" s="17">
        <v>178186</v>
      </c>
      <c r="AA352" s="17">
        <v>88840</v>
      </c>
      <c r="AB352" s="17">
        <v>0</v>
      </c>
      <c r="AC352" s="15" t="s">
        <v>34</v>
      </c>
    </row>
    <row r="353" spans="1:29">
      <c r="A353" s="13" t="str">
        <f t="shared" si="20"/>
        <v>FCST</v>
      </c>
      <c r="B353" s="14" t="s">
        <v>395</v>
      </c>
      <c r="C353" s="15" t="s">
        <v>178</v>
      </c>
      <c r="D353" s="26">
        <f t="shared" si="21"/>
        <v>16.899999999999999</v>
      </c>
      <c r="E353" s="18" t="str">
        <f t="shared" si="22"/>
        <v>前八週無拉料</v>
      </c>
      <c r="F353" s="16" t="str">
        <f>IFERROR(VLOOKUP(B353,#REF!,6,FALSE),"")</f>
        <v/>
      </c>
      <c r="G353" s="17">
        <v>0</v>
      </c>
      <c r="H353" s="17">
        <v>0</v>
      </c>
      <c r="I353" s="17" t="str">
        <f>IFERROR(VLOOKUP(B353,#REF!,9,FALSE),"")</f>
        <v/>
      </c>
      <c r="J353" s="17">
        <v>7500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2500</v>
      </c>
      <c r="Q353" s="17">
        <v>5000</v>
      </c>
      <c r="R353" s="19">
        <v>7500</v>
      </c>
      <c r="S353" s="20" t="s">
        <v>35</v>
      </c>
      <c r="T353" s="21">
        <v>16.899999999999999</v>
      </c>
      <c r="U353" s="19">
        <v>0</v>
      </c>
      <c r="V353" s="17">
        <v>443</v>
      </c>
      <c r="W353" s="22" t="s">
        <v>83</v>
      </c>
      <c r="X353" s="23" t="str">
        <f t="shared" si="23"/>
        <v>F</v>
      </c>
      <c r="Y353" s="17">
        <v>1489</v>
      </c>
      <c r="Z353" s="17">
        <v>0</v>
      </c>
      <c r="AA353" s="17">
        <v>0</v>
      </c>
      <c r="AB353" s="17">
        <v>0</v>
      </c>
      <c r="AC353" s="15" t="s">
        <v>34</v>
      </c>
    </row>
    <row r="354" spans="1:29">
      <c r="A354" s="13" t="str">
        <f t="shared" si="20"/>
        <v>Normal</v>
      </c>
      <c r="B354" s="14" t="s">
        <v>396</v>
      </c>
      <c r="C354" s="15" t="s">
        <v>178</v>
      </c>
      <c r="D354" s="26">
        <f t="shared" si="21"/>
        <v>0</v>
      </c>
      <c r="E354" s="18">
        <f t="shared" si="22"/>
        <v>0</v>
      </c>
      <c r="F354" s="16" t="str">
        <f>IFERROR(VLOOKUP(B354,#REF!,6,FALSE),"")</f>
        <v/>
      </c>
      <c r="G354" s="17">
        <v>915000</v>
      </c>
      <c r="H354" s="17">
        <v>915000</v>
      </c>
      <c r="I354" s="17" t="str">
        <f>IFERROR(VLOOKUP(B354,#REF!,9,FALSE),"")</f>
        <v/>
      </c>
      <c r="J354" s="17">
        <v>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0</v>
      </c>
      <c r="Q354" s="17">
        <v>0</v>
      </c>
      <c r="R354" s="19">
        <v>915000</v>
      </c>
      <c r="S354" s="20">
        <v>14.3</v>
      </c>
      <c r="T354" s="21">
        <v>17.2</v>
      </c>
      <c r="U354" s="19">
        <v>64063</v>
      </c>
      <c r="V354" s="17">
        <v>53168</v>
      </c>
      <c r="W354" s="22">
        <v>0.8</v>
      </c>
      <c r="X354" s="23">
        <f t="shared" si="23"/>
        <v>100</v>
      </c>
      <c r="Y354" s="17">
        <v>220693</v>
      </c>
      <c r="Z354" s="17">
        <v>257817</v>
      </c>
      <c r="AA354" s="17">
        <v>98447</v>
      </c>
      <c r="AB354" s="17">
        <v>0</v>
      </c>
      <c r="AC354" s="15" t="s">
        <v>34</v>
      </c>
    </row>
    <row r="355" spans="1:29">
      <c r="A355" s="13" t="str">
        <f t="shared" si="20"/>
        <v>OverStock</v>
      </c>
      <c r="B355" s="14" t="s">
        <v>397</v>
      </c>
      <c r="C355" s="15" t="s">
        <v>178</v>
      </c>
      <c r="D355" s="26">
        <f t="shared" si="21"/>
        <v>903.6</v>
      </c>
      <c r="E355" s="18">
        <f t="shared" si="22"/>
        <v>133.30000000000001</v>
      </c>
      <c r="F355" s="16" t="str">
        <f>IFERROR(VLOOKUP(B355,#REF!,6,FALSE),"")</f>
        <v/>
      </c>
      <c r="G355" s="17">
        <v>102000</v>
      </c>
      <c r="H355" s="17">
        <v>102000</v>
      </c>
      <c r="I355" s="17" t="str">
        <f>IFERROR(VLOOKUP(B355,#REF!,9,FALSE),"")</f>
        <v/>
      </c>
      <c r="J355" s="17">
        <v>150000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141000</v>
      </c>
      <c r="Q355" s="17">
        <v>9000</v>
      </c>
      <c r="R355" s="19">
        <v>252000</v>
      </c>
      <c r="S355" s="20">
        <v>224</v>
      </c>
      <c r="T355" s="21">
        <v>1518.1</v>
      </c>
      <c r="U355" s="19">
        <v>1125</v>
      </c>
      <c r="V355" s="17">
        <v>166</v>
      </c>
      <c r="W355" s="22">
        <v>0.1</v>
      </c>
      <c r="X355" s="23">
        <f t="shared" si="23"/>
        <v>50</v>
      </c>
      <c r="Y355" s="17">
        <v>1033</v>
      </c>
      <c r="Z355" s="17">
        <v>460</v>
      </c>
      <c r="AA355" s="17">
        <v>0</v>
      </c>
      <c r="AB355" s="17">
        <v>0</v>
      </c>
      <c r="AC355" s="15" t="s">
        <v>34</v>
      </c>
    </row>
    <row r="356" spans="1:29">
      <c r="A356" s="13" t="str">
        <f t="shared" si="20"/>
        <v>OverStock</v>
      </c>
      <c r="B356" s="14" t="s">
        <v>398</v>
      </c>
      <c r="C356" s="15" t="s">
        <v>178</v>
      </c>
      <c r="D356" s="26">
        <f t="shared" si="21"/>
        <v>23.8</v>
      </c>
      <c r="E356" s="18">
        <f t="shared" si="22"/>
        <v>28.9</v>
      </c>
      <c r="F356" s="16" t="str">
        <f>IFERROR(VLOOKUP(B356,#REF!,6,FALSE),"")</f>
        <v/>
      </c>
      <c r="G356" s="17">
        <v>51000</v>
      </c>
      <c r="H356" s="17">
        <v>0</v>
      </c>
      <c r="I356" s="17" t="str">
        <f>IFERROR(VLOOKUP(B356,#REF!,9,FALSE),"")</f>
        <v/>
      </c>
      <c r="J356" s="17">
        <v>141000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111000</v>
      </c>
      <c r="Q356" s="17">
        <v>30000</v>
      </c>
      <c r="R356" s="19">
        <v>192000</v>
      </c>
      <c r="S356" s="20">
        <v>39.4</v>
      </c>
      <c r="T356" s="21">
        <v>32.4</v>
      </c>
      <c r="U356" s="19">
        <v>4875</v>
      </c>
      <c r="V356" s="17">
        <v>5923</v>
      </c>
      <c r="W356" s="22">
        <v>1.2</v>
      </c>
      <c r="X356" s="23">
        <f t="shared" si="23"/>
        <v>100</v>
      </c>
      <c r="Y356" s="17">
        <v>18434</v>
      </c>
      <c r="Z356" s="17">
        <v>34873</v>
      </c>
      <c r="AA356" s="17">
        <v>20252</v>
      </c>
      <c r="AB356" s="17">
        <v>0</v>
      </c>
      <c r="AC356" s="15" t="s">
        <v>34</v>
      </c>
    </row>
    <row r="357" spans="1:29">
      <c r="A357" s="13" t="str">
        <f t="shared" si="20"/>
        <v>OverStock</v>
      </c>
      <c r="B357" s="14" t="s">
        <v>399</v>
      </c>
      <c r="C357" s="15" t="s">
        <v>178</v>
      </c>
      <c r="D357" s="26">
        <f t="shared" si="21"/>
        <v>64.599999999999994</v>
      </c>
      <c r="E357" s="18">
        <f t="shared" si="22"/>
        <v>80</v>
      </c>
      <c r="F357" s="16" t="str">
        <f>IFERROR(VLOOKUP(B357,#REF!,6,FALSE),"")</f>
        <v/>
      </c>
      <c r="G357" s="17">
        <v>0</v>
      </c>
      <c r="H357" s="17">
        <v>0</v>
      </c>
      <c r="I357" s="17" t="str">
        <f>IFERROR(VLOOKUP(B357,#REF!,9,FALSE),"")</f>
        <v/>
      </c>
      <c r="J357" s="17">
        <v>60000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42000</v>
      </c>
      <c r="Q357" s="17">
        <v>18000</v>
      </c>
      <c r="R357" s="19">
        <v>60000</v>
      </c>
      <c r="S357" s="20">
        <v>80</v>
      </c>
      <c r="T357" s="21">
        <v>64.599999999999994</v>
      </c>
      <c r="U357" s="19">
        <v>750</v>
      </c>
      <c r="V357" s="17">
        <v>929</v>
      </c>
      <c r="W357" s="22">
        <v>1.2</v>
      </c>
      <c r="X357" s="23">
        <f t="shared" si="23"/>
        <v>100</v>
      </c>
      <c r="Y357" s="17">
        <v>8359</v>
      </c>
      <c r="Z357" s="17">
        <v>0</v>
      </c>
      <c r="AA357" s="17">
        <v>0</v>
      </c>
      <c r="AB357" s="17">
        <v>0</v>
      </c>
      <c r="AC357" s="15" t="s">
        <v>34</v>
      </c>
    </row>
    <row r="358" spans="1:29">
      <c r="A358" s="13" t="str">
        <f t="shared" si="20"/>
        <v>OverStock</v>
      </c>
      <c r="B358" s="14" t="s">
        <v>400</v>
      </c>
      <c r="C358" s="15" t="s">
        <v>178</v>
      </c>
      <c r="D358" s="26">
        <f t="shared" si="21"/>
        <v>2.6</v>
      </c>
      <c r="E358" s="18">
        <f t="shared" si="22"/>
        <v>3.5</v>
      </c>
      <c r="F358" s="16" t="str">
        <f>IFERROR(VLOOKUP(B358,#REF!,6,FALSE),"")</f>
        <v/>
      </c>
      <c r="G358" s="17">
        <v>415000</v>
      </c>
      <c r="H358" s="17">
        <v>415000</v>
      </c>
      <c r="I358" s="17" t="str">
        <f>IFERROR(VLOOKUP(B358,#REF!,9,FALSE),"")</f>
        <v/>
      </c>
      <c r="J358" s="17">
        <v>55000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0</v>
      </c>
      <c r="Q358" s="17">
        <v>55000</v>
      </c>
      <c r="R358" s="19">
        <v>470000</v>
      </c>
      <c r="S358" s="20">
        <v>30.1</v>
      </c>
      <c r="T358" s="21">
        <v>22.1</v>
      </c>
      <c r="U358" s="19">
        <v>15625</v>
      </c>
      <c r="V358" s="17">
        <v>21262</v>
      </c>
      <c r="W358" s="22">
        <v>1.4</v>
      </c>
      <c r="X358" s="23">
        <f t="shared" si="23"/>
        <v>100</v>
      </c>
      <c r="Y358" s="17">
        <v>86678</v>
      </c>
      <c r="Z358" s="17">
        <v>104677</v>
      </c>
      <c r="AA358" s="17">
        <v>53414</v>
      </c>
      <c r="AB358" s="17">
        <v>0</v>
      </c>
      <c r="AC358" s="15" t="s">
        <v>34</v>
      </c>
    </row>
    <row r="359" spans="1:29">
      <c r="A359" s="13" t="str">
        <f t="shared" si="20"/>
        <v>OverStock</v>
      </c>
      <c r="B359" s="14" t="s">
        <v>401</v>
      </c>
      <c r="C359" s="15" t="s">
        <v>178</v>
      </c>
      <c r="D359" s="26">
        <f t="shared" si="21"/>
        <v>13.7</v>
      </c>
      <c r="E359" s="18">
        <f t="shared" si="22"/>
        <v>20.3</v>
      </c>
      <c r="F359" s="16" t="str">
        <f>IFERROR(VLOOKUP(B359,#REF!,6,FALSE),"")</f>
        <v/>
      </c>
      <c r="G359" s="17">
        <v>210000</v>
      </c>
      <c r="H359" s="17">
        <v>130000</v>
      </c>
      <c r="I359" s="17" t="str">
        <f>IFERROR(VLOOKUP(B359,#REF!,9,FALSE),"")</f>
        <v/>
      </c>
      <c r="J359" s="17">
        <v>196404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47500</v>
      </c>
      <c r="Q359" s="17">
        <v>148904</v>
      </c>
      <c r="R359" s="19">
        <v>406404</v>
      </c>
      <c r="S359" s="20">
        <v>41.9</v>
      </c>
      <c r="T359" s="21">
        <v>28.4</v>
      </c>
      <c r="U359" s="19">
        <v>9688</v>
      </c>
      <c r="V359" s="17">
        <v>14318</v>
      </c>
      <c r="W359" s="22">
        <v>1.5</v>
      </c>
      <c r="X359" s="23">
        <f t="shared" si="23"/>
        <v>100</v>
      </c>
      <c r="Y359" s="17">
        <v>70733</v>
      </c>
      <c r="Z359" s="17">
        <v>58129</v>
      </c>
      <c r="AA359" s="17">
        <v>43721</v>
      </c>
      <c r="AB359" s="17">
        <v>0</v>
      </c>
      <c r="AC359" s="15" t="s">
        <v>34</v>
      </c>
    </row>
    <row r="360" spans="1:29">
      <c r="A360" s="13" t="str">
        <f t="shared" si="20"/>
        <v>ZeroZero</v>
      </c>
      <c r="B360" s="14" t="s">
        <v>402</v>
      </c>
      <c r="C360" s="15" t="s">
        <v>178</v>
      </c>
      <c r="D360" s="26" t="str">
        <f t="shared" si="21"/>
        <v>--</v>
      </c>
      <c r="E360" s="18" t="str">
        <f t="shared" si="22"/>
        <v>前八週無拉料</v>
      </c>
      <c r="F360" s="16" t="str">
        <f>IFERROR(VLOOKUP(B360,#REF!,6,FALSE),"")</f>
        <v/>
      </c>
      <c r="G360" s="17">
        <v>227500</v>
      </c>
      <c r="H360" s="17">
        <v>200000</v>
      </c>
      <c r="I360" s="17" t="str">
        <f>IFERROR(VLOOKUP(B360,#REF!,9,FALSE),"")</f>
        <v/>
      </c>
      <c r="J360" s="17">
        <v>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0</v>
      </c>
      <c r="Q360" s="17">
        <v>0</v>
      </c>
      <c r="R360" s="19">
        <v>227500</v>
      </c>
      <c r="S360" s="20" t="s">
        <v>35</v>
      </c>
      <c r="T360" s="21" t="s">
        <v>35</v>
      </c>
      <c r="U360" s="19">
        <v>0</v>
      </c>
      <c r="V360" s="17" t="s">
        <v>35</v>
      </c>
      <c r="W360" s="22" t="s">
        <v>37</v>
      </c>
      <c r="X360" s="23" t="str">
        <f t="shared" si="23"/>
        <v>E</v>
      </c>
      <c r="Y360" s="17">
        <v>0</v>
      </c>
      <c r="Z360" s="17">
        <v>0</v>
      </c>
      <c r="AA360" s="17">
        <v>0</v>
      </c>
      <c r="AB360" s="17">
        <v>0</v>
      </c>
      <c r="AC360" s="15" t="s">
        <v>34</v>
      </c>
    </row>
    <row r="361" spans="1:29">
      <c r="A361" s="13" t="str">
        <f t="shared" si="20"/>
        <v>ZeroZero</v>
      </c>
      <c r="B361" s="14" t="s">
        <v>403</v>
      </c>
      <c r="C361" s="15" t="s">
        <v>178</v>
      </c>
      <c r="D361" s="26" t="str">
        <f t="shared" si="21"/>
        <v>--</v>
      </c>
      <c r="E361" s="18" t="str">
        <f t="shared" si="22"/>
        <v>前八週無拉料</v>
      </c>
      <c r="F361" s="16" t="str">
        <f>IFERROR(VLOOKUP(B361,#REF!,6,FALSE),"")</f>
        <v/>
      </c>
      <c r="G361" s="17">
        <v>400000</v>
      </c>
      <c r="H361" s="17">
        <v>400000</v>
      </c>
      <c r="I361" s="17" t="str">
        <f>IFERROR(VLOOKUP(B361,#REF!,9,FALSE),"")</f>
        <v/>
      </c>
      <c r="J361" s="17">
        <v>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0</v>
      </c>
      <c r="Q361" s="17">
        <v>0</v>
      </c>
      <c r="R361" s="19">
        <v>400000</v>
      </c>
      <c r="S361" s="20" t="s">
        <v>35</v>
      </c>
      <c r="T361" s="21" t="s">
        <v>35</v>
      </c>
      <c r="U361" s="19">
        <v>0</v>
      </c>
      <c r="V361" s="17" t="s">
        <v>35</v>
      </c>
      <c r="W361" s="22" t="s">
        <v>37</v>
      </c>
      <c r="X361" s="23" t="str">
        <f t="shared" si="23"/>
        <v>E</v>
      </c>
      <c r="Y361" s="17">
        <v>0</v>
      </c>
      <c r="Z361" s="17">
        <v>0</v>
      </c>
      <c r="AA361" s="17">
        <v>0</v>
      </c>
      <c r="AB361" s="17">
        <v>0</v>
      </c>
      <c r="AC361" s="15" t="s">
        <v>34</v>
      </c>
    </row>
    <row r="362" spans="1:29">
      <c r="A362" s="13" t="str">
        <f t="shared" si="20"/>
        <v>OverStock</v>
      </c>
      <c r="B362" s="14" t="s">
        <v>404</v>
      </c>
      <c r="C362" s="15" t="s">
        <v>178</v>
      </c>
      <c r="D362" s="26">
        <f t="shared" si="21"/>
        <v>2381</v>
      </c>
      <c r="E362" s="18">
        <f t="shared" si="22"/>
        <v>53.3</v>
      </c>
      <c r="F362" s="16" t="str">
        <f>IFERROR(VLOOKUP(B362,#REF!,6,FALSE),"")</f>
        <v/>
      </c>
      <c r="G362" s="17">
        <v>0</v>
      </c>
      <c r="H362" s="17">
        <v>0</v>
      </c>
      <c r="I362" s="17" t="str">
        <f>IFERROR(VLOOKUP(B362,#REF!,9,FALSE),"")</f>
        <v/>
      </c>
      <c r="J362" s="17">
        <v>50000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50000</v>
      </c>
      <c r="Q362" s="17">
        <v>0</v>
      </c>
      <c r="R362" s="19">
        <v>50000</v>
      </c>
      <c r="S362" s="20">
        <v>53.3</v>
      </c>
      <c r="T362" s="21">
        <v>2381</v>
      </c>
      <c r="U362" s="19">
        <v>938</v>
      </c>
      <c r="V362" s="17">
        <v>21</v>
      </c>
      <c r="W362" s="22">
        <v>0</v>
      </c>
      <c r="X362" s="23">
        <f t="shared" si="23"/>
        <v>50</v>
      </c>
      <c r="Y362" s="17">
        <v>108</v>
      </c>
      <c r="Z362" s="17">
        <v>81</v>
      </c>
      <c r="AA362" s="17">
        <v>1944</v>
      </c>
      <c r="AB362" s="17">
        <v>0</v>
      </c>
      <c r="AC362" s="15" t="s">
        <v>34</v>
      </c>
    </row>
    <row r="363" spans="1:29">
      <c r="A363" s="13" t="str">
        <f t="shared" si="20"/>
        <v>ZeroZero</v>
      </c>
      <c r="B363" s="14" t="s">
        <v>405</v>
      </c>
      <c r="C363" s="15" t="s">
        <v>178</v>
      </c>
      <c r="D363" s="26" t="str">
        <f t="shared" si="21"/>
        <v>--</v>
      </c>
      <c r="E363" s="18" t="str">
        <f t="shared" si="22"/>
        <v>前八週無拉料</v>
      </c>
      <c r="F363" s="16" t="str">
        <f>IFERROR(VLOOKUP(B363,#REF!,6,FALSE),"")</f>
        <v/>
      </c>
      <c r="G363" s="17">
        <v>0</v>
      </c>
      <c r="H363" s="17">
        <v>0</v>
      </c>
      <c r="I363" s="17" t="str">
        <f>IFERROR(VLOOKUP(B363,#REF!,9,FALSE),"")</f>
        <v/>
      </c>
      <c r="J363" s="17">
        <v>7500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7500</v>
      </c>
      <c r="Q363" s="17">
        <v>0</v>
      </c>
      <c r="R363" s="19">
        <v>7500</v>
      </c>
      <c r="S363" s="20" t="s">
        <v>35</v>
      </c>
      <c r="T363" s="21" t="s">
        <v>35</v>
      </c>
      <c r="U363" s="19">
        <v>0</v>
      </c>
      <c r="V363" s="17" t="s">
        <v>35</v>
      </c>
      <c r="W363" s="22" t="s">
        <v>37</v>
      </c>
      <c r="X363" s="23" t="str">
        <f t="shared" si="23"/>
        <v>E</v>
      </c>
      <c r="Y363" s="17">
        <v>0</v>
      </c>
      <c r="Z363" s="17">
        <v>0</v>
      </c>
      <c r="AA363" s="17">
        <v>0</v>
      </c>
      <c r="AB363" s="17">
        <v>0</v>
      </c>
      <c r="AC363" s="15" t="s">
        <v>34</v>
      </c>
    </row>
    <row r="364" spans="1:29">
      <c r="A364" s="13" t="str">
        <f t="shared" si="20"/>
        <v>OverStock</v>
      </c>
      <c r="B364" s="14" t="s">
        <v>406</v>
      </c>
      <c r="C364" s="15" t="s">
        <v>178</v>
      </c>
      <c r="D364" s="26">
        <f t="shared" si="21"/>
        <v>12.3</v>
      </c>
      <c r="E364" s="18">
        <f t="shared" si="22"/>
        <v>8</v>
      </c>
      <c r="F364" s="16" t="str">
        <f>IFERROR(VLOOKUP(B364,#REF!,6,FALSE),"")</f>
        <v/>
      </c>
      <c r="G364" s="17">
        <v>10000</v>
      </c>
      <c r="H364" s="17">
        <v>10000</v>
      </c>
      <c r="I364" s="17" t="str">
        <f>IFERROR(VLOOKUP(B364,#REF!,9,FALSE),"")</f>
        <v/>
      </c>
      <c r="J364" s="17">
        <v>2500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2500</v>
      </c>
      <c r="Q364" s="17">
        <v>0</v>
      </c>
      <c r="R364" s="19">
        <v>12500</v>
      </c>
      <c r="S364" s="20">
        <v>39.9</v>
      </c>
      <c r="T364" s="21">
        <v>61.6</v>
      </c>
      <c r="U364" s="19">
        <v>313</v>
      </c>
      <c r="V364" s="17">
        <v>203</v>
      </c>
      <c r="W364" s="22">
        <v>0.6</v>
      </c>
      <c r="X364" s="23">
        <f t="shared" si="23"/>
        <v>100</v>
      </c>
      <c r="Y364" s="17">
        <v>0</v>
      </c>
      <c r="Z364" s="17">
        <v>1826</v>
      </c>
      <c r="AA364" s="17">
        <v>630</v>
      </c>
      <c r="AB364" s="17">
        <v>0</v>
      </c>
      <c r="AC364" s="15" t="s">
        <v>34</v>
      </c>
    </row>
    <row r="365" spans="1:29">
      <c r="A365" s="13" t="str">
        <f t="shared" si="20"/>
        <v>OverStock</v>
      </c>
      <c r="B365" s="14" t="s">
        <v>407</v>
      </c>
      <c r="C365" s="15" t="s">
        <v>178</v>
      </c>
      <c r="D365" s="26">
        <f t="shared" si="21"/>
        <v>558.6</v>
      </c>
      <c r="E365" s="18">
        <f t="shared" si="22"/>
        <v>496</v>
      </c>
      <c r="F365" s="16" t="str">
        <f>IFERROR(VLOOKUP(B365,#REF!,6,FALSE),"")</f>
        <v/>
      </c>
      <c r="G365" s="17">
        <v>0</v>
      </c>
      <c r="H365" s="17">
        <v>0</v>
      </c>
      <c r="I365" s="17" t="str">
        <f>IFERROR(VLOOKUP(B365,#REF!,9,FALSE),"")</f>
        <v/>
      </c>
      <c r="J365" s="17">
        <v>186000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186000</v>
      </c>
      <c r="Q365" s="17">
        <v>0</v>
      </c>
      <c r="R365" s="19">
        <v>186000</v>
      </c>
      <c r="S365" s="20">
        <v>496</v>
      </c>
      <c r="T365" s="21">
        <v>558.6</v>
      </c>
      <c r="U365" s="19">
        <v>375</v>
      </c>
      <c r="V365" s="17">
        <v>333</v>
      </c>
      <c r="W365" s="22">
        <v>0.9</v>
      </c>
      <c r="X365" s="23">
        <f t="shared" si="23"/>
        <v>100</v>
      </c>
      <c r="Y365" s="17">
        <v>0</v>
      </c>
      <c r="Z365" s="17">
        <v>0</v>
      </c>
      <c r="AA365" s="17">
        <v>0</v>
      </c>
      <c r="AB365" s="17">
        <v>0</v>
      </c>
      <c r="AC365" s="15" t="s">
        <v>34</v>
      </c>
    </row>
    <row r="366" spans="1:29">
      <c r="A366" s="13" t="str">
        <f t="shared" si="20"/>
        <v>Normal</v>
      </c>
      <c r="B366" s="14" t="s">
        <v>408</v>
      </c>
      <c r="C366" s="15" t="s">
        <v>178</v>
      </c>
      <c r="D366" s="26">
        <f t="shared" si="21"/>
        <v>27.7</v>
      </c>
      <c r="E366" s="18">
        <f t="shared" si="22"/>
        <v>18.3</v>
      </c>
      <c r="F366" s="16" t="str">
        <f>IFERROR(VLOOKUP(B366,#REF!,6,FALSE),"")</f>
        <v/>
      </c>
      <c r="G366" s="17">
        <v>102000</v>
      </c>
      <c r="H366" s="17">
        <v>102000</v>
      </c>
      <c r="I366" s="17" t="str">
        <f>IFERROR(VLOOKUP(B366,#REF!,9,FALSE),"")</f>
        <v/>
      </c>
      <c r="J366" s="17">
        <v>426000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237000</v>
      </c>
      <c r="Q366" s="17">
        <v>189000</v>
      </c>
      <c r="R366" s="19">
        <v>528000</v>
      </c>
      <c r="S366" s="20">
        <v>22.7</v>
      </c>
      <c r="T366" s="21">
        <v>34.299999999999997</v>
      </c>
      <c r="U366" s="19">
        <v>23250</v>
      </c>
      <c r="V366" s="17">
        <v>15390</v>
      </c>
      <c r="W366" s="22">
        <v>0.7</v>
      </c>
      <c r="X366" s="23">
        <f t="shared" si="23"/>
        <v>100</v>
      </c>
      <c r="Y366" s="17">
        <v>95340</v>
      </c>
      <c r="Z366" s="17">
        <v>43171</v>
      </c>
      <c r="AA366" s="17">
        <v>15148</v>
      </c>
      <c r="AB366" s="17">
        <v>0</v>
      </c>
      <c r="AC366" s="15" t="s">
        <v>34</v>
      </c>
    </row>
    <row r="367" spans="1:29">
      <c r="A367" s="13" t="str">
        <f t="shared" si="20"/>
        <v>Normal</v>
      </c>
      <c r="B367" s="14" t="s">
        <v>409</v>
      </c>
      <c r="C367" s="15" t="s">
        <v>178</v>
      </c>
      <c r="D367" s="26">
        <f t="shared" si="21"/>
        <v>3.4</v>
      </c>
      <c r="E367" s="18">
        <f t="shared" si="22"/>
        <v>4.4000000000000004</v>
      </c>
      <c r="F367" s="16" t="str">
        <f>IFERROR(VLOOKUP(B367,#REF!,6,FALSE),"")</f>
        <v/>
      </c>
      <c r="G367" s="17">
        <v>501000</v>
      </c>
      <c r="H367" s="17">
        <v>501000</v>
      </c>
      <c r="I367" s="17" t="str">
        <f>IFERROR(VLOOKUP(B367,#REF!,9,FALSE),"")</f>
        <v/>
      </c>
      <c r="J367" s="17">
        <v>231000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21000</v>
      </c>
      <c r="P367" s="17">
        <v>186000</v>
      </c>
      <c r="Q367" s="17">
        <v>24000</v>
      </c>
      <c r="R367" s="19">
        <v>732000</v>
      </c>
      <c r="S367" s="20">
        <v>13.9</v>
      </c>
      <c r="T367" s="21">
        <v>10.9</v>
      </c>
      <c r="U367" s="19">
        <v>52500</v>
      </c>
      <c r="V367" s="17">
        <v>67326</v>
      </c>
      <c r="W367" s="22">
        <v>1.3</v>
      </c>
      <c r="X367" s="23">
        <f t="shared" si="23"/>
        <v>100</v>
      </c>
      <c r="Y367" s="17">
        <v>349151</v>
      </c>
      <c r="Z367" s="17">
        <v>256784</v>
      </c>
      <c r="AA367" s="17">
        <v>190710</v>
      </c>
      <c r="AB367" s="17">
        <v>0</v>
      </c>
      <c r="AC367" s="15" t="s">
        <v>34</v>
      </c>
    </row>
    <row r="368" spans="1:29">
      <c r="A368" s="13" t="str">
        <f t="shared" si="20"/>
        <v>ZeroZero</v>
      </c>
      <c r="B368" s="14" t="s">
        <v>410</v>
      </c>
      <c r="C368" s="15" t="s">
        <v>411</v>
      </c>
      <c r="D368" s="26" t="str">
        <f t="shared" si="21"/>
        <v>--</v>
      </c>
      <c r="E368" s="18" t="str">
        <f t="shared" si="22"/>
        <v>前八週無拉料</v>
      </c>
      <c r="F368" s="16" t="str">
        <f>IFERROR(VLOOKUP(B368,#REF!,6,FALSE),"")</f>
        <v/>
      </c>
      <c r="G368" s="17">
        <v>0</v>
      </c>
      <c r="H368" s="17">
        <v>0</v>
      </c>
      <c r="I368" s="17" t="str">
        <f>IFERROR(VLOOKUP(B368,#REF!,9,FALSE),"")</f>
        <v/>
      </c>
      <c r="J368" s="17">
        <v>23795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23795</v>
      </c>
      <c r="Q368" s="17">
        <v>0</v>
      </c>
      <c r="R368" s="19">
        <v>23795</v>
      </c>
      <c r="S368" s="20" t="s">
        <v>35</v>
      </c>
      <c r="T368" s="21" t="s">
        <v>35</v>
      </c>
      <c r="U368" s="19">
        <v>0</v>
      </c>
      <c r="V368" s="17" t="s">
        <v>35</v>
      </c>
      <c r="W368" s="22" t="s">
        <v>37</v>
      </c>
      <c r="X368" s="23" t="str">
        <f t="shared" si="23"/>
        <v>E</v>
      </c>
      <c r="Y368" s="17">
        <v>0</v>
      </c>
      <c r="Z368" s="17">
        <v>0</v>
      </c>
      <c r="AA368" s="17">
        <v>0</v>
      </c>
      <c r="AB368" s="17">
        <v>0</v>
      </c>
      <c r="AC368" s="15" t="s">
        <v>34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2017-03-14T05:21:12Z</dcterms:modified>
</cp:coreProperties>
</file>