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4" i="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N4" l="1"/>
  <c r="L4"/>
  <c r="K4"/>
  <c r="I4"/>
  <c r="F4"/>
  <c r="D4" l="1"/>
  <c r="E4" l="1"/>
  <c r="X4" l="1"/>
  <c r="X148"/>
  <c r="N148"/>
  <c r="L148"/>
  <c r="K148"/>
  <c r="I148"/>
  <c r="F148"/>
  <c r="E148"/>
  <c r="D148"/>
  <c r="X147"/>
  <c r="N147"/>
  <c r="L147"/>
  <c r="K147"/>
  <c r="I147"/>
  <c r="F147"/>
  <c r="E147"/>
  <c r="D147"/>
  <c r="X146"/>
  <c r="N146"/>
  <c r="L146"/>
  <c r="K146"/>
  <c r="I146"/>
  <c r="F146"/>
  <c r="E146"/>
  <c r="D146"/>
  <c r="X145"/>
  <c r="N145"/>
  <c r="L145"/>
  <c r="K145"/>
  <c r="I145"/>
  <c r="F145"/>
  <c r="E145"/>
  <c r="D145"/>
  <c r="X144"/>
  <c r="N144"/>
  <c r="L144"/>
  <c r="K144"/>
  <c r="I144"/>
  <c r="F144"/>
  <c r="E144"/>
  <c r="D144"/>
  <c r="X143"/>
  <c r="N143"/>
  <c r="L143"/>
  <c r="K143"/>
  <c r="I143"/>
  <c r="F143"/>
  <c r="E143"/>
  <c r="D143"/>
  <c r="X142"/>
  <c r="N142"/>
  <c r="L142"/>
  <c r="K142"/>
  <c r="I142"/>
  <c r="F142"/>
  <c r="E142"/>
  <c r="D142"/>
  <c r="X141"/>
  <c r="N141"/>
  <c r="L141"/>
  <c r="K141"/>
  <c r="I141"/>
  <c r="F141"/>
  <c r="E141"/>
  <c r="D141"/>
  <c r="X140"/>
  <c r="N140"/>
  <c r="L140"/>
  <c r="K140"/>
  <c r="I140"/>
  <c r="F140"/>
  <c r="E140"/>
  <c r="D140"/>
  <c r="X139"/>
  <c r="N139"/>
  <c r="L139"/>
  <c r="K139"/>
  <c r="I139"/>
  <c r="F139"/>
  <c r="E139"/>
  <c r="D139"/>
  <c r="X138"/>
  <c r="N138"/>
  <c r="L138"/>
  <c r="K138"/>
  <c r="I138"/>
  <c r="F138"/>
  <c r="E138"/>
  <c r="D138"/>
  <c r="X137"/>
  <c r="N137"/>
  <c r="L137"/>
  <c r="K137"/>
  <c r="I137"/>
  <c r="F137"/>
  <c r="E137"/>
  <c r="D137"/>
  <c r="X136"/>
  <c r="N136"/>
  <c r="L136"/>
  <c r="K136"/>
  <c r="I136"/>
  <c r="F136"/>
  <c r="E136"/>
  <c r="D136"/>
  <c r="X135"/>
  <c r="N135"/>
  <c r="L135"/>
  <c r="K135"/>
  <c r="I135"/>
  <c r="F135"/>
  <c r="E135"/>
  <c r="D135"/>
  <c r="X134"/>
  <c r="N134"/>
  <c r="L134"/>
  <c r="K134"/>
  <c r="I134"/>
  <c r="F134"/>
  <c r="E134"/>
  <c r="D134"/>
  <c r="X133"/>
  <c r="N133"/>
  <c r="L133"/>
  <c r="K133"/>
  <c r="I133"/>
  <c r="F133"/>
  <c r="E133"/>
  <c r="D133"/>
  <c r="X132"/>
  <c r="N132"/>
  <c r="L132"/>
  <c r="K132"/>
  <c r="I132"/>
  <c r="F132"/>
  <c r="E132"/>
  <c r="D132"/>
  <c r="X131"/>
  <c r="N131"/>
  <c r="L131"/>
  <c r="K131"/>
  <c r="I131"/>
  <c r="F131"/>
  <c r="E131"/>
  <c r="D131"/>
  <c r="X130"/>
  <c r="N130"/>
  <c r="L130"/>
  <c r="K130"/>
  <c r="I130"/>
  <c r="F130"/>
  <c r="E130"/>
  <c r="D130"/>
  <c r="X129"/>
  <c r="N129"/>
  <c r="L129"/>
  <c r="K129"/>
  <c r="I129"/>
  <c r="F129"/>
  <c r="E129"/>
  <c r="D129"/>
  <c r="X128"/>
  <c r="N128"/>
  <c r="L128"/>
  <c r="K128"/>
  <c r="I128"/>
  <c r="F128"/>
  <c r="E128"/>
  <c r="D128"/>
  <c r="X127"/>
  <c r="N127"/>
  <c r="L127"/>
  <c r="K127"/>
  <c r="I127"/>
  <c r="F127"/>
  <c r="E127"/>
  <c r="D127"/>
  <c r="X126"/>
  <c r="N126"/>
  <c r="L126"/>
  <c r="K126"/>
  <c r="I126"/>
  <c r="F126"/>
  <c r="E126"/>
  <c r="D126"/>
  <c r="X125"/>
  <c r="N125"/>
  <c r="L125"/>
  <c r="K125"/>
  <c r="I125"/>
  <c r="F125"/>
  <c r="E125"/>
  <c r="D125"/>
  <c r="X124"/>
  <c r="N124"/>
  <c r="L124"/>
  <c r="K124"/>
  <c r="I124"/>
  <c r="F124"/>
  <c r="E124"/>
  <c r="D124"/>
  <c r="X123"/>
  <c r="N123"/>
  <c r="L123"/>
  <c r="K123"/>
  <c r="I123"/>
  <c r="F123"/>
  <c r="E123"/>
  <c r="D123"/>
  <c r="X122"/>
  <c r="N122"/>
  <c r="L122"/>
  <c r="K122"/>
  <c r="I122"/>
  <c r="F122"/>
  <c r="E122"/>
  <c r="D122"/>
  <c r="X121"/>
  <c r="N121"/>
  <c r="L121"/>
  <c r="K121"/>
  <c r="I121"/>
  <c r="F121"/>
  <c r="E121"/>
  <c r="D121"/>
  <c r="X120"/>
  <c r="N120"/>
  <c r="L120"/>
  <c r="K120"/>
  <c r="I120"/>
  <c r="F120"/>
  <c r="E120"/>
  <c r="D120"/>
  <c r="X119"/>
  <c r="N119"/>
  <c r="L119"/>
  <c r="K119"/>
  <c r="I119"/>
  <c r="F119"/>
  <c r="E119"/>
  <c r="D119"/>
  <c r="X118"/>
  <c r="N118"/>
  <c r="L118"/>
  <c r="K118"/>
  <c r="I118"/>
  <c r="F118"/>
  <c r="E118"/>
  <c r="D118"/>
  <c r="X117"/>
  <c r="N117"/>
  <c r="L117"/>
  <c r="K117"/>
  <c r="I117"/>
  <c r="F117"/>
  <c r="E117"/>
  <c r="D117"/>
  <c r="X116"/>
  <c r="N116"/>
  <c r="L116"/>
  <c r="K116"/>
  <c r="I116"/>
  <c r="F116"/>
  <c r="E116"/>
  <c r="D116"/>
  <c r="X115"/>
  <c r="N115"/>
  <c r="L115"/>
  <c r="K115"/>
  <c r="I115"/>
  <c r="F115"/>
  <c r="E115"/>
  <c r="D115"/>
  <c r="X114"/>
  <c r="N114"/>
  <c r="L114"/>
  <c r="K114"/>
  <c r="I114"/>
  <c r="F114"/>
  <c r="E114"/>
  <c r="D114"/>
  <c r="X113"/>
  <c r="N113"/>
  <c r="L113"/>
  <c r="K113"/>
  <c r="I113"/>
  <c r="F113"/>
  <c r="E113"/>
  <c r="D113"/>
  <c r="X112"/>
  <c r="N112"/>
  <c r="L112"/>
  <c r="K112"/>
  <c r="I112"/>
  <c r="F112"/>
  <c r="E112"/>
  <c r="D112"/>
  <c r="X111"/>
  <c r="N111"/>
  <c r="L111"/>
  <c r="K111"/>
  <c r="I111"/>
  <c r="F111"/>
  <c r="E111"/>
  <c r="D111"/>
  <c r="X110"/>
  <c r="N110"/>
  <c r="L110"/>
  <c r="K110"/>
  <c r="I110"/>
  <c r="F110"/>
  <c r="E110"/>
  <c r="D110"/>
  <c r="X109"/>
  <c r="N109"/>
  <c r="L109"/>
  <c r="K109"/>
  <c r="I109"/>
  <c r="F109"/>
  <c r="E109"/>
  <c r="D109"/>
  <c r="X108"/>
  <c r="N108"/>
  <c r="L108"/>
  <c r="K108"/>
  <c r="I108"/>
  <c r="F108"/>
  <c r="E108"/>
  <c r="D108"/>
  <c r="X107"/>
  <c r="N107"/>
  <c r="L107"/>
  <c r="K107"/>
  <c r="I107"/>
  <c r="F107"/>
  <c r="E107"/>
  <c r="D107"/>
  <c r="X106"/>
  <c r="N106"/>
  <c r="L106"/>
  <c r="K106"/>
  <c r="I106"/>
  <c r="F106"/>
  <c r="E106"/>
  <c r="D106"/>
  <c r="X105"/>
  <c r="N105"/>
  <c r="L105"/>
  <c r="K105"/>
  <c r="I105"/>
  <c r="F105"/>
  <c r="E105"/>
  <c r="D105"/>
  <c r="X104"/>
  <c r="N104"/>
  <c r="L104"/>
  <c r="K104"/>
  <c r="I104"/>
  <c r="F104"/>
  <c r="E104"/>
  <c r="D104"/>
  <c r="X103"/>
  <c r="N103"/>
  <c r="L103"/>
  <c r="K103"/>
  <c r="I103"/>
  <c r="F103"/>
  <c r="E103"/>
  <c r="D103"/>
  <c r="X102"/>
  <c r="N102"/>
  <c r="L102"/>
  <c r="K102"/>
  <c r="I102"/>
  <c r="F102"/>
  <c r="E102"/>
  <c r="D102"/>
  <c r="X101"/>
  <c r="N101"/>
  <c r="L101"/>
  <c r="K101"/>
  <c r="I101"/>
  <c r="F101"/>
  <c r="E101"/>
  <c r="D101"/>
  <c r="X100"/>
  <c r="N100"/>
  <c r="L100"/>
  <c r="K100"/>
  <c r="I100"/>
  <c r="F100"/>
  <c r="E100"/>
  <c r="D100"/>
  <c r="X99"/>
  <c r="N99"/>
  <c r="L99"/>
  <c r="K99"/>
  <c r="I99"/>
  <c r="F99"/>
  <c r="E99"/>
  <c r="D99"/>
  <c r="X98"/>
  <c r="N98"/>
  <c r="L98"/>
  <c r="K98"/>
  <c r="I98"/>
  <c r="F98"/>
  <c r="E98"/>
  <c r="D98"/>
  <c r="X97"/>
  <c r="N97"/>
  <c r="L97"/>
  <c r="K97"/>
  <c r="I97"/>
  <c r="F97"/>
  <c r="E97"/>
  <c r="D97"/>
  <c r="X96"/>
  <c r="N96"/>
  <c r="L96"/>
  <c r="K96"/>
  <c r="I96"/>
  <c r="F96"/>
  <c r="E96"/>
  <c r="D96"/>
  <c r="X95"/>
  <c r="N95"/>
  <c r="L95"/>
  <c r="K95"/>
  <c r="I95"/>
  <c r="F95"/>
  <c r="E95"/>
  <c r="D95"/>
  <c r="X94"/>
  <c r="N94"/>
  <c r="L94"/>
  <c r="K94"/>
  <c r="I94"/>
  <c r="F94"/>
  <c r="E94"/>
  <c r="D94"/>
  <c r="X93"/>
  <c r="N93"/>
  <c r="L93"/>
  <c r="K93"/>
  <c r="I93"/>
  <c r="F93"/>
  <c r="E93"/>
  <c r="D93"/>
  <c r="X92"/>
  <c r="N92"/>
  <c r="L92"/>
  <c r="K92"/>
  <c r="I92"/>
  <c r="F92"/>
  <c r="E92"/>
  <c r="D92"/>
  <c r="X91"/>
  <c r="N91"/>
  <c r="L91"/>
  <c r="K91"/>
  <c r="I91"/>
  <c r="F91"/>
  <c r="E91"/>
  <c r="D91"/>
  <c r="X90"/>
  <c r="N90"/>
  <c r="L90"/>
  <c r="K90"/>
  <c r="I90"/>
  <c r="F90"/>
  <c r="E90"/>
  <c r="D90"/>
  <c r="X89"/>
  <c r="N89"/>
  <c r="L89"/>
  <c r="K89"/>
  <c r="I89"/>
  <c r="F89"/>
  <c r="E89"/>
  <c r="D89"/>
  <c r="X88"/>
  <c r="N88"/>
  <c r="L88"/>
  <c r="K88"/>
  <c r="I88"/>
  <c r="F88"/>
  <c r="E88"/>
  <c r="D88"/>
  <c r="X87"/>
  <c r="N87"/>
  <c r="L87"/>
  <c r="K87"/>
  <c r="I87"/>
  <c r="F87"/>
  <c r="E87"/>
  <c r="D87"/>
  <c r="X86"/>
  <c r="N86"/>
  <c r="L86"/>
  <c r="K86"/>
  <c r="I86"/>
  <c r="F86"/>
  <c r="E86"/>
  <c r="D86"/>
  <c r="X85"/>
  <c r="N85"/>
  <c r="L85"/>
  <c r="K85"/>
  <c r="I85"/>
  <c r="F85"/>
  <c r="E85"/>
  <c r="D85"/>
  <c r="X84"/>
  <c r="N84"/>
  <c r="L84"/>
  <c r="K84"/>
  <c r="I84"/>
  <c r="F84"/>
  <c r="E84"/>
  <c r="D84"/>
  <c r="X83"/>
  <c r="N83"/>
  <c r="L83"/>
  <c r="K83"/>
  <c r="I83"/>
  <c r="F83"/>
  <c r="E83"/>
  <c r="D83"/>
  <c r="X82"/>
  <c r="N82"/>
  <c r="L82"/>
  <c r="K82"/>
  <c r="I82"/>
  <c r="F82"/>
  <c r="E82"/>
  <c r="D82"/>
  <c r="X81"/>
  <c r="N81"/>
  <c r="L81"/>
  <c r="K81"/>
  <c r="I81"/>
  <c r="F81"/>
  <c r="E81"/>
  <c r="D81"/>
  <c r="X80"/>
  <c r="N80"/>
  <c r="L80"/>
  <c r="K80"/>
  <c r="I80"/>
  <c r="F80"/>
  <c r="E80"/>
  <c r="D80"/>
  <c r="X79"/>
  <c r="N79"/>
  <c r="L79"/>
  <c r="K79"/>
  <c r="I79"/>
  <c r="F79"/>
  <c r="E79"/>
  <c r="D79"/>
  <c r="X78"/>
  <c r="N78"/>
  <c r="L78"/>
  <c r="K78"/>
  <c r="I78"/>
  <c r="F78"/>
  <c r="E78"/>
  <c r="D78"/>
  <c r="X77"/>
  <c r="N77"/>
  <c r="L77"/>
  <c r="K77"/>
  <c r="I77"/>
  <c r="F77"/>
  <c r="E77"/>
  <c r="D77"/>
  <c r="X76"/>
  <c r="N76"/>
  <c r="L76"/>
  <c r="K76"/>
  <c r="I76"/>
  <c r="F76"/>
  <c r="E76"/>
  <c r="D76"/>
  <c r="X75"/>
  <c r="N75"/>
  <c r="L75"/>
  <c r="K75"/>
  <c r="I75"/>
  <c r="F75"/>
  <c r="E75"/>
  <c r="D75"/>
  <c r="X74"/>
  <c r="N74"/>
  <c r="L74"/>
  <c r="K74"/>
  <c r="I74"/>
  <c r="F74"/>
  <c r="E74"/>
  <c r="D74"/>
  <c r="X73"/>
  <c r="N73"/>
  <c r="L73"/>
  <c r="K73"/>
  <c r="I73"/>
  <c r="F73"/>
  <c r="E73"/>
  <c r="D73"/>
  <c r="X72"/>
  <c r="N72"/>
  <c r="L72"/>
  <c r="K72"/>
  <c r="I72"/>
  <c r="F72"/>
  <c r="E72"/>
  <c r="D72"/>
  <c r="X71"/>
  <c r="N71"/>
  <c r="L71"/>
  <c r="K71"/>
  <c r="I71"/>
  <c r="F71"/>
  <c r="E71"/>
  <c r="D71"/>
  <c r="X70"/>
  <c r="N70"/>
  <c r="L70"/>
  <c r="K70"/>
  <c r="I70"/>
  <c r="F70"/>
  <c r="E70"/>
  <c r="D70"/>
  <c r="X69"/>
  <c r="N69"/>
  <c r="L69"/>
  <c r="K69"/>
  <c r="I69"/>
  <c r="F69"/>
  <c r="E69"/>
  <c r="D69"/>
  <c r="X68"/>
  <c r="N68"/>
  <c r="L68"/>
  <c r="K68"/>
  <c r="I68"/>
  <c r="F68"/>
  <c r="E68"/>
  <c r="D68"/>
  <c r="X67"/>
  <c r="N67"/>
  <c r="L67"/>
  <c r="K67"/>
  <c r="I67"/>
  <c r="F67"/>
  <c r="E67"/>
  <c r="D67"/>
  <c r="X66"/>
  <c r="N66"/>
  <c r="L66"/>
  <c r="K66"/>
  <c r="I66"/>
  <c r="F66"/>
  <c r="E66"/>
  <c r="D66"/>
  <c r="X65"/>
  <c r="N65"/>
  <c r="L65"/>
  <c r="K65"/>
  <c r="I65"/>
  <c r="F65"/>
  <c r="E65"/>
  <c r="D65"/>
  <c r="X64"/>
  <c r="N64"/>
  <c r="L64"/>
  <c r="K64"/>
  <c r="I64"/>
  <c r="F64"/>
  <c r="E64"/>
  <c r="D64"/>
  <c r="X63"/>
  <c r="N63"/>
  <c r="L63"/>
  <c r="K63"/>
  <c r="I63"/>
  <c r="F63"/>
  <c r="E63"/>
  <c r="D63"/>
  <c r="X62"/>
  <c r="N62"/>
  <c r="L62"/>
  <c r="K62"/>
  <c r="I62"/>
  <c r="F62"/>
  <c r="E62"/>
  <c r="D62"/>
  <c r="X61"/>
  <c r="N61"/>
  <c r="L61"/>
  <c r="K61"/>
  <c r="I61"/>
  <c r="F61"/>
  <c r="E61"/>
  <c r="D61"/>
  <c r="X60"/>
  <c r="N60"/>
  <c r="L60"/>
  <c r="K60"/>
  <c r="I60"/>
  <c r="F60"/>
  <c r="E60"/>
  <c r="D60"/>
  <c r="X59"/>
  <c r="N59"/>
  <c r="L59"/>
  <c r="K59"/>
  <c r="I59"/>
  <c r="F59"/>
  <c r="E59"/>
  <c r="D59"/>
  <c r="X58"/>
  <c r="N58"/>
  <c r="L58"/>
  <c r="K58"/>
  <c r="I58"/>
  <c r="F58"/>
  <c r="E58"/>
  <c r="D58"/>
  <c r="X57"/>
  <c r="N57"/>
  <c r="L57"/>
  <c r="K57"/>
  <c r="I57"/>
  <c r="F57"/>
  <c r="E57"/>
  <c r="D57"/>
  <c r="X56"/>
  <c r="N56"/>
  <c r="L56"/>
  <c r="K56"/>
  <c r="I56"/>
  <c r="F56"/>
  <c r="E56"/>
  <c r="D56"/>
  <c r="X55"/>
  <c r="N55"/>
  <c r="L55"/>
  <c r="K55"/>
  <c r="I55"/>
  <c r="F55"/>
  <c r="E55"/>
  <c r="D55"/>
  <c r="X54"/>
  <c r="N54"/>
  <c r="L54"/>
  <c r="K54"/>
  <c r="I54"/>
  <c r="F54"/>
  <c r="E54"/>
  <c r="D54"/>
  <c r="X53"/>
  <c r="N53"/>
  <c r="L53"/>
  <c r="K53"/>
  <c r="I53"/>
  <c r="F53"/>
  <c r="E53"/>
  <c r="D53"/>
  <c r="X52"/>
  <c r="N52"/>
  <c r="L52"/>
  <c r="K52"/>
  <c r="I52"/>
  <c r="F52"/>
  <c r="E52"/>
  <c r="D52"/>
  <c r="X51"/>
  <c r="N51"/>
  <c r="L51"/>
  <c r="K51"/>
  <c r="I51"/>
  <c r="F51"/>
  <c r="E51"/>
  <c r="D51"/>
  <c r="X50"/>
  <c r="N50"/>
  <c r="L50"/>
  <c r="K50"/>
  <c r="I50"/>
  <c r="F50"/>
  <c r="E50"/>
  <c r="D50"/>
  <c r="X49"/>
  <c r="N49"/>
  <c r="L49"/>
  <c r="K49"/>
  <c r="I49"/>
  <c r="F49"/>
  <c r="E49"/>
  <c r="D49"/>
  <c r="X48"/>
  <c r="N48"/>
  <c r="L48"/>
  <c r="K48"/>
  <c r="I48"/>
  <c r="F48"/>
  <c r="E48"/>
  <c r="D48"/>
  <c r="X47"/>
  <c r="N47"/>
  <c r="L47"/>
  <c r="K47"/>
  <c r="I47"/>
  <c r="F47"/>
  <c r="E47"/>
  <c r="D47"/>
  <c r="X46"/>
  <c r="N46"/>
  <c r="L46"/>
  <c r="K46"/>
  <c r="I46"/>
  <c r="F46"/>
  <c r="E46"/>
  <c r="D46"/>
  <c r="X45"/>
  <c r="N45"/>
  <c r="L45"/>
  <c r="K45"/>
  <c r="I45"/>
  <c r="F45"/>
  <c r="E45"/>
  <c r="D45"/>
  <c r="X44"/>
  <c r="N44"/>
  <c r="L44"/>
  <c r="K44"/>
  <c r="I44"/>
  <c r="F44"/>
  <c r="E44"/>
  <c r="D44"/>
  <c r="X43"/>
  <c r="N43"/>
  <c r="L43"/>
  <c r="K43"/>
  <c r="I43"/>
  <c r="F43"/>
  <c r="E43"/>
  <c r="D43"/>
  <c r="X42"/>
  <c r="N42"/>
  <c r="L42"/>
  <c r="K42"/>
  <c r="I42"/>
  <c r="F42"/>
  <c r="E42"/>
  <c r="D42"/>
  <c r="X41"/>
  <c r="N41"/>
  <c r="L41"/>
  <c r="K41"/>
  <c r="I41"/>
  <c r="F41"/>
  <c r="E41"/>
  <c r="D41"/>
  <c r="X40"/>
  <c r="N40"/>
  <c r="L40"/>
  <c r="K40"/>
  <c r="I40"/>
  <c r="F40"/>
  <c r="E40"/>
  <c r="D40"/>
  <c r="X39"/>
  <c r="N39"/>
  <c r="L39"/>
  <c r="K39"/>
  <c r="I39"/>
  <c r="F39"/>
  <c r="E39"/>
  <c r="D39"/>
  <c r="X38"/>
  <c r="N38"/>
  <c r="L38"/>
  <c r="K38"/>
  <c r="I38"/>
  <c r="F38"/>
  <c r="E38"/>
  <c r="D38"/>
  <c r="X37"/>
  <c r="N37"/>
  <c r="L37"/>
  <c r="K37"/>
  <c r="I37"/>
  <c r="F37"/>
  <c r="E37"/>
  <c r="D37"/>
  <c r="X36"/>
  <c r="N36"/>
  <c r="L36"/>
  <c r="K36"/>
  <c r="I36"/>
  <c r="F36"/>
  <c r="E36"/>
  <c r="D36"/>
  <c r="X35"/>
  <c r="N35"/>
  <c r="L35"/>
  <c r="K35"/>
  <c r="I35"/>
  <c r="F35"/>
  <c r="E35"/>
  <c r="D35"/>
  <c r="X34"/>
  <c r="N34"/>
  <c r="L34"/>
  <c r="K34"/>
  <c r="I34"/>
  <c r="F34"/>
  <c r="E34"/>
  <c r="D34"/>
  <c r="X33"/>
  <c r="N33"/>
  <c r="L33"/>
  <c r="K33"/>
  <c r="I33"/>
  <c r="F33"/>
  <c r="E33"/>
  <c r="D33"/>
  <c r="X32"/>
  <c r="N32"/>
  <c r="L32"/>
  <c r="K32"/>
  <c r="I32"/>
  <c r="F32"/>
  <c r="E32"/>
  <c r="D32"/>
  <c r="X31"/>
  <c r="N31"/>
  <c r="L31"/>
  <c r="K31"/>
  <c r="I31"/>
  <c r="F31"/>
  <c r="E31"/>
  <c r="D31"/>
  <c r="X30"/>
  <c r="N30"/>
  <c r="L30"/>
  <c r="K30"/>
  <c r="I30"/>
  <c r="F30"/>
  <c r="E30"/>
  <c r="D30"/>
  <c r="X29"/>
  <c r="N29"/>
  <c r="L29"/>
  <c r="K29"/>
  <c r="I29"/>
  <c r="F29"/>
  <c r="E29"/>
  <c r="D29"/>
  <c r="X28"/>
  <c r="N28"/>
  <c r="L28"/>
  <c r="K28"/>
  <c r="I28"/>
  <c r="F28"/>
  <c r="E28"/>
  <c r="D28"/>
  <c r="X27"/>
  <c r="N27"/>
  <c r="L27"/>
  <c r="K27"/>
  <c r="I27"/>
  <c r="F27"/>
  <c r="E27"/>
  <c r="D27"/>
  <c r="X26"/>
  <c r="N26"/>
  <c r="L26"/>
  <c r="K26"/>
  <c r="I26"/>
  <c r="F26"/>
  <c r="E26"/>
  <c r="D26"/>
  <c r="X25"/>
  <c r="N25"/>
  <c r="L25"/>
  <c r="K25"/>
  <c r="I25"/>
  <c r="F25"/>
  <c r="E25"/>
  <c r="D25"/>
  <c r="X24"/>
  <c r="N24"/>
  <c r="L24"/>
  <c r="K24"/>
  <c r="I24"/>
  <c r="F24"/>
  <c r="E24"/>
  <c r="D24"/>
  <c r="X23"/>
  <c r="N23"/>
  <c r="L23"/>
  <c r="K23"/>
  <c r="I23"/>
  <c r="F23"/>
  <c r="E23"/>
  <c r="D23"/>
  <c r="X22"/>
  <c r="N22"/>
  <c r="L22"/>
  <c r="K22"/>
  <c r="I22"/>
  <c r="F22"/>
  <c r="E22"/>
  <c r="D22"/>
  <c r="X21"/>
  <c r="N21"/>
  <c r="L21"/>
  <c r="K21"/>
  <c r="I21"/>
  <c r="F21"/>
  <c r="E21"/>
  <c r="D21"/>
  <c r="X20"/>
  <c r="N20"/>
  <c r="L20"/>
  <c r="K20"/>
  <c r="I20"/>
  <c r="F20"/>
  <c r="E20"/>
  <c r="D20"/>
  <c r="X19"/>
  <c r="N19"/>
  <c r="L19"/>
  <c r="K19"/>
  <c r="I19"/>
  <c r="F19"/>
  <c r="E19"/>
  <c r="D19"/>
  <c r="X18"/>
  <c r="N18"/>
  <c r="L18"/>
  <c r="K18"/>
  <c r="I18"/>
  <c r="F18"/>
  <c r="E18"/>
  <c r="D18"/>
  <c r="X17"/>
  <c r="N17"/>
  <c r="L17"/>
  <c r="K17"/>
  <c r="I17"/>
  <c r="F17"/>
  <c r="E17"/>
  <c r="D17"/>
  <c r="X16"/>
  <c r="N16"/>
  <c r="L16"/>
  <c r="K16"/>
  <c r="I16"/>
  <c r="F16"/>
  <c r="E16"/>
  <c r="D16"/>
  <c r="X15"/>
  <c r="N15"/>
  <c r="L15"/>
  <c r="K15"/>
  <c r="I15"/>
  <c r="F15"/>
  <c r="E15"/>
  <c r="D15"/>
  <c r="X14"/>
  <c r="N14"/>
  <c r="L14"/>
  <c r="K14"/>
  <c r="I14"/>
  <c r="F14"/>
  <c r="E14"/>
  <c r="D14"/>
  <c r="X13"/>
  <c r="N13"/>
  <c r="L13"/>
  <c r="K13"/>
  <c r="I13"/>
  <c r="F13"/>
  <c r="E13"/>
  <c r="D13"/>
  <c r="X12"/>
  <c r="N12"/>
  <c r="L12"/>
  <c r="K12"/>
  <c r="I12"/>
  <c r="F12"/>
  <c r="E12"/>
  <c r="D12"/>
  <c r="X11"/>
  <c r="N11"/>
  <c r="L11"/>
  <c r="K11"/>
  <c r="I11"/>
  <c r="F11"/>
  <c r="E11"/>
  <c r="D11"/>
  <c r="X10"/>
  <c r="N10"/>
  <c r="L10"/>
  <c r="K10"/>
  <c r="I10"/>
  <c r="F10"/>
  <c r="E10"/>
  <c r="D10"/>
  <c r="X9"/>
  <c r="N9"/>
  <c r="L9"/>
  <c r="K9"/>
  <c r="I9"/>
  <c r="F9"/>
  <c r="E9"/>
  <c r="D9"/>
  <c r="X8"/>
  <c r="N8"/>
  <c r="L8"/>
  <c r="K8"/>
  <c r="I8"/>
  <c r="F8"/>
  <c r="E8"/>
  <c r="D8"/>
  <c r="X7"/>
  <c r="N7"/>
  <c r="L7"/>
  <c r="K7"/>
  <c r="I7"/>
  <c r="F7"/>
  <c r="E7"/>
  <c r="D7"/>
  <c r="X6"/>
  <c r="N6"/>
  <c r="L6"/>
  <c r="K6"/>
  <c r="I6"/>
  <c r="F6"/>
  <c r="E6"/>
  <c r="D6"/>
  <c r="X5"/>
  <c r="N5"/>
  <c r="L5"/>
  <c r="K5"/>
  <c r="I5"/>
  <c r="F5"/>
  <c r="E5"/>
  <c r="D5"/>
</calcChain>
</file>

<file path=xl/sharedStrings.xml><?xml version="1.0" encoding="utf-8"?>
<sst xmlns="http://schemas.openxmlformats.org/spreadsheetml/2006/main" count="575" uniqueCount="190">
  <si>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</si>
  <si>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</si>
  <si>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</si>
  <si>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</si>
  <si>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</si>
  <si>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</si>
  <si>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</si>
  <si>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</si>
  <si>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</si>
  <si>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</si>
  <si>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</si>
  <si>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</si>
  <si>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</si>
  <si>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</si>
  <si>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</si>
  <si>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</si>
  <si>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</si>
  <si>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</si>
  <si>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</si>
  <si>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</si>
  <si>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</si>
  <si>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</si>
  <si>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</si>
  <si>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</si>
  <si>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</si>
  <si>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</si>
  <si>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</si>
  <si>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</si>
  <si>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</si>
  <si>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</si>
  <si>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</si>
  <si>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</si>
  <si>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2016/08/07 19:32</t>
  </si>
  <si>
    <t>2SC4738-GR</t>
  </si>
  <si>
    <t>TOSHIBA</t>
  </si>
  <si>
    <t>85464</t>
  </si>
  <si>
    <t/>
  </si>
  <si>
    <t>74LCX07FT</t>
  </si>
  <si>
    <t>E</t>
  </si>
  <si>
    <t>74VHC125FT(BE)</t>
  </si>
  <si>
    <t>AO3401AL</t>
  </si>
  <si>
    <t>AOS</t>
  </si>
  <si>
    <t>AO3402</t>
  </si>
  <si>
    <t>AO3407A</t>
  </si>
  <si>
    <t>AO3409</t>
  </si>
  <si>
    <t>AO3413L</t>
  </si>
  <si>
    <t>AO3414</t>
  </si>
  <si>
    <t>AO3415</t>
  </si>
  <si>
    <t>AO3415A</t>
  </si>
  <si>
    <t>AO3418</t>
  </si>
  <si>
    <t>AO3420L</t>
  </si>
  <si>
    <t>AO4402</t>
  </si>
  <si>
    <t>F</t>
  </si>
  <si>
    <t>AO4406AL</t>
  </si>
  <si>
    <t>AO4616L</t>
  </si>
  <si>
    <t>AO4813</t>
  </si>
  <si>
    <t>AO6402A</t>
  </si>
  <si>
    <t>AO6409A</t>
  </si>
  <si>
    <t>AO6424</t>
  </si>
  <si>
    <t>AO6604</t>
  </si>
  <si>
    <t>AOD425</t>
  </si>
  <si>
    <t>AON6380</t>
  </si>
  <si>
    <t>AON6403</t>
  </si>
  <si>
    <t>AON6414AL</t>
  </si>
  <si>
    <t>AON6500</t>
  </si>
  <si>
    <t>AON6752</t>
  </si>
  <si>
    <t>AON6794</t>
  </si>
  <si>
    <t>AON7380</t>
  </si>
  <si>
    <t>AON7400A</t>
  </si>
  <si>
    <t>AON7410L</t>
  </si>
  <si>
    <t>AON7506</t>
  </si>
  <si>
    <t>AON7520</t>
  </si>
  <si>
    <t>AON7754</t>
  </si>
  <si>
    <t>AOZ5038QI</t>
  </si>
  <si>
    <t>CMS05</t>
  </si>
  <si>
    <t>CRS08</t>
  </si>
  <si>
    <t>CX5001-11Z</t>
  </si>
  <si>
    <t>CONEXANT</t>
  </si>
  <si>
    <t>CX7501-11Z</t>
  </si>
  <si>
    <t>DF10G7M1N,LF(D</t>
  </si>
  <si>
    <t>MP28259DD-A-LF-Z</t>
  </si>
  <si>
    <t>MPS</t>
  </si>
  <si>
    <t>MP5000DQ-LF-Z</t>
  </si>
  <si>
    <t>MP5003EQ-LF-Z</t>
  </si>
  <si>
    <t>MP5022AGQV-Z</t>
  </si>
  <si>
    <t>MP5921GV-Z</t>
  </si>
  <si>
    <t>MPQ8632GV-15-Z</t>
  </si>
  <si>
    <t>MPQ8634AGLE-Z</t>
  </si>
  <si>
    <t>MPQ8634BGLE-Z</t>
  </si>
  <si>
    <t>RCLAMP0521Z.TNT</t>
  </si>
  <si>
    <t>SEMTECH</t>
  </si>
  <si>
    <t>RCLAMP0524PATCT</t>
  </si>
  <si>
    <t>RCLAMP3324P.TCT</t>
  </si>
  <si>
    <t>RN1102MFV</t>
  </si>
  <si>
    <t>SC1565IS-2.5TRT</t>
  </si>
  <si>
    <t>SC339SKTRT</t>
  </si>
  <si>
    <t>SMD1206P150TFT</t>
  </si>
  <si>
    <t>PTTC</t>
  </si>
  <si>
    <t>SMD1812P150TF/24</t>
  </si>
  <si>
    <t>SMD2920P200TF/24</t>
  </si>
  <si>
    <t>SMFF2410P1500</t>
  </si>
  <si>
    <t>SMFF2410P800</t>
  </si>
  <si>
    <t>SSM3J327R</t>
  </si>
  <si>
    <t>SSM3J334R</t>
  </si>
  <si>
    <t>SSM3K15AMFV</t>
  </si>
  <si>
    <t>SSM3K17FU</t>
  </si>
  <si>
    <t>SSM3K35MFV</t>
  </si>
  <si>
    <t>SSM3K7002BFU</t>
  </si>
  <si>
    <t>SSM3K7002BS</t>
  </si>
  <si>
    <t>SSM3K7002BSU</t>
  </si>
  <si>
    <t>SSM3K7002F</t>
  </si>
  <si>
    <t>SSM3K7002FU</t>
  </si>
  <si>
    <t>SSM6N15AFE,LM(T</t>
  </si>
  <si>
    <t>SSM6N43FU</t>
  </si>
  <si>
    <t>SSM6N7002CFU,LF(T</t>
  </si>
  <si>
    <t>SSM6N7002FU</t>
  </si>
  <si>
    <t>SSM6N7002KFU,LF(T</t>
  </si>
  <si>
    <t>SX9500IULTRT</t>
  </si>
  <si>
    <t>T2N7002AK,LM(T</t>
  </si>
  <si>
    <t>TA75S393F</t>
  </si>
  <si>
    <t>TC74LCX07FT</t>
  </si>
  <si>
    <t>TC74LCX08FT</t>
  </si>
  <si>
    <t>TC74LCX126FT</t>
  </si>
  <si>
    <t>TC74LCX14FT</t>
  </si>
  <si>
    <t>TC74LCX157FT</t>
  </si>
  <si>
    <t>TC74LCX244FT</t>
  </si>
  <si>
    <t>TC74LCX32FT</t>
  </si>
  <si>
    <t>TC74LCX573FT</t>
  </si>
  <si>
    <t>TC74VHC08FT</t>
  </si>
  <si>
    <t>TC74VHC125FT</t>
  </si>
  <si>
    <t>TC74VHC165FT</t>
  </si>
  <si>
    <t>TC74VHC595FT</t>
  </si>
  <si>
    <t>TC7PCI3212MT</t>
  </si>
  <si>
    <t>TC7PZ07FU</t>
  </si>
  <si>
    <t>TC7PZ14FU</t>
  </si>
  <si>
    <t>TC7PZ17FU</t>
  </si>
  <si>
    <t>TC7SB3157CFU</t>
  </si>
  <si>
    <t>TC7SET00F</t>
  </si>
  <si>
    <t>TC7SET00FU</t>
  </si>
  <si>
    <t>TC7SET08FU</t>
  </si>
  <si>
    <t>TC7SG02FE</t>
  </si>
  <si>
    <t>TC7SH09FU</t>
  </si>
  <si>
    <t>TC7SH14F</t>
  </si>
  <si>
    <t>TC7SH14FU</t>
  </si>
  <si>
    <t>TC7SH17F</t>
  </si>
  <si>
    <t>TC7SZ00F</t>
  </si>
  <si>
    <t>TC7SZ00FU</t>
  </si>
  <si>
    <t>TC7SZ02F</t>
  </si>
  <si>
    <t>TC7SZ02FU</t>
  </si>
  <si>
    <t>TC7SZ04FU</t>
  </si>
  <si>
    <t>TC7SZ05F</t>
  </si>
  <si>
    <t>TC7SZ05FU</t>
  </si>
  <si>
    <t>TC7SZ07FU</t>
  </si>
  <si>
    <t>TC7SZ08F</t>
  </si>
  <si>
    <t>TC7SZ08FU</t>
  </si>
  <si>
    <t>TC7SZ125F</t>
  </si>
  <si>
    <t>TC7SZ125FU</t>
  </si>
  <si>
    <t>TC7SZ126FU</t>
  </si>
  <si>
    <t>TC7SZ126FU(L,JFC,T</t>
  </si>
  <si>
    <t>TC7SZ14F</t>
  </si>
  <si>
    <t>TC7SZ14FU</t>
  </si>
  <si>
    <t>TC7SZ17FU</t>
  </si>
  <si>
    <t>TC7SZ32FU</t>
  </si>
  <si>
    <t>TC7SZ86FU</t>
  </si>
  <si>
    <t>TC7SZ86FU(TE85L,F)</t>
  </si>
  <si>
    <t>TC7USB42MU</t>
  </si>
  <si>
    <t>TC7WG08FK</t>
  </si>
  <si>
    <t>TC7WZ38FK</t>
  </si>
  <si>
    <t>TC7WZ74FK</t>
  </si>
  <si>
    <t>TCR2EF18,LM(CT</t>
  </si>
  <si>
    <t>THGBMDG5D1LBAITH2J</t>
  </si>
  <si>
    <t>THGBMHG6C1LBAILJ2L</t>
  </si>
  <si>
    <t>THGBMHG9C4LBAIRH4H</t>
  </si>
  <si>
    <t>TPC6011</t>
  </si>
  <si>
    <t>TPC6111</t>
  </si>
  <si>
    <t>TPCA8040-H</t>
  </si>
  <si>
    <t>TPCA8065-H</t>
  </si>
  <si>
    <t>TPCA8201-H</t>
  </si>
  <si>
    <t>TPCA8A11-H</t>
  </si>
  <si>
    <t>TPCC8067-H</t>
  </si>
  <si>
    <t>TPCC8A01-H</t>
  </si>
  <si>
    <t>TPHR9003NL</t>
  </si>
  <si>
    <t>TPS79318DBVR</t>
  </si>
  <si>
    <t>TI</t>
  </si>
  <si>
    <t>TS30011-M000QFNR</t>
  </si>
  <si>
    <t>TS80000-QFNR</t>
  </si>
  <si>
    <t>UP0108BMA5-25</t>
  </si>
  <si>
    <t>UPI</t>
  </si>
  <si>
    <t>UP1564PQKF-B1</t>
  </si>
  <si>
    <t>UP1591SQKF</t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</si>
</sst>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6" fillId="0" borderId="2" xfId="0" applyNumberFormat="1" applyFont="1" applyFill="1" applyBorder="1">
      <alignment vertical="center"/>
    </xf>
    <xf numFmtId="49" fontId="2" fillId="0" borderId="2" xfId="0" applyNumberFormat="1" applyFont="1" applyFill="1" applyBorder="1">
      <alignment vertical="center"/>
    </xf>
    <xf numFmtId="179" fontId="2" fillId="0" borderId="2" xfId="0" applyNumberFormat="1" applyFont="1" applyBorder="1">
      <alignment vertical="center"/>
    </xf>
    <xf numFmtId="176" fontId="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176" fontId="2" fillId="0" borderId="2" xfId="0" applyNumberFormat="1" applyFont="1" applyFill="1" applyBorder="1" applyAlignment="1">
      <alignment vertical="center"/>
    </xf>
    <xf numFmtId="178" fontId="2" fillId="0" borderId="2" xfId="0" applyNumberFormat="1" applyFont="1" applyFill="1" applyBorder="1">
      <alignment vertical="center"/>
    </xf>
    <xf numFmtId="178" fontId="2" fillId="0" borderId="2" xfId="0" applyNumberFormat="1" applyFont="1" applyFill="1" applyBorder="1" applyAlignment="1">
      <alignment vertical="center"/>
    </xf>
    <xf numFmtId="177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2" xfId="0" applyNumberFormat="1" applyFont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  <vertical style="thin">
          <color theme="3" tint="0.39997558519241921"/>
        </vertical>
        <horizontal style="thin">
          <color theme="3" tint="0.3999755851924192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border diagonalUp="0" diagonalDown="0"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border outline="0">
        <right style="thin">
          <color theme="3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148" totalsRowShown="0" headerRowDxfId="31" dataDxfId="30" tableBorderDxfId="29">
  <autoFilter ref="A3:AC148"/>
  <tableColumns count="29">
    <tableColumn id="1" name="Type" dataDxfId="28">
      <calculatedColumnFormula>IF((U4=0)*(V4=0),"ZeroZero",IF(R4=0,"Normal",IF((S4&gt;=24),"OverStock","Normal")))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IFERROR(J4/U4,0)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148"/>
  <sheetViews>
    <sheetView tabSelected="1" zoomScale="70" zoomScaleNormal="70" workbookViewId="0">
      <pane xSplit="5" ySplit="3" topLeftCell="W4" activePane="bottomRight" state="frozen"/>
      <selection pane="topRight" activeCell="F1" sqref="F1"/>
      <selection pane="bottomLeft" activeCell="A4" sqref="A4"/>
      <selection pane="bottomRight" activeCell="AC1" sqref="AC1:AC1048576"/>
    </sheetView>
  </sheetViews>
  <sheetFormatPr defaultColWidth="9" defaultRowHeight="14.5"/>
  <cols>
    <col min="1" max="1" width="11.6328125" style="2" customWidth="1" collapsed="1"/>
    <col min="2" max="2" width="15.6328125" style="2" customWidth="1" collapsed="1"/>
    <col min="3" max="4" width="8.6328125" style="2" customWidth="1" collapsed="1"/>
    <col min="5" max="5" width="6.6328125" style="11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3" width="6.6328125" style="2" customWidth="1" collapsed="1"/>
    <col min="24" max="24" width="8.6328125" style="2" customWidth="1" collapsed="1"/>
    <col min="25" max="29" width="10.6328125" style="2" customWidth="1" collapsed="1"/>
    <col min="30" max="30" width="9" style="2" collapsed="1"/>
    <col min="31" max="40" width="9" style="2"/>
    <col min="41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9" t="s">
        <v>25</v>
      </c>
      <c r="B3" s="5" t="s">
        <v>23</v>
      </c>
      <c r="C3" s="5" t="s">
        <v>3</v>
      </c>
      <c r="D3" s="13" t="s">
        <v>26</v>
      </c>
      <c r="E3" s="13" t="s">
        <v>27</v>
      </c>
      <c r="F3" s="10" t="s">
        <v>28</v>
      </c>
      <c r="G3" s="6" t="s">
        <v>24</v>
      </c>
      <c r="H3" s="12" t="s">
        <v>29</v>
      </c>
      <c r="I3" s="12" t="s">
        <v>30</v>
      </c>
      <c r="J3" s="6" t="s">
        <v>7</v>
      </c>
      <c r="K3" s="6" t="s">
        <v>18</v>
      </c>
      <c r="L3" s="6" t="s">
        <v>19</v>
      </c>
      <c r="M3" s="6" t="s">
        <v>20</v>
      </c>
      <c r="N3" s="6" t="s">
        <v>21</v>
      </c>
      <c r="O3" s="6" t="s">
        <v>5</v>
      </c>
      <c r="P3" s="6" t="s">
        <v>4</v>
      </c>
      <c r="Q3" s="6" t="s">
        <v>6</v>
      </c>
      <c r="R3" s="6" t="s">
        <v>8</v>
      </c>
      <c r="S3" s="6" t="s">
        <v>16</v>
      </c>
      <c r="T3" s="6" t="s">
        <v>17</v>
      </c>
      <c r="U3" s="6" t="s">
        <v>15</v>
      </c>
      <c r="V3" s="7" t="s">
        <v>9</v>
      </c>
      <c r="W3" s="8" t="s">
        <v>10</v>
      </c>
      <c r="X3" s="8" t="s">
        <v>22</v>
      </c>
      <c r="Y3" s="8" t="s">
        <v>11</v>
      </c>
      <c r="Z3" s="8" t="s">
        <v>12</v>
      </c>
      <c r="AA3" s="8" t="s">
        <v>13</v>
      </c>
      <c r="AB3" s="8" t="s">
        <v>14</v>
      </c>
      <c r="AC3" s="5" t="s">
        <v>2</v>
      </c>
    </row>
    <row r="4" spans="1:29">
      <c r="A4" s="24" t="str">
        <f t="shared" ref="A4:A35" si="0">IF((U4=0)*(V4=0),"ZeroZero",IF(R4=0,"Normal",IF((S4&gt;=24),"OverStock","Normal")))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6">
        <f t="shared" ref="E4:E35" si="1">IFERROR(J4/U4,0)</f>
        <v>6</v>
      </c>
      <c r="F4" s="16" t="str">
        <f>IFERROR(VLOOKUP(B4,#REF!,6,FALSE),"")</f>
        <v/>
      </c>
      <c r="G4" s="17">
        <v>12000</v>
      </c>
      <c r="H4" s="17">
        <v>6000</v>
      </c>
      <c r="I4" s="17" t="str">
        <f>IFERROR(VLOOKUP(B4,#REF!,9,FALSE),"")</f>
        <v/>
      </c>
      <c r="J4" s="17">
        <v>9000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6000</v>
      </c>
      <c r="P4" s="17">
        <v>3000</v>
      </c>
      <c r="Q4" s="17">
        <v>0</v>
      </c>
      <c r="R4" s="19">
        <v>21000</v>
      </c>
      <c r="S4" s="20">
        <v>14</v>
      </c>
      <c r="T4" s="21">
        <v>21.8</v>
      </c>
      <c r="U4" s="19">
        <v>1500</v>
      </c>
      <c r="V4" s="17">
        <v>964</v>
      </c>
      <c r="W4" s="22">
        <v>0.6</v>
      </c>
      <c r="X4" s="23">
        <f t="shared" ref="X4:X35" si="2">IF($W4="E","E",IF($W4="F","F",IF($W4&lt;0.5,50,IF($W4&lt;2,100,150))))</f>
        <v>100</v>
      </c>
      <c r="Y4" s="17">
        <v>7464</v>
      </c>
      <c r="Z4" s="17">
        <v>1212</v>
      </c>
      <c r="AA4" s="17">
        <v>570</v>
      </c>
      <c r="AB4" s="17">
        <v>0</v>
      </c>
      <c r="AC4" s="15" t="s">
        <v>35</v>
      </c>
    </row>
    <row r="5" spans="1:29">
      <c r="A5" s="24" t="str">
        <f t="shared" si="0"/>
        <v>Normal</v>
      </c>
      <c r="B5" s="14" t="s">
        <v>37</v>
      </c>
      <c r="C5" s="15" t="s">
        <v>34</v>
      </c>
      <c r="D5" s="16">
        <f>IFERROR(VLOOKUP(B5,#REF!,3,FALSE),0)</f>
        <v>0</v>
      </c>
      <c r="E5" s="16">
        <f t="shared" si="1"/>
        <v>7.9872204472843453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2500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2500</v>
      </c>
      <c r="R5" s="19">
        <v>2500</v>
      </c>
      <c r="S5" s="20">
        <v>8</v>
      </c>
      <c r="T5" s="21" t="s">
        <v>36</v>
      </c>
      <c r="U5" s="19">
        <v>313</v>
      </c>
      <c r="V5" s="17">
        <v>0</v>
      </c>
      <c r="W5" s="22" t="s">
        <v>38</v>
      </c>
      <c r="X5" s="23" t="str">
        <f t="shared" si="2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35</v>
      </c>
    </row>
    <row r="6" spans="1:29">
      <c r="A6" s="24" t="str">
        <f t="shared" si="0"/>
        <v>Normal</v>
      </c>
      <c r="B6" s="14" t="s">
        <v>39</v>
      </c>
      <c r="C6" s="15" t="s">
        <v>34</v>
      </c>
      <c r="D6" s="16">
        <f>IFERROR(VLOOKUP(B6,#REF!,3,FALSE),0)</f>
        <v>0</v>
      </c>
      <c r="E6" s="16">
        <f t="shared" si="1"/>
        <v>0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0</v>
      </c>
      <c r="Q6" s="17">
        <v>0</v>
      </c>
      <c r="R6" s="19">
        <v>0</v>
      </c>
      <c r="S6" s="20">
        <v>0</v>
      </c>
      <c r="T6" s="21">
        <v>0</v>
      </c>
      <c r="U6" s="19">
        <v>625</v>
      </c>
      <c r="V6" s="17">
        <v>858</v>
      </c>
      <c r="W6" s="22">
        <v>1.4</v>
      </c>
      <c r="X6" s="23">
        <f t="shared" si="2"/>
        <v>100</v>
      </c>
      <c r="Y6" s="17">
        <v>6656</v>
      </c>
      <c r="Z6" s="17">
        <v>1070</v>
      </c>
      <c r="AA6" s="17">
        <v>864</v>
      </c>
      <c r="AB6" s="17">
        <v>2004</v>
      </c>
      <c r="AC6" s="15" t="s">
        <v>35</v>
      </c>
    </row>
    <row r="7" spans="1:29">
      <c r="A7" s="24" t="str">
        <f t="shared" si="0"/>
        <v>Normal</v>
      </c>
      <c r="B7" s="14" t="s">
        <v>40</v>
      </c>
      <c r="C7" s="15" t="s">
        <v>41</v>
      </c>
      <c r="D7" s="16">
        <f>IFERROR(VLOOKUP(B7,#REF!,3,FALSE),0)</f>
        <v>0</v>
      </c>
      <c r="E7" s="16">
        <f t="shared" si="1"/>
        <v>3.4</v>
      </c>
      <c r="F7" s="16" t="str">
        <f>IFERROR(VLOOKUP(B7,#REF!,6,FALSE),"")</f>
        <v/>
      </c>
      <c r="G7" s="17">
        <v>120000</v>
      </c>
      <c r="H7" s="17">
        <v>27000</v>
      </c>
      <c r="I7" s="17" t="str">
        <f>IFERROR(VLOOKUP(B7,#REF!,9,FALSE),"")</f>
        <v/>
      </c>
      <c r="J7" s="17">
        <v>51000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36000</v>
      </c>
      <c r="Q7" s="17">
        <v>15000</v>
      </c>
      <c r="R7" s="19">
        <v>171000</v>
      </c>
      <c r="S7" s="20">
        <v>11.4</v>
      </c>
      <c r="T7" s="21">
        <v>44.8</v>
      </c>
      <c r="U7" s="19">
        <v>15000</v>
      </c>
      <c r="V7" s="17">
        <v>3814</v>
      </c>
      <c r="W7" s="22">
        <v>0.3</v>
      </c>
      <c r="X7" s="23">
        <f t="shared" si="2"/>
        <v>50</v>
      </c>
      <c r="Y7" s="17">
        <v>15664</v>
      </c>
      <c r="Z7" s="17">
        <v>18659</v>
      </c>
      <c r="AA7" s="17">
        <v>15286</v>
      </c>
      <c r="AB7" s="17">
        <v>9541</v>
      </c>
      <c r="AC7" s="15" t="s">
        <v>35</v>
      </c>
    </row>
    <row r="8" spans="1:29">
      <c r="A8" s="24" t="str">
        <f t="shared" si="0"/>
        <v>OverStock</v>
      </c>
      <c r="B8" s="14" t="s">
        <v>42</v>
      </c>
      <c r="C8" s="15" t="s">
        <v>41</v>
      </c>
      <c r="D8" s="16">
        <f>IFERROR(VLOOKUP(B8,#REF!,3,FALSE),0)</f>
        <v>0</v>
      </c>
      <c r="E8" s="16">
        <f t="shared" si="1"/>
        <v>1.8823529411764706</v>
      </c>
      <c r="F8" s="16" t="str">
        <f>IFERROR(VLOOKUP(B8,#REF!,6,FALSE),"")</f>
        <v/>
      </c>
      <c r="G8" s="17">
        <v>231000</v>
      </c>
      <c r="H8" s="17">
        <v>114000</v>
      </c>
      <c r="I8" s="17" t="str">
        <f>IFERROR(VLOOKUP(B8,#REF!,9,FALSE),"")</f>
        <v/>
      </c>
      <c r="J8" s="17">
        <v>12000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12000</v>
      </c>
      <c r="R8" s="19">
        <v>243000</v>
      </c>
      <c r="S8" s="20">
        <v>38.1</v>
      </c>
      <c r="T8" s="21">
        <v>30.7</v>
      </c>
      <c r="U8" s="19">
        <v>6375</v>
      </c>
      <c r="V8" s="17">
        <v>7907</v>
      </c>
      <c r="W8" s="22">
        <v>1.2</v>
      </c>
      <c r="X8" s="23">
        <f t="shared" si="2"/>
        <v>100</v>
      </c>
      <c r="Y8" s="17">
        <v>44702</v>
      </c>
      <c r="Z8" s="17">
        <v>26460</v>
      </c>
      <c r="AA8" s="17">
        <v>1744</v>
      </c>
      <c r="AB8" s="17">
        <v>640</v>
      </c>
      <c r="AC8" s="15" t="s">
        <v>35</v>
      </c>
    </row>
    <row r="9" spans="1:29">
      <c r="A9" s="24" t="str">
        <f t="shared" si="0"/>
        <v>Normal</v>
      </c>
      <c r="B9" s="14" t="s">
        <v>43</v>
      </c>
      <c r="C9" s="15" t="s">
        <v>41</v>
      </c>
      <c r="D9" s="16">
        <f>IFERROR(VLOOKUP(B9,#REF!,3,FALSE),0)</f>
        <v>0</v>
      </c>
      <c r="E9" s="16">
        <f t="shared" si="1"/>
        <v>10.4</v>
      </c>
      <c r="F9" s="16" t="str">
        <f>IFERROR(VLOOKUP(B9,#REF!,6,FALSE),"")</f>
        <v/>
      </c>
      <c r="G9" s="17">
        <v>33000</v>
      </c>
      <c r="H9" s="17">
        <v>33000</v>
      </c>
      <c r="I9" s="17" t="str">
        <f>IFERROR(VLOOKUP(B9,#REF!,9,FALSE),"")</f>
        <v/>
      </c>
      <c r="J9" s="17">
        <v>39000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30000</v>
      </c>
      <c r="Q9" s="17">
        <v>9000</v>
      </c>
      <c r="R9" s="19">
        <v>72000</v>
      </c>
      <c r="S9" s="20">
        <v>19.2</v>
      </c>
      <c r="T9" s="21">
        <v>69.400000000000006</v>
      </c>
      <c r="U9" s="19">
        <v>3750</v>
      </c>
      <c r="V9" s="17">
        <v>1037</v>
      </c>
      <c r="W9" s="22">
        <v>0.3</v>
      </c>
      <c r="X9" s="23">
        <f t="shared" si="2"/>
        <v>50</v>
      </c>
      <c r="Y9" s="17">
        <v>3826</v>
      </c>
      <c r="Z9" s="17">
        <v>5507</v>
      </c>
      <c r="AA9" s="17">
        <v>5046</v>
      </c>
      <c r="AB9" s="17">
        <v>3888</v>
      </c>
      <c r="AC9" s="15" t="s">
        <v>35</v>
      </c>
    </row>
    <row r="10" spans="1:29">
      <c r="A10" s="24" t="str">
        <f t="shared" si="0"/>
        <v>Normal</v>
      </c>
      <c r="B10" s="14" t="s">
        <v>44</v>
      </c>
      <c r="C10" s="15" t="s">
        <v>41</v>
      </c>
      <c r="D10" s="16">
        <f>IFERROR(VLOOKUP(B10,#REF!,3,FALSE),0)</f>
        <v>0</v>
      </c>
      <c r="E10" s="16">
        <f t="shared" si="1"/>
        <v>4.7058823529411766</v>
      </c>
      <c r="F10" s="16" t="str">
        <f>IFERROR(VLOOKUP(B10,#REF!,6,FALSE),"")</f>
        <v/>
      </c>
      <c r="G10" s="17">
        <v>84000</v>
      </c>
      <c r="H10" s="17">
        <v>42000</v>
      </c>
      <c r="I10" s="17" t="str">
        <f>IFERROR(VLOOKUP(B10,#REF!,9,FALSE),"")</f>
        <v/>
      </c>
      <c r="J10" s="17">
        <v>30000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27000</v>
      </c>
      <c r="Q10" s="17">
        <v>3000</v>
      </c>
      <c r="R10" s="19">
        <v>114000</v>
      </c>
      <c r="S10" s="20">
        <v>17.899999999999999</v>
      </c>
      <c r="T10" s="21">
        <v>39</v>
      </c>
      <c r="U10" s="19">
        <v>6375</v>
      </c>
      <c r="V10" s="17">
        <v>2924</v>
      </c>
      <c r="W10" s="22">
        <v>0.5</v>
      </c>
      <c r="X10" s="23">
        <f t="shared" si="2"/>
        <v>100</v>
      </c>
      <c r="Y10" s="17">
        <v>15287</v>
      </c>
      <c r="Z10" s="17">
        <v>11025</v>
      </c>
      <c r="AA10" s="17">
        <v>6847</v>
      </c>
      <c r="AB10" s="17">
        <v>8925</v>
      </c>
      <c r="AC10" s="15" t="s">
        <v>35</v>
      </c>
    </row>
    <row r="11" spans="1:29">
      <c r="A11" s="24" t="str">
        <f t="shared" si="0"/>
        <v>Normal</v>
      </c>
      <c r="B11" s="14" t="s">
        <v>45</v>
      </c>
      <c r="C11" s="15" t="s">
        <v>41</v>
      </c>
      <c r="D11" s="16">
        <f>IFERROR(VLOOKUP(B11,#REF!,3,FALSE),0)</f>
        <v>0</v>
      </c>
      <c r="E11" s="16">
        <f t="shared" si="1"/>
        <v>10.711864406779661</v>
      </c>
      <c r="F11" s="16" t="str">
        <f>IFERROR(VLOOKUP(B11,#REF!,6,FALSE),"")</f>
        <v/>
      </c>
      <c r="G11" s="17">
        <v>180000</v>
      </c>
      <c r="H11" s="17">
        <v>180000</v>
      </c>
      <c r="I11" s="17" t="str">
        <f>IFERROR(VLOOKUP(B11,#REF!,9,FALSE),"")</f>
        <v/>
      </c>
      <c r="J11" s="17">
        <v>237000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12000</v>
      </c>
      <c r="P11" s="17">
        <v>153000</v>
      </c>
      <c r="Q11" s="17">
        <v>72000</v>
      </c>
      <c r="R11" s="19">
        <v>417000</v>
      </c>
      <c r="S11" s="20">
        <v>18.8</v>
      </c>
      <c r="T11" s="21">
        <v>27.5</v>
      </c>
      <c r="U11" s="19">
        <v>22125</v>
      </c>
      <c r="V11" s="17">
        <v>15171</v>
      </c>
      <c r="W11" s="22">
        <v>0.7</v>
      </c>
      <c r="X11" s="23">
        <f t="shared" si="2"/>
        <v>100</v>
      </c>
      <c r="Y11" s="17">
        <v>111820</v>
      </c>
      <c r="Z11" s="17">
        <v>24715</v>
      </c>
      <c r="AA11" s="17">
        <v>19599</v>
      </c>
      <c r="AB11" s="17">
        <v>22043</v>
      </c>
      <c r="AC11" s="15" t="s">
        <v>35</v>
      </c>
    </row>
    <row r="12" spans="1:29">
      <c r="A12" s="24" t="str">
        <f t="shared" si="0"/>
        <v>OverStock</v>
      </c>
      <c r="B12" s="14" t="s">
        <v>46</v>
      </c>
      <c r="C12" s="15" t="s">
        <v>41</v>
      </c>
      <c r="D12" s="16">
        <f>IFERROR(VLOOKUP(B12,#REF!,3,FALSE),0)</f>
        <v>0</v>
      </c>
      <c r="E12" s="16">
        <f t="shared" si="1"/>
        <v>112</v>
      </c>
      <c r="F12" s="16" t="str">
        <f>IFERROR(VLOOKUP(B12,#REF!,6,FALSE),"")</f>
        <v/>
      </c>
      <c r="G12" s="17">
        <v>150000</v>
      </c>
      <c r="H12" s="17">
        <v>0</v>
      </c>
      <c r="I12" s="17" t="str">
        <f>IFERROR(VLOOKUP(B12,#REF!,9,FALSE),"")</f>
        <v/>
      </c>
      <c r="J12" s="17">
        <v>84000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75000</v>
      </c>
      <c r="Q12" s="17">
        <v>9000</v>
      </c>
      <c r="R12" s="19">
        <v>234000</v>
      </c>
      <c r="S12" s="20">
        <v>312</v>
      </c>
      <c r="T12" s="21">
        <v>72.900000000000006</v>
      </c>
      <c r="U12" s="19">
        <v>750</v>
      </c>
      <c r="V12" s="17">
        <v>3208</v>
      </c>
      <c r="W12" s="22">
        <v>4.3</v>
      </c>
      <c r="X12" s="23">
        <f t="shared" si="2"/>
        <v>150</v>
      </c>
      <c r="Y12" s="17">
        <v>14959</v>
      </c>
      <c r="Z12" s="17">
        <v>13914</v>
      </c>
      <c r="AA12" s="17">
        <v>12366</v>
      </c>
      <c r="AB12" s="17">
        <v>10381</v>
      </c>
      <c r="AC12" s="15" t="s">
        <v>35</v>
      </c>
    </row>
    <row r="13" spans="1:29">
      <c r="A13" s="24" t="str">
        <f t="shared" si="0"/>
        <v>Normal</v>
      </c>
      <c r="B13" s="14" t="s">
        <v>47</v>
      </c>
      <c r="C13" s="15" t="s">
        <v>41</v>
      </c>
      <c r="D13" s="16">
        <f>IFERROR(VLOOKUP(B13,#REF!,3,FALSE),0)</f>
        <v>0</v>
      </c>
      <c r="E13" s="16">
        <f t="shared" si="1"/>
        <v>0</v>
      </c>
      <c r="F13" s="16" t="str">
        <f>IFERROR(VLOOKUP(B13,#REF!,6,FALSE),"")</f>
        <v/>
      </c>
      <c r="G13" s="17">
        <v>0</v>
      </c>
      <c r="H13" s="17">
        <v>0</v>
      </c>
      <c r="I13" s="17" t="str">
        <f>IFERROR(VLOOKUP(B13,#REF!,9,FALSE),"")</f>
        <v/>
      </c>
      <c r="J13" s="17">
        <v>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0</v>
      </c>
      <c r="Q13" s="17">
        <v>0</v>
      </c>
      <c r="R13" s="19">
        <v>0</v>
      </c>
      <c r="S13" s="20">
        <v>0</v>
      </c>
      <c r="T13" s="21" t="s">
        <v>36</v>
      </c>
      <c r="U13" s="19">
        <v>750</v>
      </c>
      <c r="V13" s="17">
        <v>0</v>
      </c>
      <c r="W13" s="22" t="s">
        <v>38</v>
      </c>
      <c r="X13" s="23" t="str">
        <f t="shared" si="2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35</v>
      </c>
    </row>
    <row r="14" spans="1:29">
      <c r="A14" s="24" t="str">
        <f t="shared" si="0"/>
        <v>OverStock</v>
      </c>
      <c r="B14" s="14" t="s">
        <v>48</v>
      </c>
      <c r="C14" s="15" t="s">
        <v>41</v>
      </c>
      <c r="D14" s="16">
        <f>IFERROR(VLOOKUP(B14,#REF!,3,FALSE),0)</f>
        <v>0</v>
      </c>
      <c r="E14" s="16">
        <f t="shared" si="1"/>
        <v>12</v>
      </c>
      <c r="F14" s="16" t="str">
        <f>IFERROR(VLOOKUP(B14,#REF!,6,FALSE),"")</f>
        <v/>
      </c>
      <c r="G14" s="17">
        <v>36000</v>
      </c>
      <c r="H14" s="17">
        <v>36000</v>
      </c>
      <c r="I14" s="17" t="str">
        <f>IFERROR(VLOOKUP(B14,#REF!,9,FALSE),"")</f>
        <v/>
      </c>
      <c r="J14" s="17">
        <v>9000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9000</v>
      </c>
      <c r="Q14" s="17">
        <v>0</v>
      </c>
      <c r="R14" s="19">
        <v>45000</v>
      </c>
      <c r="S14" s="20">
        <v>60</v>
      </c>
      <c r="T14" s="21">
        <v>162.5</v>
      </c>
      <c r="U14" s="19">
        <v>750</v>
      </c>
      <c r="V14" s="17">
        <v>277</v>
      </c>
      <c r="W14" s="22">
        <v>0.4</v>
      </c>
      <c r="X14" s="23">
        <f t="shared" si="2"/>
        <v>50</v>
      </c>
      <c r="Y14" s="17">
        <v>2496</v>
      </c>
      <c r="Z14" s="17">
        <v>0</v>
      </c>
      <c r="AA14" s="17">
        <v>0</v>
      </c>
      <c r="AB14" s="17">
        <v>0</v>
      </c>
      <c r="AC14" s="15" t="s">
        <v>35</v>
      </c>
    </row>
    <row r="15" spans="1:29">
      <c r="A15" s="24" t="str">
        <f t="shared" si="0"/>
        <v>ZeroZero</v>
      </c>
      <c r="B15" s="14" t="s">
        <v>49</v>
      </c>
      <c r="C15" s="15" t="s">
        <v>41</v>
      </c>
      <c r="D15" s="16">
        <f>IFERROR(VLOOKUP(B15,#REF!,3,FALSE),0)</f>
        <v>0</v>
      </c>
      <c r="E15" s="16">
        <f t="shared" si="1"/>
        <v>0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3000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3000</v>
      </c>
      <c r="R15" s="19">
        <v>3000</v>
      </c>
      <c r="S15" s="20">
        <v>0</v>
      </c>
      <c r="T15" s="21" t="s">
        <v>36</v>
      </c>
      <c r="U15" s="19">
        <v>0</v>
      </c>
      <c r="V15" s="17">
        <v>0</v>
      </c>
      <c r="W15" s="22" t="s">
        <v>38</v>
      </c>
      <c r="X15" s="23" t="str">
        <f t="shared" si="2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35</v>
      </c>
    </row>
    <row r="16" spans="1:29">
      <c r="A16" s="24" t="str">
        <f t="shared" si="0"/>
        <v>Normal</v>
      </c>
      <c r="B16" s="14" t="s">
        <v>50</v>
      </c>
      <c r="C16" s="15" t="s">
        <v>41</v>
      </c>
      <c r="D16" s="16">
        <f>IFERROR(VLOOKUP(B16,#REF!,3,FALSE),0)</f>
        <v>0</v>
      </c>
      <c r="E16" s="16">
        <f t="shared" si="1"/>
        <v>2.2857142857142856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6000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6000</v>
      </c>
      <c r="R16" s="19">
        <v>6000</v>
      </c>
      <c r="S16" s="20">
        <v>2.2999999999999998</v>
      </c>
      <c r="T16" s="21">
        <v>21.6</v>
      </c>
      <c r="U16" s="19">
        <v>2625</v>
      </c>
      <c r="V16" s="17">
        <v>278</v>
      </c>
      <c r="W16" s="22">
        <v>0.1</v>
      </c>
      <c r="X16" s="23">
        <f t="shared" si="2"/>
        <v>50</v>
      </c>
      <c r="Y16" s="17">
        <v>1570</v>
      </c>
      <c r="Z16" s="17">
        <v>935</v>
      </c>
      <c r="AA16" s="17">
        <v>653</v>
      </c>
      <c r="AB16" s="17">
        <v>275</v>
      </c>
      <c r="AC16" s="15" t="s">
        <v>35</v>
      </c>
    </row>
    <row r="17" spans="1:29">
      <c r="A17" s="24" t="str">
        <f t="shared" si="0"/>
        <v>Normal</v>
      </c>
      <c r="B17" s="14" t="s">
        <v>51</v>
      </c>
      <c r="C17" s="15" t="s">
        <v>41</v>
      </c>
      <c r="D17" s="16">
        <f>IFERROR(VLOOKUP(B17,#REF!,3,FALSE),0)</f>
        <v>0</v>
      </c>
      <c r="E17" s="16">
        <f t="shared" si="1"/>
        <v>0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>
        <v>0</v>
      </c>
      <c r="T17" s="21">
        <v>0</v>
      </c>
      <c r="U17" s="19">
        <v>0</v>
      </c>
      <c r="V17" s="17">
        <v>23</v>
      </c>
      <c r="W17" s="22" t="s">
        <v>52</v>
      </c>
      <c r="X17" s="23" t="str">
        <f t="shared" si="2"/>
        <v>F</v>
      </c>
      <c r="Y17" s="17">
        <v>0</v>
      </c>
      <c r="Z17" s="17">
        <v>203</v>
      </c>
      <c r="AA17" s="17">
        <v>82</v>
      </c>
      <c r="AB17" s="17">
        <v>103</v>
      </c>
      <c r="AC17" s="15" t="s">
        <v>35</v>
      </c>
    </row>
    <row r="18" spans="1:29">
      <c r="A18" s="24" t="str">
        <f t="shared" si="0"/>
        <v>Normal</v>
      </c>
      <c r="B18" s="14" t="s">
        <v>53</v>
      </c>
      <c r="C18" s="15" t="s">
        <v>41</v>
      </c>
      <c r="D18" s="16">
        <f>IFERROR(VLOOKUP(B18,#REF!,3,FALSE),0)</f>
        <v>0</v>
      </c>
      <c r="E18" s="16">
        <f t="shared" si="1"/>
        <v>2</v>
      </c>
      <c r="F18" s="16" t="str">
        <f>IFERROR(VLOOKUP(B18,#REF!,6,FALSE),"")</f>
        <v/>
      </c>
      <c r="G18" s="17">
        <v>0</v>
      </c>
      <c r="H18" s="17">
        <v>0</v>
      </c>
      <c r="I18" s="17" t="str">
        <f>IFERROR(VLOOKUP(B18,#REF!,9,FALSE),"")</f>
        <v/>
      </c>
      <c r="J18" s="17">
        <v>3000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3000</v>
      </c>
      <c r="Q18" s="17">
        <v>0</v>
      </c>
      <c r="R18" s="19">
        <v>3000</v>
      </c>
      <c r="S18" s="20">
        <v>2</v>
      </c>
      <c r="T18" s="21">
        <v>44.8</v>
      </c>
      <c r="U18" s="19">
        <v>1500</v>
      </c>
      <c r="V18" s="17">
        <v>67</v>
      </c>
      <c r="W18" s="22">
        <v>0</v>
      </c>
      <c r="X18" s="23">
        <f t="shared" si="2"/>
        <v>50</v>
      </c>
      <c r="Y18" s="17">
        <v>603</v>
      </c>
      <c r="Z18" s="17">
        <v>0</v>
      </c>
      <c r="AA18" s="17">
        <v>0</v>
      </c>
      <c r="AB18" s="17">
        <v>0</v>
      </c>
      <c r="AC18" s="15" t="s">
        <v>35</v>
      </c>
    </row>
    <row r="19" spans="1:29">
      <c r="A19" s="24" t="str">
        <f t="shared" si="0"/>
        <v>Normal</v>
      </c>
      <c r="B19" s="14" t="s">
        <v>54</v>
      </c>
      <c r="C19" s="15" t="s">
        <v>41</v>
      </c>
      <c r="D19" s="16">
        <f>IFERROR(VLOOKUP(B19,#REF!,3,FALSE),0)</f>
        <v>0</v>
      </c>
      <c r="E19" s="16">
        <f t="shared" si="1"/>
        <v>5.1428571428571432</v>
      </c>
      <c r="F19" s="16" t="str">
        <f>IFERROR(VLOOKUP(B19,#REF!,6,FALSE),"")</f>
        <v/>
      </c>
      <c r="G19" s="17">
        <v>39000</v>
      </c>
      <c r="H19" s="17">
        <v>0</v>
      </c>
      <c r="I19" s="17" t="str">
        <f>IFERROR(VLOOKUP(B19,#REF!,9,FALSE),"")</f>
        <v/>
      </c>
      <c r="J19" s="17">
        <v>27000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27000</v>
      </c>
      <c r="R19" s="19">
        <v>66000</v>
      </c>
      <c r="S19" s="20">
        <v>12.6</v>
      </c>
      <c r="T19" s="21">
        <v>14.3</v>
      </c>
      <c r="U19" s="19">
        <v>5250</v>
      </c>
      <c r="V19" s="17">
        <v>4604</v>
      </c>
      <c r="W19" s="22">
        <v>0.9</v>
      </c>
      <c r="X19" s="23">
        <f t="shared" si="2"/>
        <v>100</v>
      </c>
      <c r="Y19" s="17">
        <v>25487</v>
      </c>
      <c r="Z19" s="17">
        <v>15950</v>
      </c>
      <c r="AA19" s="17">
        <v>0</v>
      </c>
      <c r="AB19" s="17">
        <v>0</v>
      </c>
      <c r="AC19" s="15" t="s">
        <v>35</v>
      </c>
    </row>
    <row r="20" spans="1:29">
      <c r="A20" s="24" t="str">
        <f t="shared" si="0"/>
        <v>ZeroZero</v>
      </c>
      <c r="B20" s="14" t="s">
        <v>55</v>
      </c>
      <c r="C20" s="15" t="s">
        <v>41</v>
      </c>
      <c r="D20" s="16">
        <f>IFERROR(VLOOKUP(B20,#REF!,3,FALSE),0)</f>
        <v>0</v>
      </c>
      <c r="E20" s="16">
        <f t="shared" si="1"/>
        <v>0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3000</v>
      </c>
      <c r="Q20" s="17">
        <v>0</v>
      </c>
      <c r="R20" s="19">
        <v>3000</v>
      </c>
      <c r="S20" s="20">
        <v>0</v>
      </c>
      <c r="T20" s="21" t="s">
        <v>36</v>
      </c>
      <c r="U20" s="19">
        <v>0</v>
      </c>
      <c r="V20" s="17">
        <v>0</v>
      </c>
      <c r="W20" s="22" t="s">
        <v>38</v>
      </c>
      <c r="X20" s="23" t="str">
        <f t="shared" si="2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35</v>
      </c>
    </row>
    <row r="21" spans="1:29">
      <c r="A21" s="24" t="str">
        <f t="shared" si="0"/>
        <v>Normal</v>
      </c>
      <c r="B21" s="14" t="s">
        <v>56</v>
      </c>
      <c r="C21" s="15" t="s">
        <v>41</v>
      </c>
      <c r="D21" s="16">
        <f>IFERROR(VLOOKUP(B21,#REF!,3,FALSE),0)</f>
        <v>0</v>
      </c>
      <c r="E21" s="16">
        <f t="shared" si="1"/>
        <v>4.9729729729729728</v>
      </c>
      <c r="F21" s="16" t="str">
        <f>IFERROR(VLOOKUP(B21,#REF!,6,FALSE),"")</f>
        <v/>
      </c>
      <c r="G21" s="17">
        <v>765000</v>
      </c>
      <c r="H21" s="17">
        <v>735000</v>
      </c>
      <c r="I21" s="17" t="str">
        <f>IFERROR(VLOOKUP(B21,#REF!,9,FALSE),"")</f>
        <v/>
      </c>
      <c r="J21" s="17">
        <v>207000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87000</v>
      </c>
      <c r="Q21" s="17">
        <v>120000</v>
      </c>
      <c r="R21" s="19">
        <v>972000</v>
      </c>
      <c r="S21" s="20">
        <v>23.4</v>
      </c>
      <c r="T21" s="21">
        <v>23.6</v>
      </c>
      <c r="U21" s="19">
        <v>41625</v>
      </c>
      <c r="V21" s="17">
        <v>41241</v>
      </c>
      <c r="W21" s="22">
        <v>1</v>
      </c>
      <c r="X21" s="23">
        <f t="shared" si="2"/>
        <v>100</v>
      </c>
      <c r="Y21" s="17">
        <v>220402</v>
      </c>
      <c r="Z21" s="17">
        <v>150768</v>
      </c>
      <c r="AA21" s="17">
        <v>127498</v>
      </c>
      <c r="AB21" s="17">
        <v>111213</v>
      </c>
      <c r="AC21" s="15" t="s">
        <v>35</v>
      </c>
    </row>
    <row r="22" spans="1:29">
      <c r="A22" s="24" t="str">
        <f t="shared" si="0"/>
        <v>ZeroZero</v>
      </c>
      <c r="B22" s="14" t="s">
        <v>57</v>
      </c>
      <c r="C22" s="15" t="s">
        <v>41</v>
      </c>
      <c r="D22" s="16">
        <f>IFERROR(VLOOKUP(B22,#REF!,3,FALSE),0)</f>
        <v>0</v>
      </c>
      <c r="E22" s="16">
        <f t="shared" si="1"/>
        <v>0</v>
      </c>
      <c r="F22" s="16" t="str">
        <f>IFERROR(VLOOKUP(B22,#REF!,6,FALSE),"")</f>
        <v/>
      </c>
      <c r="G22" s="17">
        <v>201000</v>
      </c>
      <c r="H22" s="17">
        <v>0</v>
      </c>
      <c r="I22" s="17" t="str">
        <f>IFERROR(VLOOKUP(B22,#REF!,9,FALSE),"")</f>
        <v/>
      </c>
      <c r="J22" s="17">
        <v>3000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3000</v>
      </c>
      <c r="R22" s="19">
        <v>204000</v>
      </c>
      <c r="S22" s="20">
        <v>0</v>
      </c>
      <c r="T22" s="21" t="s">
        <v>36</v>
      </c>
      <c r="U22" s="19">
        <v>0</v>
      </c>
      <c r="V22" s="17">
        <v>0</v>
      </c>
      <c r="W22" s="22" t="s">
        <v>38</v>
      </c>
      <c r="X22" s="23" t="str">
        <f t="shared" si="2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35</v>
      </c>
    </row>
    <row r="23" spans="1:29">
      <c r="A23" s="24" t="str">
        <f t="shared" si="0"/>
        <v>OverStock</v>
      </c>
      <c r="B23" s="14" t="s">
        <v>58</v>
      </c>
      <c r="C23" s="15" t="s">
        <v>41</v>
      </c>
      <c r="D23" s="16">
        <f>IFERROR(VLOOKUP(B23,#REF!,3,FALSE),0)</f>
        <v>0</v>
      </c>
      <c r="E23" s="16">
        <f t="shared" si="1"/>
        <v>39.953488372093027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2577000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54000</v>
      </c>
      <c r="P23" s="17">
        <v>2337000</v>
      </c>
      <c r="Q23" s="17">
        <v>186000</v>
      </c>
      <c r="R23" s="19">
        <v>2577000</v>
      </c>
      <c r="S23" s="20">
        <v>40</v>
      </c>
      <c r="T23" s="21">
        <v>34.200000000000003</v>
      </c>
      <c r="U23" s="19">
        <v>64500</v>
      </c>
      <c r="V23" s="17">
        <v>75410</v>
      </c>
      <c r="W23" s="22">
        <v>1.2</v>
      </c>
      <c r="X23" s="23">
        <f t="shared" si="2"/>
        <v>100</v>
      </c>
      <c r="Y23" s="17">
        <v>423873</v>
      </c>
      <c r="Z23" s="17">
        <v>254815</v>
      </c>
      <c r="AA23" s="17">
        <v>260183</v>
      </c>
      <c r="AB23" s="17">
        <v>260234</v>
      </c>
      <c r="AC23" s="15" t="s">
        <v>35</v>
      </c>
    </row>
    <row r="24" spans="1:29">
      <c r="A24" s="24" t="str">
        <f t="shared" si="0"/>
        <v>OverStock</v>
      </c>
      <c r="B24" s="14" t="s">
        <v>59</v>
      </c>
      <c r="C24" s="15" t="s">
        <v>41</v>
      </c>
      <c r="D24" s="16">
        <f>IFERROR(VLOOKUP(B24,#REF!,3,FALSE),0)</f>
        <v>0</v>
      </c>
      <c r="E24" s="16">
        <f t="shared" si="1"/>
        <v>13.739130434782609</v>
      </c>
      <c r="F24" s="16" t="str">
        <f>IFERROR(VLOOKUP(B24,#REF!,6,FALSE),"")</f>
        <v/>
      </c>
      <c r="G24" s="17">
        <v>198000</v>
      </c>
      <c r="H24" s="17">
        <v>102000</v>
      </c>
      <c r="I24" s="17" t="str">
        <f>IFERROR(VLOOKUP(B24,#REF!,9,FALSE),"")</f>
        <v/>
      </c>
      <c r="J24" s="17">
        <v>237000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186000</v>
      </c>
      <c r="Q24" s="17">
        <v>51000</v>
      </c>
      <c r="R24" s="19">
        <v>435000</v>
      </c>
      <c r="S24" s="20">
        <v>25.2</v>
      </c>
      <c r="T24" s="21">
        <v>28</v>
      </c>
      <c r="U24" s="19">
        <v>17250</v>
      </c>
      <c r="V24" s="17">
        <v>15553</v>
      </c>
      <c r="W24" s="22">
        <v>0.9</v>
      </c>
      <c r="X24" s="23">
        <f t="shared" si="2"/>
        <v>100</v>
      </c>
      <c r="Y24" s="17">
        <v>69870</v>
      </c>
      <c r="Z24" s="17">
        <v>70107</v>
      </c>
      <c r="AA24" s="17">
        <v>52434</v>
      </c>
      <c r="AB24" s="17">
        <v>83773</v>
      </c>
      <c r="AC24" s="15" t="s">
        <v>35</v>
      </c>
    </row>
    <row r="25" spans="1:29">
      <c r="A25" s="24" t="str">
        <f t="shared" si="0"/>
        <v>Normal</v>
      </c>
      <c r="B25" s="14" t="s">
        <v>60</v>
      </c>
      <c r="C25" s="15" t="s">
        <v>41</v>
      </c>
      <c r="D25" s="16">
        <f>IFERROR(VLOOKUP(B25,#REF!,3,FALSE),0)</f>
        <v>0</v>
      </c>
      <c r="E25" s="16">
        <f t="shared" si="1"/>
        <v>0</v>
      </c>
      <c r="F25" s="16" t="str">
        <f>IFERROR(VLOOKUP(B25,#REF!,6,FALSE),"")</f>
        <v/>
      </c>
      <c r="G25" s="17">
        <v>165000</v>
      </c>
      <c r="H25" s="17">
        <v>10000</v>
      </c>
      <c r="I25" s="17" t="str">
        <f>IFERROR(VLOOKUP(B25,#REF!,9,FALSE),"")</f>
        <v/>
      </c>
      <c r="J25" s="17">
        <v>5000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5000</v>
      </c>
      <c r="R25" s="19">
        <v>170000</v>
      </c>
      <c r="S25" s="20">
        <v>0</v>
      </c>
      <c r="T25" s="21">
        <v>39.4</v>
      </c>
      <c r="U25" s="19">
        <v>0</v>
      </c>
      <c r="V25" s="17">
        <v>4310</v>
      </c>
      <c r="W25" s="22" t="s">
        <v>52</v>
      </c>
      <c r="X25" s="23" t="str">
        <f t="shared" si="2"/>
        <v>F</v>
      </c>
      <c r="Y25" s="17">
        <v>18789</v>
      </c>
      <c r="Z25" s="17">
        <v>20002</v>
      </c>
      <c r="AA25" s="17">
        <v>9172</v>
      </c>
      <c r="AB25" s="17">
        <v>21571</v>
      </c>
      <c r="AC25" s="15" t="s">
        <v>35</v>
      </c>
    </row>
    <row r="26" spans="1:29">
      <c r="A26" s="24" t="str">
        <f t="shared" si="0"/>
        <v>Normal</v>
      </c>
      <c r="B26" s="14" t="s">
        <v>61</v>
      </c>
      <c r="C26" s="15" t="s">
        <v>41</v>
      </c>
      <c r="D26" s="16">
        <f>IFERROR(VLOOKUP(B26,#REF!,3,FALSE),0)</f>
        <v>0</v>
      </c>
      <c r="E26" s="16">
        <f t="shared" si="1"/>
        <v>0</v>
      </c>
      <c r="F26" s="16" t="str">
        <f>IFERROR(VLOOKUP(B26,#REF!,6,FALSE),"")</f>
        <v/>
      </c>
      <c r="G26" s="17">
        <v>108000</v>
      </c>
      <c r="H26" s="17">
        <v>15000</v>
      </c>
      <c r="I26" s="17" t="str">
        <f>IFERROR(VLOOKUP(B26,#REF!,9,FALSE),"")</f>
        <v/>
      </c>
      <c r="J26" s="17">
        <v>6000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3000</v>
      </c>
      <c r="Q26" s="17">
        <v>3000</v>
      </c>
      <c r="R26" s="19">
        <v>114000</v>
      </c>
      <c r="S26" s="20">
        <v>0</v>
      </c>
      <c r="T26" s="21">
        <v>221.8</v>
      </c>
      <c r="U26" s="19">
        <v>0</v>
      </c>
      <c r="V26" s="17">
        <v>514</v>
      </c>
      <c r="W26" s="22" t="s">
        <v>52</v>
      </c>
      <c r="X26" s="23" t="str">
        <f t="shared" si="2"/>
        <v>F</v>
      </c>
      <c r="Y26" s="17">
        <v>0</v>
      </c>
      <c r="Z26" s="17">
        <v>4628</v>
      </c>
      <c r="AA26" s="17">
        <v>0</v>
      </c>
      <c r="AB26" s="17">
        <v>0</v>
      </c>
      <c r="AC26" s="15" t="s">
        <v>35</v>
      </c>
    </row>
    <row r="27" spans="1:29">
      <c r="A27" s="24" t="str">
        <f t="shared" si="0"/>
        <v>OverStock</v>
      </c>
      <c r="B27" s="14" t="s">
        <v>62</v>
      </c>
      <c r="C27" s="15" t="s">
        <v>41</v>
      </c>
      <c r="D27" s="16">
        <f>IFERROR(VLOOKUP(B27,#REF!,3,FALSE),0)</f>
        <v>0</v>
      </c>
      <c r="E27" s="16">
        <f t="shared" si="1"/>
        <v>360</v>
      </c>
      <c r="F27" s="16" t="str">
        <f>IFERROR(VLOOKUP(B27,#REF!,6,FALSE),"")</f>
        <v/>
      </c>
      <c r="G27" s="17">
        <v>132000</v>
      </c>
      <c r="H27" s="17">
        <v>132000</v>
      </c>
      <c r="I27" s="17" t="str">
        <f>IFERROR(VLOOKUP(B27,#REF!,9,FALSE),"")</f>
        <v/>
      </c>
      <c r="J27" s="17">
        <v>135000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135000</v>
      </c>
      <c r="Q27" s="17">
        <v>0</v>
      </c>
      <c r="R27" s="19">
        <v>267000</v>
      </c>
      <c r="S27" s="20">
        <v>712</v>
      </c>
      <c r="T27" s="21" t="s">
        <v>36</v>
      </c>
      <c r="U27" s="19">
        <v>375</v>
      </c>
      <c r="V27" s="17">
        <v>0</v>
      </c>
      <c r="W27" s="22" t="s">
        <v>38</v>
      </c>
      <c r="X27" s="23" t="str">
        <f t="shared" si="2"/>
        <v>E</v>
      </c>
      <c r="Y27" s="17">
        <v>0</v>
      </c>
      <c r="Z27" s="17">
        <v>0</v>
      </c>
      <c r="AA27" s="17">
        <v>0</v>
      </c>
      <c r="AB27" s="17">
        <v>0</v>
      </c>
      <c r="AC27" s="15" t="s">
        <v>35</v>
      </c>
    </row>
    <row r="28" spans="1:29">
      <c r="A28" s="24" t="str">
        <f t="shared" si="0"/>
        <v>ZeroZero</v>
      </c>
      <c r="B28" s="14" t="s">
        <v>63</v>
      </c>
      <c r="C28" s="15" t="s">
        <v>41</v>
      </c>
      <c r="D28" s="16">
        <f>IFERROR(VLOOKUP(B28,#REF!,3,FALSE),0)</f>
        <v>0</v>
      </c>
      <c r="E28" s="16">
        <f t="shared" si="1"/>
        <v>0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3000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3000</v>
      </c>
      <c r="R28" s="19">
        <v>3000</v>
      </c>
      <c r="S28" s="20">
        <v>0</v>
      </c>
      <c r="T28" s="21" t="s">
        <v>36</v>
      </c>
      <c r="U28" s="19">
        <v>0</v>
      </c>
      <c r="V28" s="17">
        <v>0</v>
      </c>
      <c r="W28" s="22" t="s">
        <v>38</v>
      </c>
      <c r="X28" s="23" t="str">
        <f t="shared" si="2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35</v>
      </c>
    </row>
    <row r="29" spans="1:29">
      <c r="A29" s="24" t="str">
        <f t="shared" si="0"/>
        <v>Normal</v>
      </c>
      <c r="B29" s="14" t="s">
        <v>64</v>
      </c>
      <c r="C29" s="15" t="s">
        <v>41</v>
      </c>
      <c r="D29" s="16">
        <f>IFERROR(VLOOKUP(B29,#REF!,3,FALSE),0)</f>
        <v>0</v>
      </c>
      <c r="E29" s="16">
        <f t="shared" si="1"/>
        <v>1</v>
      </c>
      <c r="F29" s="16" t="str">
        <f>IFERROR(VLOOKUP(B29,#REF!,6,FALSE),"")</f>
        <v/>
      </c>
      <c r="G29" s="17">
        <v>132000</v>
      </c>
      <c r="H29" s="17">
        <v>30000</v>
      </c>
      <c r="I29" s="17" t="str">
        <f>IFERROR(VLOOKUP(B29,#REF!,9,FALSE),"")</f>
        <v/>
      </c>
      <c r="J29" s="17">
        <v>15000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12000</v>
      </c>
      <c r="Q29" s="17">
        <v>3000</v>
      </c>
      <c r="R29" s="19">
        <v>147000</v>
      </c>
      <c r="S29" s="20">
        <v>9.8000000000000007</v>
      </c>
      <c r="T29" s="21">
        <v>48.2</v>
      </c>
      <c r="U29" s="19">
        <v>15000</v>
      </c>
      <c r="V29" s="17">
        <v>3052</v>
      </c>
      <c r="W29" s="22">
        <v>0.2</v>
      </c>
      <c r="X29" s="23">
        <f t="shared" si="2"/>
        <v>50</v>
      </c>
      <c r="Y29" s="17">
        <v>10974</v>
      </c>
      <c r="Z29" s="17">
        <v>16500</v>
      </c>
      <c r="AA29" s="17">
        <v>0</v>
      </c>
      <c r="AB29" s="17">
        <v>0</v>
      </c>
      <c r="AC29" s="15" t="s">
        <v>35</v>
      </c>
    </row>
    <row r="30" spans="1:29">
      <c r="A30" s="24" t="str">
        <f t="shared" si="0"/>
        <v>Normal</v>
      </c>
      <c r="B30" s="14" t="s">
        <v>65</v>
      </c>
      <c r="C30" s="15" t="s">
        <v>41</v>
      </c>
      <c r="D30" s="16">
        <f>IFERROR(VLOOKUP(B30,#REF!,3,FALSE),0)</f>
        <v>0</v>
      </c>
      <c r="E30" s="16">
        <f t="shared" si="1"/>
        <v>0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0</v>
      </c>
      <c r="Q30" s="17">
        <v>0</v>
      </c>
      <c r="R30" s="19">
        <v>0</v>
      </c>
      <c r="S30" s="20">
        <v>0</v>
      </c>
      <c r="T30" s="21">
        <v>0</v>
      </c>
      <c r="U30" s="19">
        <v>0</v>
      </c>
      <c r="V30" s="17">
        <v>167</v>
      </c>
      <c r="W30" s="22" t="s">
        <v>52</v>
      </c>
      <c r="X30" s="23" t="str">
        <f t="shared" si="2"/>
        <v>F</v>
      </c>
      <c r="Y30" s="17">
        <v>1500</v>
      </c>
      <c r="Z30" s="17">
        <v>0</v>
      </c>
      <c r="AA30" s="17">
        <v>0</v>
      </c>
      <c r="AB30" s="17">
        <v>0</v>
      </c>
      <c r="AC30" s="15" t="s">
        <v>35</v>
      </c>
    </row>
    <row r="31" spans="1:29">
      <c r="A31" s="24" t="str">
        <f t="shared" si="0"/>
        <v>Normal</v>
      </c>
      <c r="B31" s="14" t="s">
        <v>66</v>
      </c>
      <c r="C31" s="15" t="s">
        <v>41</v>
      </c>
      <c r="D31" s="16">
        <f>IFERROR(VLOOKUP(B31,#REF!,3,FALSE),0)</f>
        <v>0</v>
      </c>
      <c r="E31" s="16">
        <f t="shared" si="1"/>
        <v>0</v>
      </c>
      <c r="F31" s="16" t="str">
        <f>IFERROR(VLOOKUP(B31,#REF!,6,FALSE),"")</f>
        <v/>
      </c>
      <c r="G31" s="17">
        <v>90000</v>
      </c>
      <c r="H31" s="17">
        <v>0</v>
      </c>
      <c r="I31" s="17" t="str">
        <f>IFERROR(VLOOKUP(B31,#REF!,9,FALSE),"")</f>
        <v/>
      </c>
      <c r="J31" s="17">
        <v>12000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9000</v>
      </c>
      <c r="Q31" s="17">
        <v>3000</v>
      </c>
      <c r="R31" s="19">
        <v>102000</v>
      </c>
      <c r="S31" s="20">
        <v>0</v>
      </c>
      <c r="T31" s="21">
        <v>149.80000000000001</v>
      </c>
      <c r="U31" s="19">
        <v>0</v>
      </c>
      <c r="V31" s="17">
        <v>681</v>
      </c>
      <c r="W31" s="22" t="s">
        <v>52</v>
      </c>
      <c r="X31" s="23" t="str">
        <f t="shared" si="2"/>
        <v>F</v>
      </c>
      <c r="Y31" s="17">
        <v>1500</v>
      </c>
      <c r="Z31" s="17">
        <v>4628</v>
      </c>
      <c r="AA31" s="17">
        <v>0</v>
      </c>
      <c r="AB31" s="17">
        <v>0</v>
      </c>
      <c r="AC31" s="15" t="s">
        <v>35</v>
      </c>
    </row>
    <row r="32" spans="1:29">
      <c r="A32" s="24" t="str">
        <f t="shared" si="0"/>
        <v>ZeroZero</v>
      </c>
      <c r="B32" s="14" t="s">
        <v>67</v>
      </c>
      <c r="C32" s="15" t="s">
        <v>41</v>
      </c>
      <c r="D32" s="16">
        <f>IFERROR(VLOOKUP(B32,#REF!,3,FALSE),0)</f>
        <v>0</v>
      </c>
      <c r="E32" s="16">
        <f t="shared" si="1"/>
        <v>0</v>
      </c>
      <c r="F32" s="16" t="str">
        <f>IFERROR(VLOOKUP(B32,#REF!,6,FALSE),"")</f>
        <v/>
      </c>
      <c r="G32" s="17">
        <v>10000</v>
      </c>
      <c r="H32" s="17">
        <v>0</v>
      </c>
      <c r="I32" s="17" t="str">
        <f>IFERROR(VLOOKUP(B32,#REF!,9,FALSE),"")</f>
        <v/>
      </c>
      <c r="J32" s="17">
        <v>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0</v>
      </c>
      <c r="Q32" s="17">
        <v>0</v>
      </c>
      <c r="R32" s="19">
        <v>10000</v>
      </c>
      <c r="S32" s="20">
        <v>0</v>
      </c>
      <c r="T32" s="21" t="s">
        <v>36</v>
      </c>
      <c r="U32" s="19">
        <v>0</v>
      </c>
      <c r="V32" s="17">
        <v>0</v>
      </c>
      <c r="W32" s="22" t="s">
        <v>38</v>
      </c>
      <c r="X32" s="23" t="str">
        <f t="shared" si="2"/>
        <v>E</v>
      </c>
      <c r="Y32" s="17">
        <v>0</v>
      </c>
      <c r="Z32" s="17">
        <v>0</v>
      </c>
      <c r="AA32" s="17">
        <v>0</v>
      </c>
      <c r="AB32" s="17">
        <v>0</v>
      </c>
      <c r="AC32" s="15" t="s">
        <v>35</v>
      </c>
    </row>
    <row r="33" spans="1:29">
      <c r="A33" s="24" t="str">
        <f t="shared" si="0"/>
        <v>ZeroZero</v>
      </c>
      <c r="B33" s="14" t="s">
        <v>68</v>
      </c>
      <c r="C33" s="15" t="s">
        <v>41</v>
      </c>
      <c r="D33" s="16">
        <f>IFERROR(VLOOKUP(B33,#REF!,3,FALSE),0)</f>
        <v>0</v>
      </c>
      <c r="E33" s="16">
        <f t="shared" si="1"/>
        <v>0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540000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540000</v>
      </c>
      <c r="Q33" s="17">
        <v>0</v>
      </c>
      <c r="R33" s="19">
        <v>540000</v>
      </c>
      <c r="S33" s="20">
        <v>0</v>
      </c>
      <c r="T33" s="21" t="s">
        <v>36</v>
      </c>
      <c r="U33" s="19">
        <v>0</v>
      </c>
      <c r="V33" s="17">
        <v>0</v>
      </c>
      <c r="W33" s="22" t="s">
        <v>38</v>
      </c>
      <c r="X33" s="23" t="str">
        <f t="shared" si="2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35</v>
      </c>
    </row>
    <row r="34" spans="1:29">
      <c r="A34" s="24" t="str">
        <f t="shared" si="0"/>
        <v>Normal</v>
      </c>
      <c r="B34" s="14" t="s">
        <v>69</v>
      </c>
      <c r="C34" s="15" t="s">
        <v>41</v>
      </c>
      <c r="D34" s="16">
        <f>IFERROR(VLOOKUP(B34,#REF!,3,FALSE),0)</f>
        <v>0</v>
      </c>
      <c r="E34" s="16">
        <f t="shared" si="1"/>
        <v>7.8005540166204987</v>
      </c>
      <c r="F34" s="16" t="str">
        <f>IFERROR(VLOOKUP(B34,#REF!,6,FALSE),"")</f>
        <v/>
      </c>
      <c r="G34" s="17">
        <v>3350000</v>
      </c>
      <c r="H34" s="17">
        <v>1900000</v>
      </c>
      <c r="I34" s="17" t="str">
        <f>IFERROR(VLOOKUP(B34,#REF!,9,FALSE),"")</f>
        <v/>
      </c>
      <c r="J34" s="17">
        <v>1760000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1080000</v>
      </c>
      <c r="P34" s="17">
        <v>620000</v>
      </c>
      <c r="Q34" s="17">
        <v>60000</v>
      </c>
      <c r="R34" s="19">
        <v>5110000</v>
      </c>
      <c r="S34" s="20">
        <v>22.6</v>
      </c>
      <c r="T34" s="21">
        <v>26.3</v>
      </c>
      <c r="U34" s="19">
        <v>225625</v>
      </c>
      <c r="V34" s="17">
        <v>194143</v>
      </c>
      <c r="W34" s="22">
        <v>0.9</v>
      </c>
      <c r="X34" s="23">
        <f t="shared" si="2"/>
        <v>100</v>
      </c>
      <c r="Y34" s="17">
        <v>838254</v>
      </c>
      <c r="Z34" s="17">
        <v>909031</v>
      </c>
      <c r="AA34" s="17">
        <v>685401</v>
      </c>
      <c r="AB34" s="17">
        <v>683544</v>
      </c>
      <c r="AC34" s="15" t="s">
        <v>35</v>
      </c>
    </row>
    <row r="35" spans="1:29">
      <c r="A35" s="24" t="str">
        <f t="shared" si="0"/>
        <v>OverStock</v>
      </c>
      <c r="B35" s="14" t="s">
        <v>70</v>
      </c>
      <c r="C35" s="15" t="s">
        <v>41</v>
      </c>
      <c r="D35" s="16">
        <f>IFERROR(VLOOKUP(B35,#REF!,3,FALSE),0)</f>
        <v>0</v>
      </c>
      <c r="E35" s="16">
        <f t="shared" si="1"/>
        <v>0</v>
      </c>
      <c r="F35" s="16" t="str">
        <f>IFERROR(VLOOKUP(B35,#REF!,6,FALSE),"")</f>
        <v/>
      </c>
      <c r="G35" s="17">
        <v>225000</v>
      </c>
      <c r="H35" s="17">
        <v>135000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225000</v>
      </c>
      <c r="S35" s="20">
        <v>360</v>
      </c>
      <c r="T35" s="21" t="s">
        <v>36</v>
      </c>
      <c r="U35" s="19">
        <v>625</v>
      </c>
      <c r="V35" s="17">
        <v>0</v>
      </c>
      <c r="W35" s="22" t="s">
        <v>38</v>
      </c>
      <c r="X35" s="23" t="str">
        <f t="shared" si="2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35</v>
      </c>
    </row>
    <row r="36" spans="1:29">
      <c r="A36" s="24" t="str">
        <f t="shared" ref="A36:A65" si="3">IF((U36=0)*(V36=0),"ZeroZero",IF(R36=0,"Normal",IF((S36&gt;=24),"OverStock","Normal")))</f>
        <v>Normal</v>
      </c>
      <c r="B36" s="14" t="s">
        <v>71</v>
      </c>
      <c r="C36" s="15" t="s">
        <v>41</v>
      </c>
      <c r="D36" s="16">
        <f>IFERROR(VLOOKUP(B36,#REF!,3,FALSE),0)</f>
        <v>0</v>
      </c>
      <c r="E36" s="16">
        <f t="shared" ref="E36:E65" si="4">IFERROR(J36/U36,0)</f>
        <v>0</v>
      </c>
      <c r="F36" s="16" t="str">
        <f>IFERROR(VLOOKUP(B36,#REF!,6,FALSE),"")</f>
        <v/>
      </c>
      <c r="G36" s="17">
        <v>0</v>
      </c>
      <c r="H36" s="17">
        <v>0</v>
      </c>
      <c r="I36" s="17" t="str">
        <f>IFERROR(VLOOKUP(B36,#REF!,9,FALSE),"")</f>
        <v/>
      </c>
      <c r="J36" s="17">
        <v>3000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3000</v>
      </c>
      <c r="R36" s="19">
        <v>3000</v>
      </c>
      <c r="S36" s="20">
        <v>0</v>
      </c>
      <c r="T36" s="21">
        <v>47.6</v>
      </c>
      <c r="U36" s="19">
        <v>0</v>
      </c>
      <c r="V36" s="17">
        <v>63</v>
      </c>
      <c r="W36" s="22" t="s">
        <v>52</v>
      </c>
      <c r="X36" s="23" t="str">
        <f t="shared" ref="X36:X65" si="5">IF($W36="E","E",IF($W36="F","F",IF($W36&lt;0.5,50,IF($W36&lt;2,100,150))))</f>
        <v>F</v>
      </c>
      <c r="Y36" s="17">
        <v>571</v>
      </c>
      <c r="Z36" s="17">
        <v>0</v>
      </c>
      <c r="AA36" s="17">
        <v>0</v>
      </c>
      <c r="AB36" s="17">
        <v>0</v>
      </c>
      <c r="AC36" s="15" t="s">
        <v>35</v>
      </c>
    </row>
    <row r="37" spans="1:29">
      <c r="A37" s="24" t="str">
        <f t="shared" si="3"/>
        <v>ZeroZero</v>
      </c>
      <c r="B37" s="14" t="s">
        <v>72</v>
      </c>
      <c r="C37" s="15" t="s">
        <v>41</v>
      </c>
      <c r="D37" s="16">
        <f>IFERROR(VLOOKUP(B37,#REF!,3,FALSE),0)</f>
        <v>0</v>
      </c>
      <c r="E37" s="16">
        <f t="shared" si="4"/>
        <v>0</v>
      </c>
      <c r="F37" s="16" t="str">
        <f>IFERROR(VLOOKUP(B37,#REF!,6,FALSE),"")</f>
        <v/>
      </c>
      <c r="G37" s="17">
        <v>10000</v>
      </c>
      <c r="H37" s="17">
        <v>0</v>
      </c>
      <c r="I37" s="17" t="str">
        <f>IFERROR(VLOOKUP(B37,#REF!,9,FALSE),"")</f>
        <v/>
      </c>
      <c r="J37" s="17">
        <v>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0</v>
      </c>
      <c r="Q37" s="17">
        <v>0</v>
      </c>
      <c r="R37" s="19">
        <v>10000</v>
      </c>
      <c r="S37" s="20">
        <v>0</v>
      </c>
      <c r="T37" s="21" t="s">
        <v>36</v>
      </c>
      <c r="U37" s="19">
        <v>0</v>
      </c>
      <c r="V37" s="17">
        <v>0</v>
      </c>
      <c r="W37" s="22" t="s">
        <v>38</v>
      </c>
      <c r="X37" s="23" t="str">
        <f t="shared" si="5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35</v>
      </c>
    </row>
    <row r="38" spans="1:29">
      <c r="A38" s="24" t="str">
        <f t="shared" si="3"/>
        <v>ZeroZero</v>
      </c>
      <c r="B38" s="14" t="s">
        <v>73</v>
      </c>
      <c r="C38" s="15" t="s">
        <v>41</v>
      </c>
      <c r="D38" s="16">
        <f>IFERROR(VLOOKUP(B38,#REF!,3,FALSE),0)</f>
        <v>0</v>
      </c>
      <c r="E38" s="16">
        <f t="shared" si="4"/>
        <v>0</v>
      </c>
      <c r="F38" s="16" t="str">
        <f>IFERROR(VLOOKUP(B38,#REF!,6,FALSE),"")</f>
        <v/>
      </c>
      <c r="G38" s="17">
        <v>750000</v>
      </c>
      <c r="H38" s="17">
        <v>204000</v>
      </c>
      <c r="I38" s="17" t="str">
        <f>IFERROR(VLOOKUP(B38,#REF!,9,FALSE),"")</f>
        <v/>
      </c>
      <c r="J38" s="17">
        <v>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0</v>
      </c>
      <c r="Q38" s="17">
        <v>0</v>
      </c>
      <c r="R38" s="19">
        <v>750000</v>
      </c>
      <c r="S38" s="20">
        <v>0</v>
      </c>
      <c r="T38" s="21" t="s">
        <v>36</v>
      </c>
      <c r="U38" s="19">
        <v>0</v>
      </c>
      <c r="V38" s="17">
        <v>0</v>
      </c>
      <c r="W38" s="22" t="s">
        <v>38</v>
      </c>
      <c r="X38" s="23" t="str">
        <f t="shared" si="5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35</v>
      </c>
    </row>
    <row r="39" spans="1:29">
      <c r="A39" s="24" t="str">
        <f t="shared" si="3"/>
        <v>Normal</v>
      </c>
      <c r="B39" s="14" t="s">
        <v>74</v>
      </c>
      <c r="C39" s="15" t="s">
        <v>34</v>
      </c>
      <c r="D39" s="16">
        <f>IFERROR(VLOOKUP(B39,#REF!,3,FALSE),0)</f>
        <v>0</v>
      </c>
      <c r="E39" s="16">
        <f t="shared" si="4"/>
        <v>8.5714285714285712</v>
      </c>
      <c r="F39" s="16" t="str">
        <f>IFERROR(VLOOKUP(B39,#REF!,6,FALSE),"")</f>
        <v/>
      </c>
      <c r="G39" s="17">
        <v>9000</v>
      </c>
      <c r="H39" s="17">
        <v>9000</v>
      </c>
      <c r="I39" s="17" t="str">
        <f>IFERROR(VLOOKUP(B39,#REF!,9,FALSE),"")</f>
        <v/>
      </c>
      <c r="J39" s="17">
        <v>45000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39000</v>
      </c>
      <c r="Q39" s="17">
        <v>6000</v>
      </c>
      <c r="R39" s="19">
        <v>54000</v>
      </c>
      <c r="S39" s="20">
        <v>10.3</v>
      </c>
      <c r="T39" s="21">
        <v>59.7</v>
      </c>
      <c r="U39" s="19">
        <v>5250</v>
      </c>
      <c r="V39" s="17">
        <v>905</v>
      </c>
      <c r="W39" s="22">
        <v>0.2</v>
      </c>
      <c r="X39" s="23">
        <f t="shared" si="5"/>
        <v>50</v>
      </c>
      <c r="Y39" s="17">
        <v>4238</v>
      </c>
      <c r="Z39" s="17">
        <v>3906</v>
      </c>
      <c r="AA39" s="17">
        <v>2988</v>
      </c>
      <c r="AB39" s="17">
        <v>2250</v>
      </c>
      <c r="AC39" s="15" t="s">
        <v>35</v>
      </c>
    </row>
    <row r="40" spans="1:29">
      <c r="A40" s="24" t="str">
        <f t="shared" si="3"/>
        <v>Normal</v>
      </c>
      <c r="B40" s="14" t="s">
        <v>75</v>
      </c>
      <c r="C40" s="15" t="s">
        <v>34</v>
      </c>
      <c r="D40" s="16">
        <f>IFERROR(VLOOKUP(B40,#REF!,3,FALSE),0)</f>
        <v>0</v>
      </c>
      <c r="E40" s="16">
        <f t="shared" si="4"/>
        <v>18.666666666666668</v>
      </c>
      <c r="F40" s="16" t="str">
        <f>IFERROR(VLOOKUP(B40,#REF!,6,FALSE),"")</f>
        <v/>
      </c>
      <c r="G40" s="17">
        <v>3000</v>
      </c>
      <c r="H40" s="17">
        <v>0</v>
      </c>
      <c r="I40" s="17" t="str">
        <f>IFERROR(VLOOKUP(B40,#REF!,9,FALSE),"")</f>
        <v/>
      </c>
      <c r="J40" s="17">
        <v>21000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21000</v>
      </c>
      <c r="Q40" s="17">
        <v>0</v>
      </c>
      <c r="R40" s="19">
        <v>24000</v>
      </c>
      <c r="S40" s="20">
        <v>21.3</v>
      </c>
      <c r="T40" s="21">
        <v>14.2</v>
      </c>
      <c r="U40" s="19">
        <v>1125</v>
      </c>
      <c r="V40" s="17">
        <v>1687</v>
      </c>
      <c r="W40" s="22">
        <v>1.5</v>
      </c>
      <c r="X40" s="23">
        <f t="shared" si="5"/>
        <v>100</v>
      </c>
      <c r="Y40" s="17">
        <v>9331</v>
      </c>
      <c r="Z40" s="17">
        <v>5852</v>
      </c>
      <c r="AA40" s="17">
        <v>6372</v>
      </c>
      <c r="AB40" s="17">
        <v>0</v>
      </c>
      <c r="AC40" s="15" t="s">
        <v>35</v>
      </c>
    </row>
    <row r="41" spans="1:29">
      <c r="A41" s="24" t="str">
        <f t="shared" si="3"/>
        <v>Normal</v>
      </c>
      <c r="B41" s="14" t="s">
        <v>76</v>
      </c>
      <c r="C41" s="15" t="s">
        <v>77</v>
      </c>
      <c r="D41" s="16">
        <f>IFERROR(VLOOKUP(B41,#REF!,3,FALSE),0)</f>
        <v>0</v>
      </c>
      <c r="E41" s="16">
        <f t="shared" si="4"/>
        <v>0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>
        <v>0</v>
      </c>
      <c r="T41" s="21" t="s">
        <v>36</v>
      </c>
      <c r="U41" s="19">
        <v>1000</v>
      </c>
      <c r="V41" s="17">
        <v>0</v>
      </c>
      <c r="W41" s="22" t="s">
        <v>38</v>
      </c>
      <c r="X41" s="23" t="str">
        <f t="shared" si="5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35</v>
      </c>
    </row>
    <row r="42" spans="1:29">
      <c r="A42" s="24" t="str">
        <f t="shared" si="3"/>
        <v>Normal</v>
      </c>
      <c r="B42" s="14" t="s">
        <v>78</v>
      </c>
      <c r="C42" s="15" t="s">
        <v>77</v>
      </c>
      <c r="D42" s="16">
        <f>IFERROR(VLOOKUP(B42,#REF!,3,FALSE),0)</f>
        <v>0</v>
      </c>
      <c r="E42" s="16">
        <f t="shared" si="4"/>
        <v>0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0</v>
      </c>
      <c r="Q42" s="17">
        <v>0</v>
      </c>
      <c r="R42" s="19">
        <v>0</v>
      </c>
      <c r="S42" s="20">
        <v>0</v>
      </c>
      <c r="T42" s="21" t="s">
        <v>36</v>
      </c>
      <c r="U42" s="19">
        <v>14500</v>
      </c>
      <c r="V42" s="17">
        <v>0</v>
      </c>
      <c r="W42" s="22" t="s">
        <v>38</v>
      </c>
      <c r="X42" s="23" t="str">
        <f t="shared" si="5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35</v>
      </c>
    </row>
    <row r="43" spans="1:29">
      <c r="A43" s="24" t="str">
        <f t="shared" si="3"/>
        <v>Normal</v>
      </c>
      <c r="B43" s="14" t="s">
        <v>79</v>
      </c>
      <c r="C43" s="15" t="s">
        <v>34</v>
      </c>
      <c r="D43" s="16">
        <f>IFERROR(VLOOKUP(B43,#REF!,3,FALSE),0)</f>
        <v>0</v>
      </c>
      <c r="E43" s="16">
        <f t="shared" si="4"/>
        <v>0</v>
      </c>
      <c r="F43" s="16" t="str">
        <f>IFERROR(VLOOKUP(B43,#REF!,6,FALSE),"")</f>
        <v/>
      </c>
      <c r="G43" s="17">
        <v>18000</v>
      </c>
      <c r="H43" s="17">
        <v>18000</v>
      </c>
      <c r="I43" s="17" t="str">
        <f>IFERROR(VLOOKUP(B43,#REF!,9,FALSE),"")</f>
        <v/>
      </c>
      <c r="J43" s="17">
        <v>9000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3000</v>
      </c>
      <c r="Q43" s="17">
        <v>6000</v>
      </c>
      <c r="R43" s="19">
        <v>27000</v>
      </c>
      <c r="S43" s="20">
        <v>0</v>
      </c>
      <c r="T43" s="21">
        <v>22.5</v>
      </c>
      <c r="U43" s="19">
        <v>0</v>
      </c>
      <c r="V43" s="17">
        <v>1198</v>
      </c>
      <c r="W43" s="22" t="s">
        <v>52</v>
      </c>
      <c r="X43" s="23" t="str">
        <f t="shared" si="5"/>
        <v>F</v>
      </c>
      <c r="Y43" s="17">
        <v>9034</v>
      </c>
      <c r="Z43" s="17">
        <v>1750</v>
      </c>
      <c r="AA43" s="17">
        <v>0</v>
      </c>
      <c r="AB43" s="17">
        <v>2333</v>
      </c>
      <c r="AC43" s="15" t="s">
        <v>35</v>
      </c>
    </row>
    <row r="44" spans="1:29">
      <c r="A44" s="24" t="str">
        <f t="shared" si="3"/>
        <v>Normal</v>
      </c>
      <c r="B44" s="14" t="s">
        <v>80</v>
      </c>
      <c r="C44" s="15" t="s">
        <v>81</v>
      </c>
      <c r="D44" s="16">
        <f>IFERROR(VLOOKUP(B44,#REF!,3,FALSE),0)</f>
        <v>0</v>
      </c>
      <c r="E44" s="16">
        <f t="shared" si="4"/>
        <v>0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100000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0</v>
      </c>
      <c r="Q44" s="17">
        <v>100000</v>
      </c>
      <c r="R44" s="19">
        <v>100000</v>
      </c>
      <c r="S44" s="20">
        <v>0</v>
      </c>
      <c r="T44" s="21">
        <v>5.2</v>
      </c>
      <c r="U44" s="19">
        <v>0</v>
      </c>
      <c r="V44" s="17">
        <v>19348</v>
      </c>
      <c r="W44" s="22" t="s">
        <v>52</v>
      </c>
      <c r="X44" s="23" t="str">
        <f t="shared" si="5"/>
        <v>F</v>
      </c>
      <c r="Y44" s="17">
        <v>86152</v>
      </c>
      <c r="Z44" s="17">
        <v>87983</v>
      </c>
      <c r="AA44" s="17">
        <v>64810</v>
      </c>
      <c r="AB44" s="17">
        <v>105964</v>
      </c>
      <c r="AC44" s="15" t="s">
        <v>35</v>
      </c>
    </row>
    <row r="45" spans="1:29">
      <c r="A45" s="24" t="str">
        <f t="shared" si="3"/>
        <v>Normal</v>
      </c>
      <c r="B45" s="14" t="s">
        <v>82</v>
      </c>
      <c r="C45" s="15" t="s">
        <v>81</v>
      </c>
      <c r="D45" s="16">
        <f>IFERROR(VLOOKUP(B45,#REF!,3,FALSE),0)</f>
        <v>0</v>
      </c>
      <c r="E45" s="16">
        <f t="shared" si="4"/>
        <v>0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0</v>
      </c>
      <c r="Q45" s="17">
        <v>0</v>
      </c>
      <c r="R45" s="19">
        <v>0</v>
      </c>
      <c r="S45" s="20">
        <v>0</v>
      </c>
      <c r="T45" s="21">
        <v>0</v>
      </c>
      <c r="U45" s="19">
        <v>0</v>
      </c>
      <c r="V45" s="17">
        <v>102</v>
      </c>
      <c r="W45" s="22" t="s">
        <v>52</v>
      </c>
      <c r="X45" s="23" t="str">
        <f t="shared" si="5"/>
        <v>F</v>
      </c>
      <c r="Y45" s="17">
        <v>713</v>
      </c>
      <c r="Z45" s="17">
        <v>208</v>
      </c>
      <c r="AA45" s="17">
        <v>504</v>
      </c>
      <c r="AB45" s="17">
        <v>86</v>
      </c>
      <c r="AC45" s="15" t="s">
        <v>35</v>
      </c>
    </row>
    <row r="46" spans="1:29">
      <c r="A46" s="24" t="str">
        <f t="shared" si="3"/>
        <v>Normal</v>
      </c>
      <c r="B46" s="14" t="s">
        <v>83</v>
      </c>
      <c r="C46" s="15" t="s">
        <v>81</v>
      </c>
      <c r="D46" s="16">
        <f>IFERROR(VLOOKUP(B46,#REF!,3,FALSE),0)</f>
        <v>0</v>
      </c>
      <c r="E46" s="16">
        <f t="shared" si="4"/>
        <v>0</v>
      </c>
      <c r="F46" s="16" t="str">
        <f>IFERROR(VLOOKUP(B46,#REF!,6,FALSE),"")</f>
        <v/>
      </c>
      <c r="G46" s="17">
        <v>0</v>
      </c>
      <c r="H46" s="17">
        <v>0</v>
      </c>
      <c r="I46" s="17" t="str">
        <f>IFERROR(VLOOKUP(B46,#REF!,9,FALSE),"")</f>
        <v/>
      </c>
      <c r="J46" s="17">
        <v>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0</v>
      </c>
      <c r="Q46" s="17">
        <v>0</v>
      </c>
      <c r="R46" s="19">
        <v>0</v>
      </c>
      <c r="S46" s="20">
        <v>0</v>
      </c>
      <c r="T46" s="21">
        <v>0</v>
      </c>
      <c r="U46" s="19">
        <v>0</v>
      </c>
      <c r="V46" s="17">
        <v>88</v>
      </c>
      <c r="W46" s="22" t="s">
        <v>52</v>
      </c>
      <c r="X46" s="23" t="str">
        <f t="shared" si="5"/>
        <v>F</v>
      </c>
      <c r="Y46" s="17">
        <v>585</v>
      </c>
      <c r="Z46" s="17">
        <v>210</v>
      </c>
      <c r="AA46" s="17">
        <v>210</v>
      </c>
      <c r="AB46" s="17">
        <v>180</v>
      </c>
      <c r="AC46" s="15" t="s">
        <v>35</v>
      </c>
    </row>
    <row r="47" spans="1:29">
      <c r="A47" s="24" t="str">
        <f t="shared" si="3"/>
        <v>Normal</v>
      </c>
      <c r="B47" s="14" t="s">
        <v>84</v>
      </c>
      <c r="C47" s="15" t="s">
        <v>81</v>
      </c>
      <c r="D47" s="16">
        <f>IFERROR(VLOOKUP(B47,#REF!,3,FALSE),0)</f>
        <v>0</v>
      </c>
      <c r="E47" s="16">
        <f t="shared" si="4"/>
        <v>0</v>
      </c>
      <c r="F47" s="16" t="str">
        <f>IFERROR(VLOOKUP(B47,#REF!,6,FALSE),"")</f>
        <v/>
      </c>
      <c r="G47" s="17">
        <v>0</v>
      </c>
      <c r="H47" s="17">
        <v>0</v>
      </c>
      <c r="I47" s="17" t="str">
        <f>IFERROR(VLOOKUP(B47,#REF!,9,FALSE),"")</f>
        <v/>
      </c>
      <c r="J47" s="17">
        <v>10000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10000</v>
      </c>
      <c r="R47" s="19">
        <v>10000</v>
      </c>
      <c r="S47" s="20">
        <v>0</v>
      </c>
      <c r="T47" s="21">
        <v>15.9</v>
      </c>
      <c r="U47" s="19">
        <v>0</v>
      </c>
      <c r="V47" s="17">
        <v>630</v>
      </c>
      <c r="W47" s="22" t="s">
        <v>52</v>
      </c>
      <c r="X47" s="23" t="str">
        <f t="shared" si="5"/>
        <v>F</v>
      </c>
      <c r="Y47" s="17">
        <v>4228</v>
      </c>
      <c r="Z47" s="17">
        <v>1444</v>
      </c>
      <c r="AA47" s="17">
        <v>2408</v>
      </c>
      <c r="AB47" s="17">
        <v>1224</v>
      </c>
      <c r="AC47" s="15" t="s">
        <v>35</v>
      </c>
    </row>
    <row r="48" spans="1:29">
      <c r="A48" s="24" t="str">
        <f t="shared" si="3"/>
        <v>Normal</v>
      </c>
      <c r="B48" s="14" t="s">
        <v>85</v>
      </c>
      <c r="C48" s="15" t="s">
        <v>81</v>
      </c>
      <c r="D48" s="16">
        <f>IFERROR(VLOOKUP(B48,#REF!,3,FALSE),0)</f>
        <v>0</v>
      </c>
      <c r="E48" s="16">
        <f t="shared" si="4"/>
        <v>8</v>
      </c>
      <c r="F48" s="16" t="str">
        <f>IFERROR(VLOOKUP(B48,#REF!,6,FALSE),"")</f>
        <v/>
      </c>
      <c r="G48" s="17">
        <v>0</v>
      </c>
      <c r="H48" s="17">
        <v>0</v>
      </c>
      <c r="I48" s="17" t="str">
        <f>IFERROR(VLOOKUP(B48,#REF!,9,FALSE),"")</f>
        <v/>
      </c>
      <c r="J48" s="17">
        <v>5000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0</v>
      </c>
      <c r="Q48" s="17">
        <v>5000</v>
      </c>
      <c r="R48" s="19">
        <v>5000</v>
      </c>
      <c r="S48" s="20">
        <v>8</v>
      </c>
      <c r="T48" s="21" t="s">
        <v>36</v>
      </c>
      <c r="U48" s="19">
        <v>625</v>
      </c>
      <c r="V48" s="17">
        <v>0</v>
      </c>
      <c r="W48" s="22" t="s">
        <v>38</v>
      </c>
      <c r="X48" s="23" t="str">
        <f t="shared" si="5"/>
        <v>E</v>
      </c>
      <c r="Y48" s="17">
        <v>0</v>
      </c>
      <c r="Z48" s="17">
        <v>0</v>
      </c>
      <c r="AA48" s="17">
        <v>0</v>
      </c>
      <c r="AB48" s="17">
        <v>0</v>
      </c>
      <c r="AC48" s="15" t="s">
        <v>35</v>
      </c>
    </row>
    <row r="49" spans="1:29">
      <c r="A49" s="24" t="str">
        <f t="shared" si="3"/>
        <v>Normal</v>
      </c>
      <c r="B49" s="14" t="s">
        <v>86</v>
      </c>
      <c r="C49" s="15" t="s">
        <v>81</v>
      </c>
      <c r="D49" s="16">
        <f>IFERROR(VLOOKUP(B49,#REF!,3,FALSE),0)</f>
        <v>0</v>
      </c>
      <c r="E49" s="16">
        <f t="shared" si="4"/>
        <v>0</v>
      </c>
      <c r="F49" s="16" t="str">
        <f>IFERROR(VLOOKUP(B49,#REF!,6,FALSE),"")</f>
        <v/>
      </c>
      <c r="G49" s="17">
        <v>0</v>
      </c>
      <c r="H49" s="17">
        <v>0</v>
      </c>
      <c r="I49" s="17" t="str">
        <f>IFERROR(VLOOKUP(B49,#REF!,9,FALSE),"")</f>
        <v/>
      </c>
      <c r="J49" s="17">
        <v>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0</v>
      </c>
      <c r="Q49" s="17">
        <v>0</v>
      </c>
      <c r="R49" s="19">
        <v>0</v>
      </c>
      <c r="S49" s="20">
        <v>0</v>
      </c>
      <c r="T49" s="21">
        <v>0</v>
      </c>
      <c r="U49" s="19">
        <v>0</v>
      </c>
      <c r="V49" s="17">
        <v>105</v>
      </c>
      <c r="W49" s="22" t="s">
        <v>52</v>
      </c>
      <c r="X49" s="23" t="str">
        <f t="shared" si="5"/>
        <v>F</v>
      </c>
      <c r="Y49" s="17">
        <v>289</v>
      </c>
      <c r="Z49" s="17">
        <v>652</v>
      </c>
      <c r="AA49" s="17">
        <v>723</v>
      </c>
      <c r="AB49" s="17">
        <v>690</v>
      </c>
      <c r="AC49" s="15" t="s">
        <v>35</v>
      </c>
    </row>
    <row r="50" spans="1:29">
      <c r="A50" s="24" t="str">
        <f t="shared" si="3"/>
        <v>ZeroZero</v>
      </c>
      <c r="B50" s="14" t="s">
        <v>87</v>
      </c>
      <c r="C50" s="15" t="s">
        <v>81</v>
      </c>
      <c r="D50" s="16">
        <f>IFERROR(VLOOKUP(B50,#REF!,3,FALSE),0)</f>
        <v>0</v>
      </c>
      <c r="E50" s="16">
        <f t="shared" si="4"/>
        <v>0</v>
      </c>
      <c r="F50" s="16" t="str">
        <f>IFERROR(VLOOKUP(B50,#REF!,6,FALSE),"")</f>
        <v/>
      </c>
      <c r="G50" s="17">
        <v>0</v>
      </c>
      <c r="H50" s="17">
        <v>0</v>
      </c>
      <c r="I50" s="17" t="str">
        <f>IFERROR(VLOOKUP(B50,#REF!,9,FALSE),"")</f>
        <v/>
      </c>
      <c r="J50" s="17">
        <v>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0</v>
      </c>
      <c r="Q50" s="17">
        <v>0</v>
      </c>
      <c r="R50" s="19">
        <v>0</v>
      </c>
      <c r="S50" s="20">
        <v>0</v>
      </c>
      <c r="T50" s="21" t="s">
        <v>36</v>
      </c>
      <c r="U50" s="19">
        <v>0</v>
      </c>
      <c r="V50" s="17">
        <v>0</v>
      </c>
      <c r="W50" s="22" t="s">
        <v>38</v>
      </c>
      <c r="X50" s="23" t="str">
        <f t="shared" si="5"/>
        <v>E</v>
      </c>
      <c r="Y50" s="17">
        <v>0</v>
      </c>
      <c r="Z50" s="17">
        <v>0</v>
      </c>
      <c r="AA50" s="17">
        <v>0</v>
      </c>
      <c r="AB50" s="17">
        <v>0</v>
      </c>
      <c r="AC50" s="15" t="s">
        <v>35</v>
      </c>
    </row>
    <row r="51" spans="1:29">
      <c r="A51" s="24" t="str">
        <f t="shared" si="3"/>
        <v>ZeroZero</v>
      </c>
      <c r="B51" s="14" t="s">
        <v>88</v>
      </c>
      <c r="C51" s="15" t="s">
        <v>81</v>
      </c>
      <c r="D51" s="16">
        <f>IFERROR(VLOOKUP(B51,#REF!,3,FALSE),0)</f>
        <v>0</v>
      </c>
      <c r="E51" s="16">
        <f t="shared" si="4"/>
        <v>0</v>
      </c>
      <c r="F51" s="16" t="str">
        <f>IFERROR(VLOOKUP(B51,#REF!,6,FALSE),"")</f>
        <v/>
      </c>
      <c r="G51" s="17">
        <v>0</v>
      </c>
      <c r="H51" s="17">
        <v>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0</v>
      </c>
      <c r="S51" s="20">
        <v>0</v>
      </c>
      <c r="T51" s="21" t="s">
        <v>36</v>
      </c>
      <c r="U51" s="19">
        <v>0</v>
      </c>
      <c r="V51" s="17">
        <v>0</v>
      </c>
      <c r="W51" s="22" t="s">
        <v>38</v>
      </c>
      <c r="X51" s="23" t="str">
        <f t="shared" si="5"/>
        <v>E</v>
      </c>
      <c r="Y51" s="17">
        <v>0</v>
      </c>
      <c r="Z51" s="17">
        <v>0</v>
      </c>
      <c r="AA51" s="17">
        <v>0</v>
      </c>
      <c r="AB51" s="17">
        <v>0</v>
      </c>
      <c r="AC51" s="15" t="s">
        <v>35</v>
      </c>
    </row>
    <row r="52" spans="1:29">
      <c r="A52" s="24" t="str">
        <f t="shared" si="3"/>
        <v>Normal</v>
      </c>
      <c r="B52" s="14" t="s">
        <v>89</v>
      </c>
      <c r="C52" s="15" t="s">
        <v>90</v>
      </c>
      <c r="D52" s="16">
        <f>IFERROR(VLOOKUP(B52,#REF!,3,FALSE),0)</f>
        <v>0</v>
      </c>
      <c r="E52" s="16">
        <f t="shared" si="4"/>
        <v>8.4</v>
      </c>
      <c r="F52" s="16" t="str">
        <f>IFERROR(VLOOKUP(B52,#REF!,6,FALSE),"")</f>
        <v/>
      </c>
      <c r="G52" s="17">
        <v>410000</v>
      </c>
      <c r="H52" s="17">
        <v>410000</v>
      </c>
      <c r="I52" s="17" t="str">
        <f>IFERROR(VLOOKUP(B52,#REF!,9,FALSE),"")</f>
        <v/>
      </c>
      <c r="J52" s="17">
        <v>315000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135000</v>
      </c>
      <c r="Q52" s="17">
        <v>180000</v>
      </c>
      <c r="R52" s="19">
        <v>725000</v>
      </c>
      <c r="S52" s="20">
        <v>19.3</v>
      </c>
      <c r="T52" s="21">
        <v>16.7</v>
      </c>
      <c r="U52" s="19">
        <v>37500</v>
      </c>
      <c r="V52" s="17">
        <v>43301</v>
      </c>
      <c r="W52" s="22">
        <v>1.2</v>
      </c>
      <c r="X52" s="23">
        <f t="shared" si="5"/>
        <v>100</v>
      </c>
      <c r="Y52" s="17">
        <v>213012</v>
      </c>
      <c r="Z52" s="17">
        <v>176694</v>
      </c>
      <c r="AA52" s="17">
        <v>22993</v>
      </c>
      <c r="AB52" s="17">
        <v>13862</v>
      </c>
      <c r="AC52" s="15" t="s">
        <v>35</v>
      </c>
    </row>
    <row r="53" spans="1:29">
      <c r="A53" s="24" t="str">
        <f t="shared" si="3"/>
        <v>Normal</v>
      </c>
      <c r="B53" s="14" t="s">
        <v>91</v>
      </c>
      <c r="C53" s="15" t="s">
        <v>90</v>
      </c>
      <c r="D53" s="16">
        <f>IFERROR(VLOOKUP(B53,#REF!,3,FALSE),0)</f>
        <v>0</v>
      </c>
      <c r="E53" s="16">
        <f t="shared" si="4"/>
        <v>5.4117647058823533</v>
      </c>
      <c r="F53" s="16" t="str">
        <f>IFERROR(VLOOKUP(B53,#REF!,6,FALSE),"")</f>
        <v/>
      </c>
      <c r="G53" s="17">
        <v>118000</v>
      </c>
      <c r="H53" s="17">
        <v>0</v>
      </c>
      <c r="I53" s="17" t="str">
        <f>IFERROR(VLOOKUP(B53,#REF!,9,FALSE),"")</f>
        <v/>
      </c>
      <c r="J53" s="17">
        <v>69000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6000</v>
      </c>
      <c r="P53" s="17">
        <v>36000</v>
      </c>
      <c r="Q53" s="17">
        <v>27000</v>
      </c>
      <c r="R53" s="19">
        <v>187000</v>
      </c>
      <c r="S53" s="20">
        <v>14.7</v>
      </c>
      <c r="T53" s="21">
        <v>15.7</v>
      </c>
      <c r="U53" s="19">
        <v>12750</v>
      </c>
      <c r="V53" s="17">
        <v>11924</v>
      </c>
      <c r="W53" s="22">
        <v>0.9</v>
      </c>
      <c r="X53" s="23">
        <f t="shared" si="5"/>
        <v>100</v>
      </c>
      <c r="Y53" s="17">
        <v>76776</v>
      </c>
      <c r="Z53" s="17">
        <v>30545</v>
      </c>
      <c r="AA53" s="17">
        <v>28637</v>
      </c>
      <c r="AB53" s="17">
        <v>25892</v>
      </c>
      <c r="AC53" s="15" t="s">
        <v>35</v>
      </c>
    </row>
    <row r="54" spans="1:29">
      <c r="A54" s="24" t="str">
        <f t="shared" si="3"/>
        <v>Normal</v>
      </c>
      <c r="B54" s="14" t="s">
        <v>92</v>
      </c>
      <c r="C54" s="15" t="s">
        <v>90</v>
      </c>
      <c r="D54" s="16">
        <f>IFERROR(VLOOKUP(B54,#REF!,3,FALSE),0)</f>
        <v>0</v>
      </c>
      <c r="E54" s="16">
        <f t="shared" si="4"/>
        <v>3</v>
      </c>
      <c r="F54" s="16" t="str">
        <f>IFERROR(VLOOKUP(B54,#REF!,6,FALSE),"")</f>
        <v/>
      </c>
      <c r="G54" s="17">
        <v>6000</v>
      </c>
      <c r="H54" s="17">
        <v>6000</v>
      </c>
      <c r="I54" s="17" t="str">
        <f>IFERROR(VLOOKUP(B54,#REF!,9,FALSE),"")</f>
        <v/>
      </c>
      <c r="J54" s="17">
        <v>9000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6000</v>
      </c>
      <c r="P54" s="17">
        <v>0</v>
      </c>
      <c r="Q54" s="17">
        <v>3000</v>
      </c>
      <c r="R54" s="19">
        <v>15000</v>
      </c>
      <c r="S54" s="20">
        <v>5</v>
      </c>
      <c r="T54" s="21">
        <v>5.0999999999999996</v>
      </c>
      <c r="U54" s="19">
        <v>3000</v>
      </c>
      <c r="V54" s="17">
        <v>2927</v>
      </c>
      <c r="W54" s="22">
        <v>1</v>
      </c>
      <c r="X54" s="23">
        <f t="shared" si="5"/>
        <v>100</v>
      </c>
      <c r="Y54" s="17">
        <v>16364</v>
      </c>
      <c r="Z54" s="17">
        <v>9976</v>
      </c>
      <c r="AA54" s="17">
        <v>9483</v>
      </c>
      <c r="AB54" s="17">
        <v>2204</v>
      </c>
      <c r="AC54" s="15" t="s">
        <v>35</v>
      </c>
    </row>
    <row r="55" spans="1:29">
      <c r="A55" s="24" t="str">
        <f t="shared" si="3"/>
        <v>Normal</v>
      </c>
      <c r="B55" s="14" t="s">
        <v>93</v>
      </c>
      <c r="C55" s="15" t="s">
        <v>34</v>
      </c>
      <c r="D55" s="16">
        <f>IFERROR(VLOOKUP(B55,#REF!,3,FALSE),0)</f>
        <v>0</v>
      </c>
      <c r="E55" s="16">
        <f t="shared" si="4"/>
        <v>0</v>
      </c>
      <c r="F55" s="16" t="str">
        <f>IFERROR(VLOOKUP(B55,#REF!,6,FALSE),"")</f>
        <v/>
      </c>
      <c r="G55" s="17">
        <v>0</v>
      </c>
      <c r="H55" s="17">
        <v>0</v>
      </c>
      <c r="I55" s="17" t="str">
        <f>IFERROR(VLOOKUP(B55,#REF!,9,FALSE),"")</f>
        <v/>
      </c>
      <c r="J55" s="17">
        <v>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0</v>
      </c>
      <c r="Q55" s="17">
        <v>0</v>
      </c>
      <c r="R55" s="19">
        <v>0</v>
      </c>
      <c r="S55" s="20">
        <v>0</v>
      </c>
      <c r="T55" s="21">
        <v>0</v>
      </c>
      <c r="U55" s="19">
        <v>0</v>
      </c>
      <c r="V55" s="17">
        <v>1210</v>
      </c>
      <c r="W55" s="22" t="s">
        <v>52</v>
      </c>
      <c r="X55" s="23" t="str">
        <f t="shared" si="5"/>
        <v>F</v>
      </c>
      <c r="Y55" s="17">
        <v>5039</v>
      </c>
      <c r="Z55" s="17">
        <v>5852</v>
      </c>
      <c r="AA55" s="17">
        <v>6263</v>
      </c>
      <c r="AB55" s="17">
        <v>0</v>
      </c>
      <c r="AC55" s="15" t="s">
        <v>35</v>
      </c>
    </row>
    <row r="56" spans="1:29">
      <c r="A56" s="24" t="str">
        <f t="shared" si="3"/>
        <v>Normal</v>
      </c>
      <c r="B56" s="14" t="s">
        <v>94</v>
      </c>
      <c r="C56" s="15" t="s">
        <v>90</v>
      </c>
      <c r="D56" s="16">
        <f>IFERROR(VLOOKUP(B56,#REF!,3,FALSE),0)</f>
        <v>0</v>
      </c>
      <c r="E56" s="16">
        <f t="shared" si="4"/>
        <v>0</v>
      </c>
      <c r="F56" s="16" t="str">
        <f>IFERROR(VLOOKUP(B56,#REF!,6,FALSE),"")</f>
        <v/>
      </c>
      <c r="G56" s="17">
        <v>5000</v>
      </c>
      <c r="H56" s="17">
        <v>5000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5000</v>
      </c>
      <c r="S56" s="20">
        <v>16</v>
      </c>
      <c r="T56" s="21" t="s">
        <v>36</v>
      </c>
      <c r="U56" s="19">
        <v>313</v>
      </c>
      <c r="V56" s="17">
        <v>0</v>
      </c>
      <c r="W56" s="22" t="s">
        <v>38</v>
      </c>
      <c r="X56" s="23" t="str">
        <f t="shared" si="5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35</v>
      </c>
    </row>
    <row r="57" spans="1:29">
      <c r="A57" s="24" t="str">
        <f t="shared" si="3"/>
        <v>Normal</v>
      </c>
      <c r="B57" s="14" t="s">
        <v>95</v>
      </c>
      <c r="C57" s="15" t="s">
        <v>90</v>
      </c>
      <c r="D57" s="16">
        <f>IFERROR(VLOOKUP(B57,#REF!,3,FALSE),0)</f>
        <v>0</v>
      </c>
      <c r="E57" s="16">
        <f t="shared" si="4"/>
        <v>8</v>
      </c>
      <c r="F57" s="16" t="str">
        <f>IFERROR(VLOOKUP(B57,#REF!,6,FALSE),"")</f>
        <v/>
      </c>
      <c r="G57" s="17">
        <v>0</v>
      </c>
      <c r="H57" s="17">
        <v>0</v>
      </c>
      <c r="I57" s="17" t="str">
        <f>IFERROR(VLOOKUP(B57,#REF!,9,FALSE),"")</f>
        <v/>
      </c>
      <c r="J57" s="17">
        <v>3000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3000</v>
      </c>
      <c r="R57" s="19">
        <v>3000</v>
      </c>
      <c r="S57" s="20">
        <v>8</v>
      </c>
      <c r="T57" s="21" t="s">
        <v>36</v>
      </c>
      <c r="U57" s="19">
        <v>375</v>
      </c>
      <c r="V57" s="17">
        <v>0</v>
      </c>
      <c r="W57" s="22" t="s">
        <v>38</v>
      </c>
      <c r="X57" s="23" t="str">
        <f t="shared" si="5"/>
        <v>E</v>
      </c>
      <c r="Y57" s="17">
        <v>0</v>
      </c>
      <c r="Z57" s="17">
        <v>0</v>
      </c>
      <c r="AA57" s="17">
        <v>0</v>
      </c>
      <c r="AB57" s="17">
        <v>0</v>
      </c>
      <c r="AC57" s="15" t="s">
        <v>35</v>
      </c>
    </row>
    <row r="58" spans="1:29">
      <c r="A58" s="24" t="str">
        <f t="shared" si="3"/>
        <v>Normal</v>
      </c>
      <c r="B58" s="14" t="s">
        <v>96</v>
      </c>
      <c r="C58" s="15" t="s">
        <v>97</v>
      </c>
      <c r="D58" s="16">
        <f>IFERROR(VLOOKUP(B58,#REF!,3,FALSE),0)</f>
        <v>0</v>
      </c>
      <c r="E58" s="16">
        <f t="shared" si="4"/>
        <v>0</v>
      </c>
      <c r="F58" s="16" t="str">
        <f>IFERROR(VLOOKUP(B58,#REF!,6,FALSE),"")</f>
        <v/>
      </c>
      <c r="G58" s="17">
        <v>0</v>
      </c>
      <c r="H58" s="17">
        <v>0</v>
      </c>
      <c r="I58" s="17" t="str">
        <f>IFERROR(VLOOKUP(B58,#REF!,9,FALSE),"")</f>
        <v/>
      </c>
      <c r="J58" s="17">
        <v>3000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0</v>
      </c>
      <c r="Q58" s="17">
        <v>3000</v>
      </c>
      <c r="R58" s="19">
        <v>3000</v>
      </c>
      <c r="S58" s="20">
        <v>0</v>
      </c>
      <c r="T58" s="21">
        <v>18</v>
      </c>
      <c r="U58" s="19">
        <v>0</v>
      </c>
      <c r="V58" s="17">
        <v>167</v>
      </c>
      <c r="W58" s="22" t="s">
        <v>52</v>
      </c>
      <c r="X58" s="23" t="str">
        <f t="shared" si="5"/>
        <v>F</v>
      </c>
      <c r="Y58" s="17">
        <v>1500</v>
      </c>
      <c r="Z58" s="17">
        <v>0</v>
      </c>
      <c r="AA58" s="17">
        <v>0</v>
      </c>
      <c r="AB58" s="17">
        <v>0</v>
      </c>
      <c r="AC58" s="15" t="s">
        <v>35</v>
      </c>
    </row>
    <row r="59" spans="1:29">
      <c r="A59" s="24" t="str">
        <f t="shared" si="3"/>
        <v>OverStock</v>
      </c>
      <c r="B59" s="14" t="s">
        <v>98</v>
      </c>
      <c r="C59" s="15" t="s">
        <v>97</v>
      </c>
      <c r="D59" s="16">
        <f>IFERROR(VLOOKUP(B59,#REF!,3,FALSE),0)</f>
        <v>0</v>
      </c>
      <c r="E59" s="16">
        <f t="shared" si="4"/>
        <v>19.096774193548388</v>
      </c>
      <c r="F59" s="16" t="str">
        <f>IFERROR(VLOOKUP(B59,#REF!,6,FALSE),"")</f>
        <v/>
      </c>
      <c r="G59" s="17">
        <v>20000</v>
      </c>
      <c r="H59" s="17">
        <v>20000</v>
      </c>
      <c r="I59" s="17" t="str">
        <f>IFERROR(VLOOKUP(B59,#REF!,9,FALSE),"")</f>
        <v/>
      </c>
      <c r="J59" s="17">
        <v>74000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43000</v>
      </c>
      <c r="Q59" s="17">
        <v>31000</v>
      </c>
      <c r="R59" s="19">
        <v>94000</v>
      </c>
      <c r="S59" s="20">
        <v>24.3</v>
      </c>
      <c r="T59" s="21">
        <v>79.3</v>
      </c>
      <c r="U59" s="19">
        <v>3875</v>
      </c>
      <c r="V59" s="17">
        <v>1186</v>
      </c>
      <c r="W59" s="22">
        <v>0.3</v>
      </c>
      <c r="X59" s="23">
        <f t="shared" si="5"/>
        <v>50</v>
      </c>
      <c r="Y59" s="17">
        <v>9464</v>
      </c>
      <c r="Z59" s="17">
        <v>1212</v>
      </c>
      <c r="AA59" s="17">
        <v>570</v>
      </c>
      <c r="AB59" s="17">
        <v>0</v>
      </c>
      <c r="AC59" s="15" t="s">
        <v>35</v>
      </c>
    </row>
    <row r="60" spans="1:29">
      <c r="A60" s="24" t="str">
        <f t="shared" si="3"/>
        <v>OverStock</v>
      </c>
      <c r="B60" s="14" t="s">
        <v>99</v>
      </c>
      <c r="C60" s="15" t="s">
        <v>97</v>
      </c>
      <c r="D60" s="16">
        <f>IFERROR(VLOOKUP(B60,#REF!,3,FALSE),0)</f>
        <v>0</v>
      </c>
      <c r="E60" s="16">
        <f t="shared" si="4"/>
        <v>63.829787234042556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12000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0</v>
      </c>
      <c r="Q60" s="17">
        <v>12000</v>
      </c>
      <c r="R60" s="19">
        <v>12000</v>
      </c>
      <c r="S60" s="20">
        <v>63.8</v>
      </c>
      <c r="T60" s="21">
        <v>14.6</v>
      </c>
      <c r="U60" s="19">
        <v>188</v>
      </c>
      <c r="V60" s="17">
        <v>822</v>
      </c>
      <c r="W60" s="22">
        <v>4.4000000000000004</v>
      </c>
      <c r="X60" s="23">
        <f t="shared" si="5"/>
        <v>150</v>
      </c>
      <c r="Y60" s="17">
        <v>4743</v>
      </c>
      <c r="Z60" s="17">
        <v>2655</v>
      </c>
      <c r="AA60" s="17">
        <v>3336</v>
      </c>
      <c r="AB60" s="17">
        <v>2346</v>
      </c>
      <c r="AC60" s="15" t="s">
        <v>35</v>
      </c>
    </row>
    <row r="61" spans="1:29">
      <c r="A61" s="24" t="str">
        <f t="shared" si="3"/>
        <v>Normal</v>
      </c>
      <c r="B61" s="14" t="s">
        <v>100</v>
      </c>
      <c r="C61" s="15" t="s">
        <v>97</v>
      </c>
      <c r="D61" s="16">
        <f>IFERROR(VLOOKUP(B61,#REF!,3,FALSE),0)</f>
        <v>0</v>
      </c>
      <c r="E61" s="16">
        <f t="shared" si="4"/>
        <v>0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0</v>
      </c>
      <c r="Q61" s="17">
        <v>0</v>
      </c>
      <c r="R61" s="19">
        <v>0</v>
      </c>
      <c r="S61" s="20">
        <v>0</v>
      </c>
      <c r="T61" s="21">
        <v>0</v>
      </c>
      <c r="U61" s="19">
        <v>0</v>
      </c>
      <c r="V61" s="17">
        <v>1687</v>
      </c>
      <c r="W61" s="22" t="s">
        <v>52</v>
      </c>
      <c r="X61" s="23" t="str">
        <f t="shared" si="5"/>
        <v>F</v>
      </c>
      <c r="Y61" s="17">
        <v>9762</v>
      </c>
      <c r="Z61" s="17">
        <v>5419</v>
      </c>
      <c r="AA61" s="17">
        <v>5581</v>
      </c>
      <c r="AB61" s="17">
        <v>0</v>
      </c>
      <c r="AC61" s="15" t="s">
        <v>35</v>
      </c>
    </row>
    <row r="62" spans="1:29">
      <c r="A62" s="24" t="str">
        <f t="shared" si="3"/>
        <v>Normal</v>
      </c>
      <c r="B62" s="14" t="s">
        <v>101</v>
      </c>
      <c r="C62" s="15" t="s">
        <v>97</v>
      </c>
      <c r="D62" s="16">
        <f>IFERROR(VLOOKUP(B62,#REF!,3,FALSE),0)</f>
        <v>0</v>
      </c>
      <c r="E62" s="16">
        <f t="shared" si="4"/>
        <v>0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0</v>
      </c>
      <c r="Q62" s="17">
        <v>0</v>
      </c>
      <c r="R62" s="19">
        <v>0</v>
      </c>
      <c r="S62" s="20">
        <v>0</v>
      </c>
      <c r="T62" s="21">
        <v>0</v>
      </c>
      <c r="U62" s="19">
        <v>0</v>
      </c>
      <c r="V62" s="17">
        <v>129</v>
      </c>
      <c r="W62" s="22" t="s">
        <v>52</v>
      </c>
      <c r="X62" s="23" t="str">
        <f t="shared" si="5"/>
        <v>F</v>
      </c>
      <c r="Y62" s="17">
        <v>627</v>
      </c>
      <c r="Z62" s="17">
        <v>538</v>
      </c>
      <c r="AA62" s="17">
        <v>389</v>
      </c>
      <c r="AB62" s="17">
        <v>0</v>
      </c>
      <c r="AC62" s="15" t="s">
        <v>35</v>
      </c>
    </row>
    <row r="63" spans="1:29">
      <c r="A63" s="24" t="str">
        <f t="shared" si="3"/>
        <v>Normal</v>
      </c>
      <c r="B63" s="14" t="s">
        <v>102</v>
      </c>
      <c r="C63" s="15" t="s">
        <v>34</v>
      </c>
      <c r="D63" s="16">
        <f>IFERROR(VLOOKUP(B63,#REF!,3,FALSE),0)</f>
        <v>0</v>
      </c>
      <c r="E63" s="16">
        <f t="shared" si="4"/>
        <v>2.8333333333333335</v>
      </c>
      <c r="F63" s="16" t="str">
        <f>IFERROR(VLOOKUP(B63,#REF!,6,FALSE),"")</f>
        <v/>
      </c>
      <c r="G63" s="17">
        <v>1005000</v>
      </c>
      <c r="H63" s="17">
        <v>315000</v>
      </c>
      <c r="I63" s="17" t="str">
        <f>IFERROR(VLOOKUP(B63,#REF!,9,FALSE),"")</f>
        <v/>
      </c>
      <c r="J63" s="17">
        <v>153000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3000</v>
      </c>
      <c r="Q63" s="17">
        <v>150000</v>
      </c>
      <c r="R63" s="19">
        <v>1158000</v>
      </c>
      <c r="S63" s="20">
        <v>21.4</v>
      </c>
      <c r="T63" s="21">
        <v>25.3</v>
      </c>
      <c r="U63" s="19">
        <v>54000</v>
      </c>
      <c r="V63" s="17">
        <v>45855</v>
      </c>
      <c r="W63" s="22">
        <v>0.8</v>
      </c>
      <c r="X63" s="23">
        <f t="shared" si="5"/>
        <v>100</v>
      </c>
      <c r="Y63" s="17">
        <v>202968</v>
      </c>
      <c r="Z63" s="17">
        <v>209725</v>
      </c>
      <c r="AA63" s="17">
        <v>155282</v>
      </c>
      <c r="AB63" s="17">
        <v>251622</v>
      </c>
      <c r="AC63" s="15" t="s">
        <v>35</v>
      </c>
    </row>
    <row r="64" spans="1:29">
      <c r="A64" s="24" t="str">
        <f t="shared" si="3"/>
        <v>OverStock</v>
      </c>
      <c r="B64" s="14" t="s">
        <v>103</v>
      </c>
      <c r="C64" s="15" t="s">
        <v>34</v>
      </c>
      <c r="D64" s="16">
        <f>IFERROR(VLOOKUP(B64,#REF!,3,FALSE),0)</f>
        <v>0</v>
      </c>
      <c r="E64" s="16">
        <f t="shared" si="4"/>
        <v>3.8</v>
      </c>
      <c r="F64" s="16" t="str">
        <f>IFERROR(VLOOKUP(B64,#REF!,6,FALSE),"")</f>
        <v/>
      </c>
      <c r="G64" s="17">
        <v>420000</v>
      </c>
      <c r="H64" s="17">
        <v>171000</v>
      </c>
      <c r="I64" s="17" t="str">
        <f>IFERROR(VLOOKUP(B64,#REF!,9,FALSE),"")</f>
        <v/>
      </c>
      <c r="J64" s="17">
        <v>57000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6000</v>
      </c>
      <c r="P64" s="17">
        <v>12000</v>
      </c>
      <c r="Q64" s="17">
        <v>39000</v>
      </c>
      <c r="R64" s="19">
        <v>477000</v>
      </c>
      <c r="S64" s="20">
        <v>31.8</v>
      </c>
      <c r="T64" s="21">
        <v>24.6</v>
      </c>
      <c r="U64" s="19">
        <v>15000</v>
      </c>
      <c r="V64" s="17">
        <v>19388</v>
      </c>
      <c r="W64" s="22">
        <v>1.3</v>
      </c>
      <c r="X64" s="23">
        <f t="shared" si="5"/>
        <v>100</v>
      </c>
      <c r="Y64" s="17">
        <v>86130</v>
      </c>
      <c r="Z64" s="17">
        <v>88357</v>
      </c>
      <c r="AA64" s="17">
        <v>67099</v>
      </c>
      <c r="AB64" s="17">
        <v>104970</v>
      </c>
      <c r="AC64" s="15" t="s">
        <v>35</v>
      </c>
    </row>
    <row r="65" spans="1:29">
      <c r="A65" s="24" t="str">
        <f t="shared" si="3"/>
        <v>Normal</v>
      </c>
      <c r="B65" s="14" t="s">
        <v>104</v>
      </c>
      <c r="C65" s="15" t="s">
        <v>34</v>
      </c>
      <c r="D65" s="16">
        <f>IFERROR(VLOOKUP(B65,#REF!,3,FALSE),0)</f>
        <v>0</v>
      </c>
      <c r="E65" s="16">
        <f t="shared" si="4"/>
        <v>5.7142857142857144</v>
      </c>
      <c r="F65" s="16" t="str">
        <f>IFERROR(VLOOKUP(B65,#REF!,6,FALSE),"")</f>
        <v/>
      </c>
      <c r="G65" s="17">
        <v>408000</v>
      </c>
      <c r="H65" s="17">
        <v>200000</v>
      </c>
      <c r="I65" s="17" t="str">
        <f>IFERROR(VLOOKUP(B65,#REF!,9,FALSE),"")</f>
        <v/>
      </c>
      <c r="J65" s="17">
        <v>360000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104000</v>
      </c>
      <c r="P65" s="17">
        <v>168000</v>
      </c>
      <c r="Q65" s="17">
        <v>88000</v>
      </c>
      <c r="R65" s="19">
        <v>768000</v>
      </c>
      <c r="S65" s="20">
        <v>12.2</v>
      </c>
      <c r="T65" s="21">
        <v>16.899999999999999</v>
      </c>
      <c r="U65" s="19">
        <v>63000</v>
      </c>
      <c r="V65" s="17">
        <v>45525</v>
      </c>
      <c r="W65" s="22">
        <v>0.7</v>
      </c>
      <c r="X65" s="23">
        <f t="shared" si="5"/>
        <v>100</v>
      </c>
      <c r="Y65" s="17">
        <v>221164</v>
      </c>
      <c r="Z65" s="17">
        <v>188557</v>
      </c>
      <c r="AA65" s="17">
        <v>25362</v>
      </c>
      <c r="AB65" s="17">
        <v>14851</v>
      </c>
      <c r="AC65" s="15" t="s">
        <v>35</v>
      </c>
    </row>
    <row r="66" spans="1:29">
      <c r="A66" s="24" t="str">
        <f t="shared" ref="A66:A97" si="6">IF((U66=0)*(V66=0),"ZeroZero",IF(R66=0,"Normal",IF((S66&gt;=24),"OverStock","Normal")))</f>
        <v>OverStock</v>
      </c>
      <c r="B66" s="14" t="s">
        <v>105</v>
      </c>
      <c r="C66" s="15" t="s">
        <v>34</v>
      </c>
      <c r="D66" s="16">
        <f>IFERROR(VLOOKUP(B66,#REF!,3,FALSE),0)</f>
        <v>0</v>
      </c>
      <c r="E66" s="16">
        <f t="shared" ref="E66:E97" si="7">IFERROR(J66/U66,0)</f>
        <v>13.833333333333334</v>
      </c>
      <c r="F66" s="16" t="str">
        <f>IFERROR(VLOOKUP(B66,#REF!,6,FALSE),"")</f>
        <v/>
      </c>
      <c r="G66" s="17">
        <v>282000</v>
      </c>
      <c r="H66" s="17">
        <v>192000</v>
      </c>
      <c r="I66" s="17" t="str">
        <f>IFERROR(VLOOKUP(B66,#REF!,9,FALSE),"")</f>
        <v/>
      </c>
      <c r="J66" s="17">
        <v>249000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114000</v>
      </c>
      <c r="Q66" s="17">
        <v>135000</v>
      </c>
      <c r="R66" s="19">
        <v>531000</v>
      </c>
      <c r="S66" s="20">
        <v>29.5</v>
      </c>
      <c r="T66" s="21">
        <v>23.5</v>
      </c>
      <c r="U66" s="19">
        <v>18000</v>
      </c>
      <c r="V66" s="17">
        <v>22642</v>
      </c>
      <c r="W66" s="22">
        <v>1.3</v>
      </c>
      <c r="X66" s="23">
        <f t="shared" ref="X66:X97" si="8">IF($W66="E","E",IF($W66="F","F",IF($W66&lt;0.5,50,IF($W66&lt;2,100,150))))</f>
        <v>100</v>
      </c>
      <c r="Y66" s="17">
        <v>123675</v>
      </c>
      <c r="Z66" s="17">
        <v>80101</v>
      </c>
      <c r="AA66" s="17">
        <v>76760</v>
      </c>
      <c r="AB66" s="17">
        <v>75391</v>
      </c>
      <c r="AC66" s="15" t="s">
        <v>35</v>
      </c>
    </row>
    <row r="67" spans="1:29">
      <c r="A67" s="24" t="str">
        <f t="shared" si="6"/>
        <v>Normal</v>
      </c>
      <c r="B67" s="14" t="s">
        <v>106</v>
      </c>
      <c r="C67" s="15" t="s">
        <v>34</v>
      </c>
      <c r="D67" s="16">
        <f>IFERROR(VLOOKUP(B67,#REF!,3,FALSE),0)</f>
        <v>0</v>
      </c>
      <c r="E67" s="16">
        <f t="shared" si="7"/>
        <v>0</v>
      </c>
      <c r="F67" s="16" t="str">
        <f>IFERROR(VLOOKUP(B67,#REF!,6,FALSE),"")</f>
        <v/>
      </c>
      <c r="G67" s="17">
        <v>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0</v>
      </c>
      <c r="S67" s="20">
        <v>0</v>
      </c>
      <c r="T67" s="21">
        <v>0</v>
      </c>
      <c r="U67" s="19">
        <v>0</v>
      </c>
      <c r="V67" s="17">
        <v>564</v>
      </c>
      <c r="W67" s="22" t="s">
        <v>52</v>
      </c>
      <c r="X67" s="23" t="str">
        <f t="shared" si="8"/>
        <v>F</v>
      </c>
      <c r="Y67" s="17">
        <v>5080</v>
      </c>
      <c r="Z67" s="17">
        <v>0</v>
      </c>
      <c r="AA67" s="17">
        <v>0</v>
      </c>
      <c r="AB67" s="17">
        <v>0</v>
      </c>
      <c r="AC67" s="15" t="s">
        <v>35</v>
      </c>
    </row>
    <row r="68" spans="1:29">
      <c r="A68" s="24" t="str">
        <f t="shared" si="6"/>
        <v>OverStock</v>
      </c>
      <c r="B68" s="14" t="s">
        <v>107</v>
      </c>
      <c r="C68" s="15" t="s">
        <v>34</v>
      </c>
      <c r="D68" s="16">
        <f>IFERROR(VLOOKUP(B68,#REF!,3,FALSE),0)</f>
        <v>0</v>
      </c>
      <c r="E68" s="16">
        <f t="shared" si="7"/>
        <v>36.948655256723718</v>
      </c>
      <c r="F68" s="16" t="str">
        <f>IFERROR(VLOOKUP(B68,#REF!,6,FALSE),"")</f>
        <v/>
      </c>
      <c r="G68" s="17">
        <v>0</v>
      </c>
      <c r="H68" s="17">
        <v>0</v>
      </c>
      <c r="I68" s="17" t="str">
        <f>IFERROR(VLOOKUP(B68,#REF!,9,FALSE),"")</f>
        <v/>
      </c>
      <c r="J68" s="17">
        <v>5667000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36000</v>
      </c>
      <c r="P68" s="17">
        <v>3075000</v>
      </c>
      <c r="Q68" s="17">
        <v>2556000</v>
      </c>
      <c r="R68" s="19">
        <v>5667000</v>
      </c>
      <c r="S68" s="20">
        <v>36.9</v>
      </c>
      <c r="T68" s="21">
        <v>21.7</v>
      </c>
      <c r="U68" s="19">
        <v>153375</v>
      </c>
      <c r="V68" s="17">
        <v>261172</v>
      </c>
      <c r="W68" s="22">
        <v>1.7</v>
      </c>
      <c r="X68" s="23">
        <f t="shared" si="8"/>
        <v>100</v>
      </c>
      <c r="Y68" s="17">
        <v>1440080</v>
      </c>
      <c r="Z68" s="17">
        <v>910471</v>
      </c>
      <c r="AA68" s="17">
        <v>777550</v>
      </c>
      <c r="AB68" s="17">
        <v>798913</v>
      </c>
      <c r="AC68" s="15" t="s">
        <v>35</v>
      </c>
    </row>
    <row r="69" spans="1:29">
      <c r="A69" s="24" t="str">
        <f t="shared" si="6"/>
        <v>Normal</v>
      </c>
      <c r="B69" s="14" t="s">
        <v>108</v>
      </c>
      <c r="C69" s="15" t="s">
        <v>34</v>
      </c>
      <c r="D69" s="16">
        <f>IFERROR(VLOOKUP(B69,#REF!,3,FALSE),0)</f>
        <v>0</v>
      </c>
      <c r="E69" s="16">
        <f t="shared" si="7"/>
        <v>1.8285714285714285</v>
      </c>
      <c r="F69" s="16" t="str">
        <f>IFERROR(VLOOKUP(B69,#REF!,6,FALSE),"")</f>
        <v/>
      </c>
      <c r="G69" s="17">
        <v>21000</v>
      </c>
      <c r="H69" s="17">
        <v>21000</v>
      </c>
      <c r="I69" s="17" t="str">
        <f>IFERROR(VLOOKUP(B69,#REF!,9,FALSE),"")</f>
        <v/>
      </c>
      <c r="J69" s="17">
        <v>24000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24000</v>
      </c>
      <c r="Q69" s="17">
        <v>0</v>
      </c>
      <c r="R69" s="19">
        <v>45000</v>
      </c>
      <c r="S69" s="20">
        <v>3.4</v>
      </c>
      <c r="T69" s="21">
        <v>11.7</v>
      </c>
      <c r="U69" s="19">
        <v>13125</v>
      </c>
      <c r="V69" s="17">
        <v>3845</v>
      </c>
      <c r="W69" s="22">
        <v>0.3</v>
      </c>
      <c r="X69" s="23">
        <f t="shared" si="8"/>
        <v>50</v>
      </c>
      <c r="Y69" s="17">
        <v>23523</v>
      </c>
      <c r="Z69" s="17">
        <v>11080</v>
      </c>
      <c r="AA69" s="17">
        <v>10202</v>
      </c>
      <c r="AB69" s="17">
        <v>9139</v>
      </c>
      <c r="AC69" s="15" t="s">
        <v>35</v>
      </c>
    </row>
    <row r="70" spans="1:29">
      <c r="A70" s="24" t="str">
        <f t="shared" si="6"/>
        <v>Normal</v>
      </c>
      <c r="B70" s="14" t="s">
        <v>109</v>
      </c>
      <c r="C70" s="15" t="s">
        <v>34</v>
      </c>
      <c r="D70" s="16">
        <f>IFERROR(VLOOKUP(B70,#REF!,3,FALSE),0)</f>
        <v>0</v>
      </c>
      <c r="E70" s="16">
        <f t="shared" si="7"/>
        <v>4.5295261371350986</v>
      </c>
      <c r="F70" s="16" t="str">
        <f>IFERROR(VLOOKUP(B70,#REF!,6,FALSE),"")</f>
        <v/>
      </c>
      <c r="G70" s="17">
        <v>2940000</v>
      </c>
      <c r="H70" s="17">
        <v>2040000</v>
      </c>
      <c r="I70" s="17" t="str">
        <f>IFERROR(VLOOKUP(B70,#REF!,9,FALSE),"")</f>
        <v/>
      </c>
      <c r="J70" s="17">
        <v>833999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729000</v>
      </c>
      <c r="P70" s="17">
        <v>2999</v>
      </c>
      <c r="Q70" s="17">
        <v>102000</v>
      </c>
      <c r="R70" s="19">
        <v>3773999</v>
      </c>
      <c r="S70" s="20">
        <v>20.5</v>
      </c>
      <c r="T70" s="21">
        <v>23.5</v>
      </c>
      <c r="U70" s="19">
        <v>184125</v>
      </c>
      <c r="V70" s="17">
        <v>160378</v>
      </c>
      <c r="W70" s="22">
        <v>0.9</v>
      </c>
      <c r="X70" s="23">
        <f t="shared" si="8"/>
        <v>100</v>
      </c>
      <c r="Y70" s="17">
        <v>775469</v>
      </c>
      <c r="Z70" s="17">
        <v>667934</v>
      </c>
      <c r="AA70" s="17">
        <v>507819</v>
      </c>
      <c r="AB70" s="17">
        <v>477683</v>
      </c>
      <c r="AC70" s="15" t="s">
        <v>35</v>
      </c>
    </row>
    <row r="71" spans="1:29">
      <c r="A71" s="24" t="str">
        <f t="shared" si="6"/>
        <v>ZeroZero</v>
      </c>
      <c r="B71" s="14" t="s">
        <v>110</v>
      </c>
      <c r="C71" s="15" t="s">
        <v>34</v>
      </c>
      <c r="D71" s="16">
        <f>IFERROR(VLOOKUP(B71,#REF!,3,FALSE),0)</f>
        <v>0</v>
      </c>
      <c r="E71" s="16">
        <f t="shared" si="7"/>
        <v>0</v>
      </c>
      <c r="F71" s="16" t="str">
        <f>IFERROR(VLOOKUP(B71,#REF!,6,FALSE),"")</f>
        <v/>
      </c>
      <c r="G71" s="17">
        <v>0</v>
      </c>
      <c r="H71" s="17">
        <v>0</v>
      </c>
      <c r="I71" s="17" t="str">
        <f>IFERROR(VLOOKUP(B71,#REF!,9,FALSE),"")</f>
        <v/>
      </c>
      <c r="J71" s="17">
        <v>3000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0</v>
      </c>
      <c r="Q71" s="17">
        <v>3000</v>
      </c>
      <c r="R71" s="19">
        <v>3000</v>
      </c>
      <c r="S71" s="20">
        <v>0</v>
      </c>
      <c r="T71" s="21" t="s">
        <v>36</v>
      </c>
      <c r="U71" s="19">
        <v>0</v>
      </c>
      <c r="V71" s="17">
        <v>0</v>
      </c>
      <c r="W71" s="22" t="s">
        <v>38</v>
      </c>
      <c r="X71" s="23" t="str">
        <f t="shared" si="8"/>
        <v>E</v>
      </c>
      <c r="Y71" s="17">
        <v>0</v>
      </c>
      <c r="Z71" s="17">
        <v>0</v>
      </c>
      <c r="AA71" s="17">
        <v>0</v>
      </c>
      <c r="AB71" s="17">
        <v>0</v>
      </c>
      <c r="AC71" s="15" t="s">
        <v>35</v>
      </c>
    </row>
    <row r="72" spans="1:29">
      <c r="A72" s="24" t="str">
        <f t="shared" si="6"/>
        <v>ZeroZero</v>
      </c>
      <c r="B72" s="14" t="s">
        <v>111</v>
      </c>
      <c r="C72" s="15" t="s">
        <v>34</v>
      </c>
      <c r="D72" s="16">
        <f>IFERROR(VLOOKUP(B72,#REF!,3,FALSE),0)</f>
        <v>0</v>
      </c>
      <c r="E72" s="16">
        <f t="shared" si="7"/>
        <v>0</v>
      </c>
      <c r="F72" s="16" t="str">
        <f>IFERROR(VLOOKUP(B72,#REF!,6,FALSE),"")</f>
        <v/>
      </c>
      <c r="G72" s="17">
        <v>0</v>
      </c>
      <c r="H72" s="17">
        <v>0</v>
      </c>
      <c r="I72" s="17" t="str">
        <f>IFERROR(VLOOKUP(B72,#REF!,9,FALSE),"")</f>
        <v/>
      </c>
      <c r="J72" s="17">
        <v>3000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3000</v>
      </c>
      <c r="R72" s="19">
        <v>3000</v>
      </c>
      <c r="S72" s="20">
        <v>0</v>
      </c>
      <c r="T72" s="21" t="s">
        <v>36</v>
      </c>
      <c r="U72" s="19">
        <v>0</v>
      </c>
      <c r="V72" s="17">
        <v>0</v>
      </c>
      <c r="W72" s="22" t="s">
        <v>38</v>
      </c>
      <c r="X72" s="23" t="str">
        <f t="shared" si="8"/>
        <v>E</v>
      </c>
      <c r="Y72" s="17">
        <v>0</v>
      </c>
      <c r="Z72" s="17">
        <v>0</v>
      </c>
      <c r="AA72" s="17">
        <v>0</v>
      </c>
      <c r="AB72" s="17">
        <v>0</v>
      </c>
      <c r="AC72" s="15" t="s">
        <v>35</v>
      </c>
    </row>
    <row r="73" spans="1:29">
      <c r="A73" s="24" t="str">
        <f t="shared" si="6"/>
        <v>Normal</v>
      </c>
      <c r="B73" s="14" t="s">
        <v>112</v>
      </c>
      <c r="C73" s="15" t="s">
        <v>34</v>
      </c>
      <c r="D73" s="16">
        <f>IFERROR(VLOOKUP(B73,#REF!,3,FALSE),0)</f>
        <v>0</v>
      </c>
      <c r="E73" s="16">
        <f t="shared" si="7"/>
        <v>0</v>
      </c>
      <c r="F73" s="16" t="str">
        <f>IFERROR(VLOOKUP(B73,#REF!,6,FALSE),"")</f>
        <v/>
      </c>
      <c r="G73" s="17">
        <v>0</v>
      </c>
      <c r="H73" s="17">
        <v>0</v>
      </c>
      <c r="I73" s="17" t="str">
        <f>IFERROR(VLOOKUP(B73,#REF!,9,FALSE),"")</f>
        <v/>
      </c>
      <c r="J73" s="17">
        <v>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0</v>
      </c>
      <c r="Q73" s="17">
        <v>0</v>
      </c>
      <c r="R73" s="19">
        <v>0</v>
      </c>
      <c r="S73" s="20">
        <v>0</v>
      </c>
      <c r="T73" s="21" t="s">
        <v>36</v>
      </c>
      <c r="U73" s="19">
        <v>2000</v>
      </c>
      <c r="V73" s="17">
        <v>0</v>
      </c>
      <c r="W73" s="22" t="s">
        <v>38</v>
      </c>
      <c r="X73" s="23" t="str">
        <f t="shared" si="8"/>
        <v>E</v>
      </c>
      <c r="Y73" s="17">
        <v>0</v>
      </c>
      <c r="Z73" s="17">
        <v>0</v>
      </c>
      <c r="AA73" s="17">
        <v>0</v>
      </c>
      <c r="AB73" s="17">
        <v>0</v>
      </c>
      <c r="AC73" s="15" t="s">
        <v>35</v>
      </c>
    </row>
    <row r="74" spans="1:29">
      <c r="A74" s="24" t="str">
        <f t="shared" si="6"/>
        <v>Normal</v>
      </c>
      <c r="B74" s="14" t="s">
        <v>113</v>
      </c>
      <c r="C74" s="15" t="s">
        <v>34</v>
      </c>
      <c r="D74" s="16">
        <f>IFERROR(VLOOKUP(B74,#REF!,3,FALSE),0)</f>
        <v>0</v>
      </c>
      <c r="E74" s="16">
        <f t="shared" si="7"/>
        <v>2.1007194244604315</v>
      </c>
      <c r="F74" s="16" t="str">
        <f>IFERROR(VLOOKUP(B74,#REF!,6,FALSE),"")</f>
        <v/>
      </c>
      <c r="G74" s="17">
        <v>1740000</v>
      </c>
      <c r="H74" s="17">
        <v>1740000</v>
      </c>
      <c r="I74" s="17" t="str">
        <f>IFERROR(VLOOKUP(B74,#REF!,9,FALSE),"")</f>
        <v/>
      </c>
      <c r="J74" s="17">
        <v>438000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399000</v>
      </c>
      <c r="Q74" s="17">
        <v>39000</v>
      </c>
      <c r="R74" s="19">
        <v>2178000</v>
      </c>
      <c r="S74" s="20">
        <v>10.4</v>
      </c>
      <c r="T74" s="21">
        <v>312.5</v>
      </c>
      <c r="U74" s="19">
        <v>208500</v>
      </c>
      <c r="V74" s="17">
        <v>6970</v>
      </c>
      <c r="W74" s="22">
        <v>0</v>
      </c>
      <c r="X74" s="23">
        <f t="shared" si="8"/>
        <v>50</v>
      </c>
      <c r="Y74" s="17">
        <v>37790</v>
      </c>
      <c r="Z74" s="17">
        <v>24938</v>
      </c>
      <c r="AA74" s="17">
        <v>26440</v>
      </c>
      <c r="AB74" s="17">
        <v>18912</v>
      </c>
      <c r="AC74" s="15" t="s">
        <v>35</v>
      </c>
    </row>
    <row r="75" spans="1:29">
      <c r="A75" s="24" t="str">
        <f t="shared" si="6"/>
        <v>Normal</v>
      </c>
      <c r="B75" s="14" t="s">
        <v>114</v>
      </c>
      <c r="C75" s="15" t="s">
        <v>34</v>
      </c>
      <c r="D75" s="16">
        <f>IFERROR(VLOOKUP(B75,#REF!,3,FALSE),0)</f>
        <v>0</v>
      </c>
      <c r="E75" s="16">
        <f t="shared" si="7"/>
        <v>4</v>
      </c>
      <c r="F75" s="16" t="str">
        <f>IFERROR(VLOOKUP(B75,#REF!,6,FALSE),"")</f>
        <v/>
      </c>
      <c r="G75" s="17">
        <v>3000</v>
      </c>
      <c r="H75" s="17">
        <v>0</v>
      </c>
      <c r="I75" s="17" t="str">
        <f>IFERROR(VLOOKUP(B75,#REF!,9,FALSE),"")</f>
        <v/>
      </c>
      <c r="J75" s="17">
        <v>6000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3000</v>
      </c>
      <c r="Q75" s="17">
        <v>3000</v>
      </c>
      <c r="R75" s="19">
        <v>9000</v>
      </c>
      <c r="S75" s="20">
        <v>6</v>
      </c>
      <c r="T75" s="21">
        <v>6.2</v>
      </c>
      <c r="U75" s="19">
        <v>1500</v>
      </c>
      <c r="V75" s="17">
        <v>1461</v>
      </c>
      <c r="W75" s="22">
        <v>1</v>
      </c>
      <c r="X75" s="23">
        <f t="shared" si="8"/>
        <v>100</v>
      </c>
      <c r="Y75" s="17">
        <v>13147</v>
      </c>
      <c r="Z75" s="17">
        <v>0</v>
      </c>
      <c r="AA75" s="17">
        <v>1452</v>
      </c>
      <c r="AB75" s="17">
        <v>1532</v>
      </c>
      <c r="AC75" s="15" t="s">
        <v>35</v>
      </c>
    </row>
    <row r="76" spans="1:29">
      <c r="A76" s="24" t="str">
        <f t="shared" si="6"/>
        <v>Normal</v>
      </c>
      <c r="B76" s="14" t="s">
        <v>115</v>
      </c>
      <c r="C76" s="15" t="s">
        <v>34</v>
      </c>
      <c r="D76" s="16">
        <f>IFERROR(VLOOKUP(B76,#REF!,3,FALSE),0)</f>
        <v>0</v>
      </c>
      <c r="E76" s="16">
        <f t="shared" si="7"/>
        <v>14.005934718100891</v>
      </c>
      <c r="F76" s="16" t="str">
        <f>IFERROR(VLOOKUP(B76,#REF!,6,FALSE),"")</f>
        <v/>
      </c>
      <c r="G76" s="17">
        <v>1839000</v>
      </c>
      <c r="H76" s="17">
        <v>1839000</v>
      </c>
      <c r="I76" s="17" t="str">
        <f>IFERROR(VLOOKUP(B76,#REF!,9,FALSE),"")</f>
        <v/>
      </c>
      <c r="J76" s="17">
        <v>5310000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4785000</v>
      </c>
      <c r="Q76" s="17">
        <v>525000</v>
      </c>
      <c r="R76" s="19">
        <v>7149000</v>
      </c>
      <c r="S76" s="20">
        <v>18.899999999999999</v>
      </c>
      <c r="T76" s="21">
        <v>65.7</v>
      </c>
      <c r="U76" s="19">
        <v>379125</v>
      </c>
      <c r="V76" s="17">
        <v>108821</v>
      </c>
      <c r="W76" s="22">
        <v>0.3</v>
      </c>
      <c r="X76" s="23">
        <f t="shared" si="8"/>
        <v>50</v>
      </c>
      <c r="Y76" s="17">
        <v>484680</v>
      </c>
      <c r="Z76" s="17">
        <v>494710</v>
      </c>
      <c r="AA76" s="17">
        <v>368352</v>
      </c>
      <c r="AB76" s="17">
        <v>587249</v>
      </c>
      <c r="AC76" s="15" t="s">
        <v>35</v>
      </c>
    </row>
    <row r="77" spans="1:29">
      <c r="A77" s="24" t="str">
        <f t="shared" si="6"/>
        <v>Normal</v>
      </c>
      <c r="B77" s="14" t="s">
        <v>116</v>
      </c>
      <c r="C77" s="15" t="s">
        <v>34</v>
      </c>
      <c r="D77" s="16">
        <f>IFERROR(VLOOKUP(B77,#REF!,3,FALSE),0)</f>
        <v>0</v>
      </c>
      <c r="E77" s="16">
        <f t="shared" si="7"/>
        <v>5.8666666666666663</v>
      </c>
      <c r="F77" s="16" t="str">
        <f>IFERROR(VLOOKUP(B77,#REF!,6,FALSE),"")</f>
        <v/>
      </c>
      <c r="G77" s="17">
        <v>90000</v>
      </c>
      <c r="H77" s="17">
        <v>90000</v>
      </c>
      <c r="I77" s="17" t="str">
        <f>IFERROR(VLOOKUP(B77,#REF!,9,FALSE),"")</f>
        <v/>
      </c>
      <c r="J77" s="17">
        <v>33000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33000</v>
      </c>
      <c r="R77" s="19">
        <v>123000</v>
      </c>
      <c r="S77" s="20">
        <v>21.9</v>
      </c>
      <c r="T77" s="21">
        <v>40.9</v>
      </c>
      <c r="U77" s="19">
        <v>5625</v>
      </c>
      <c r="V77" s="17">
        <v>3006</v>
      </c>
      <c r="W77" s="22">
        <v>0.5</v>
      </c>
      <c r="X77" s="23">
        <f t="shared" si="8"/>
        <v>100</v>
      </c>
      <c r="Y77" s="17">
        <v>17125</v>
      </c>
      <c r="Z77" s="17">
        <v>9926</v>
      </c>
      <c r="AA77" s="17">
        <v>15648</v>
      </c>
      <c r="AB77" s="17">
        <v>17267</v>
      </c>
      <c r="AC77" s="15" t="s">
        <v>35</v>
      </c>
    </row>
    <row r="78" spans="1:29">
      <c r="A78" s="24" t="str">
        <f t="shared" si="6"/>
        <v>Normal</v>
      </c>
      <c r="B78" s="14" t="s">
        <v>117</v>
      </c>
      <c r="C78" s="15" t="s">
        <v>90</v>
      </c>
      <c r="D78" s="16">
        <f>IFERROR(VLOOKUP(B78,#REF!,3,FALSE),0)</f>
        <v>0</v>
      </c>
      <c r="E78" s="16">
        <f t="shared" si="7"/>
        <v>1.6</v>
      </c>
      <c r="F78" s="16" t="str">
        <f>IFERROR(VLOOKUP(B78,#REF!,6,FALSE),"")</f>
        <v/>
      </c>
      <c r="G78" s="17">
        <v>0</v>
      </c>
      <c r="H78" s="17">
        <v>0</v>
      </c>
      <c r="I78" s="17" t="str">
        <f>IFERROR(VLOOKUP(B78,#REF!,9,FALSE),"")</f>
        <v/>
      </c>
      <c r="J78" s="17">
        <v>3000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3000</v>
      </c>
      <c r="R78" s="19">
        <v>3000</v>
      </c>
      <c r="S78" s="20">
        <v>1.6</v>
      </c>
      <c r="T78" s="21" t="s">
        <v>36</v>
      </c>
      <c r="U78" s="19">
        <v>1875</v>
      </c>
      <c r="V78" s="17">
        <v>0</v>
      </c>
      <c r="W78" s="22" t="s">
        <v>38</v>
      </c>
      <c r="X78" s="23" t="str">
        <f t="shared" si="8"/>
        <v>E</v>
      </c>
      <c r="Y78" s="17">
        <v>0</v>
      </c>
      <c r="Z78" s="17">
        <v>0</v>
      </c>
      <c r="AA78" s="17">
        <v>0</v>
      </c>
      <c r="AB78" s="17">
        <v>0</v>
      </c>
      <c r="AC78" s="15" t="s">
        <v>35</v>
      </c>
    </row>
    <row r="79" spans="1:29">
      <c r="A79" s="24" t="str">
        <f t="shared" si="6"/>
        <v>Normal</v>
      </c>
      <c r="B79" s="14" t="s">
        <v>118</v>
      </c>
      <c r="C79" s="15" t="s">
        <v>34</v>
      </c>
      <c r="D79" s="16">
        <f>IFERROR(VLOOKUP(B79,#REF!,3,FALSE),0)</f>
        <v>0</v>
      </c>
      <c r="E79" s="16">
        <f t="shared" si="7"/>
        <v>0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>
        <v>0</v>
      </c>
      <c r="T79" s="21" t="s">
        <v>36</v>
      </c>
      <c r="U79" s="19">
        <v>1875</v>
      </c>
      <c r="V79" s="17">
        <v>0</v>
      </c>
      <c r="W79" s="22" t="s">
        <v>38</v>
      </c>
      <c r="X79" s="23" t="str">
        <f t="shared" si="8"/>
        <v>E</v>
      </c>
      <c r="Y79" s="17">
        <v>0</v>
      </c>
      <c r="Z79" s="17">
        <v>0</v>
      </c>
      <c r="AA79" s="17">
        <v>0</v>
      </c>
      <c r="AB79" s="17">
        <v>0</v>
      </c>
      <c r="AC79" s="15" t="s">
        <v>35</v>
      </c>
    </row>
    <row r="80" spans="1:29">
      <c r="A80" s="24" t="str">
        <f t="shared" si="6"/>
        <v>Normal</v>
      </c>
      <c r="B80" s="14" t="s">
        <v>119</v>
      </c>
      <c r="C80" s="15" t="s">
        <v>34</v>
      </c>
      <c r="D80" s="16">
        <f>IFERROR(VLOOKUP(B80,#REF!,3,FALSE),0)</f>
        <v>0</v>
      </c>
      <c r="E80" s="16">
        <f t="shared" si="7"/>
        <v>6</v>
      </c>
      <c r="F80" s="16" t="str">
        <f>IFERROR(VLOOKUP(B80,#REF!,6,FALSE),"")</f>
        <v/>
      </c>
      <c r="G80" s="17">
        <v>33000</v>
      </c>
      <c r="H80" s="17">
        <v>33000</v>
      </c>
      <c r="I80" s="17" t="str">
        <f>IFERROR(VLOOKUP(B80,#REF!,9,FALSE),"")</f>
        <v/>
      </c>
      <c r="J80" s="17">
        <v>27000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15000</v>
      </c>
      <c r="Q80" s="17">
        <v>12000</v>
      </c>
      <c r="R80" s="19">
        <v>60000</v>
      </c>
      <c r="S80" s="20">
        <v>13.3</v>
      </c>
      <c r="T80" s="21">
        <v>37.5</v>
      </c>
      <c r="U80" s="19">
        <v>4500</v>
      </c>
      <c r="V80" s="17">
        <v>1602</v>
      </c>
      <c r="W80" s="22">
        <v>0.4</v>
      </c>
      <c r="X80" s="23">
        <f t="shared" si="8"/>
        <v>50</v>
      </c>
      <c r="Y80" s="17">
        <v>5517</v>
      </c>
      <c r="Z80" s="17">
        <v>8900</v>
      </c>
      <c r="AA80" s="17">
        <v>7345</v>
      </c>
      <c r="AB80" s="17">
        <v>6629</v>
      </c>
      <c r="AC80" s="15" t="s">
        <v>35</v>
      </c>
    </row>
    <row r="81" spans="1:29">
      <c r="A81" s="24" t="str">
        <f t="shared" si="6"/>
        <v>Normal</v>
      </c>
      <c r="B81" s="14" t="s">
        <v>120</v>
      </c>
      <c r="C81" s="15" t="s">
        <v>34</v>
      </c>
      <c r="D81" s="16">
        <f>IFERROR(VLOOKUP(B81,#REF!,3,FALSE),0)</f>
        <v>0</v>
      </c>
      <c r="E81" s="16">
        <f t="shared" si="7"/>
        <v>3.0769230769230771</v>
      </c>
      <c r="F81" s="16" t="str">
        <f>IFERROR(VLOOKUP(B81,#REF!,6,FALSE),"")</f>
        <v/>
      </c>
      <c r="G81" s="17">
        <v>32000</v>
      </c>
      <c r="H81" s="17">
        <v>32000</v>
      </c>
      <c r="I81" s="17" t="str">
        <f>IFERROR(VLOOKUP(B81,#REF!,9,FALSE),"")</f>
        <v/>
      </c>
      <c r="J81" s="17">
        <v>10000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2000</v>
      </c>
      <c r="Q81" s="17">
        <v>8000</v>
      </c>
      <c r="R81" s="19">
        <v>42000</v>
      </c>
      <c r="S81" s="20">
        <v>12.9</v>
      </c>
      <c r="T81" s="21">
        <v>21.9</v>
      </c>
      <c r="U81" s="19">
        <v>3250</v>
      </c>
      <c r="V81" s="17">
        <v>1920</v>
      </c>
      <c r="W81" s="22">
        <v>0.6</v>
      </c>
      <c r="X81" s="23">
        <f t="shared" si="8"/>
        <v>100</v>
      </c>
      <c r="Y81" s="17">
        <v>6394</v>
      </c>
      <c r="Z81" s="17">
        <v>10884</v>
      </c>
      <c r="AA81" s="17">
        <v>9701</v>
      </c>
      <c r="AB81" s="17">
        <v>9545</v>
      </c>
      <c r="AC81" s="15" t="s">
        <v>35</v>
      </c>
    </row>
    <row r="82" spans="1:29">
      <c r="A82" s="24" t="str">
        <f t="shared" si="6"/>
        <v>OverStock</v>
      </c>
      <c r="B82" s="14" t="s">
        <v>121</v>
      </c>
      <c r="C82" s="15" t="s">
        <v>34</v>
      </c>
      <c r="D82" s="16">
        <f>IFERROR(VLOOKUP(B82,#REF!,3,FALSE),0)</f>
        <v>0</v>
      </c>
      <c r="E82" s="16">
        <f t="shared" si="7"/>
        <v>32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40000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28000</v>
      </c>
      <c r="Q82" s="17">
        <v>12000</v>
      </c>
      <c r="R82" s="19">
        <v>40000</v>
      </c>
      <c r="S82" s="20">
        <v>32</v>
      </c>
      <c r="T82" s="21">
        <v>32.4</v>
      </c>
      <c r="U82" s="19">
        <v>1250</v>
      </c>
      <c r="V82" s="17">
        <v>1233</v>
      </c>
      <c r="W82" s="22">
        <v>1</v>
      </c>
      <c r="X82" s="23">
        <f t="shared" si="8"/>
        <v>100</v>
      </c>
      <c r="Y82" s="17">
        <v>7854</v>
      </c>
      <c r="Z82" s="17">
        <v>3240</v>
      </c>
      <c r="AA82" s="17">
        <v>1080</v>
      </c>
      <c r="AB82" s="17">
        <v>3888</v>
      </c>
      <c r="AC82" s="15" t="s">
        <v>35</v>
      </c>
    </row>
    <row r="83" spans="1:29">
      <c r="A83" s="24" t="str">
        <f t="shared" si="6"/>
        <v>Normal</v>
      </c>
      <c r="B83" s="14" t="s">
        <v>122</v>
      </c>
      <c r="C83" s="15" t="s">
        <v>34</v>
      </c>
      <c r="D83" s="16">
        <f>IFERROR(VLOOKUP(B83,#REF!,3,FALSE),0)</f>
        <v>0</v>
      </c>
      <c r="E83" s="16">
        <f t="shared" si="7"/>
        <v>16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4000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4000</v>
      </c>
      <c r="Q83" s="17">
        <v>0</v>
      </c>
      <c r="R83" s="19">
        <v>4000</v>
      </c>
      <c r="S83" s="20">
        <v>16</v>
      </c>
      <c r="T83" s="21">
        <v>39.200000000000003</v>
      </c>
      <c r="U83" s="19">
        <v>250</v>
      </c>
      <c r="V83" s="17">
        <v>102</v>
      </c>
      <c r="W83" s="22">
        <v>0.4</v>
      </c>
      <c r="X83" s="23">
        <f t="shared" si="8"/>
        <v>50</v>
      </c>
      <c r="Y83" s="17">
        <v>0</v>
      </c>
      <c r="Z83" s="17">
        <v>918</v>
      </c>
      <c r="AA83" s="17">
        <v>918</v>
      </c>
      <c r="AB83" s="17">
        <v>612</v>
      </c>
      <c r="AC83" s="15" t="s">
        <v>35</v>
      </c>
    </row>
    <row r="84" spans="1:29">
      <c r="A84" s="24" t="str">
        <f t="shared" si="6"/>
        <v>Normal</v>
      </c>
      <c r="B84" s="14" t="s">
        <v>123</v>
      </c>
      <c r="C84" s="15" t="s">
        <v>34</v>
      </c>
      <c r="D84" s="16">
        <f>IFERROR(VLOOKUP(B84,#REF!,3,FALSE),0)</f>
        <v>0</v>
      </c>
      <c r="E84" s="16">
        <f t="shared" si="7"/>
        <v>12.571428571428571</v>
      </c>
      <c r="F84" s="16" t="str">
        <f>IFERROR(VLOOKUP(B84,#REF!,6,FALSE),"")</f>
        <v/>
      </c>
      <c r="G84" s="17">
        <v>6000</v>
      </c>
      <c r="H84" s="17">
        <v>6000</v>
      </c>
      <c r="I84" s="17" t="str">
        <f>IFERROR(VLOOKUP(B84,#REF!,9,FALSE),"")</f>
        <v/>
      </c>
      <c r="J84" s="17">
        <v>22000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18000</v>
      </c>
      <c r="Q84" s="17">
        <v>4000</v>
      </c>
      <c r="R84" s="19">
        <v>28000</v>
      </c>
      <c r="S84" s="20">
        <v>16</v>
      </c>
      <c r="T84" s="21">
        <v>269.2</v>
      </c>
      <c r="U84" s="19">
        <v>1750</v>
      </c>
      <c r="V84" s="17">
        <v>104</v>
      </c>
      <c r="W84" s="22">
        <v>0.1</v>
      </c>
      <c r="X84" s="23">
        <f t="shared" si="8"/>
        <v>50</v>
      </c>
      <c r="Y84" s="17">
        <v>58</v>
      </c>
      <c r="Z84" s="17">
        <v>879</v>
      </c>
      <c r="AA84" s="17">
        <v>825</v>
      </c>
      <c r="AB84" s="17">
        <v>617</v>
      </c>
      <c r="AC84" s="15" t="s">
        <v>35</v>
      </c>
    </row>
    <row r="85" spans="1:29">
      <c r="A85" s="24" t="str">
        <f t="shared" si="6"/>
        <v>ZeroZero</v>
      </c>
      <c r="B85" s="14" t="s">
        <v>124</v>
      </c>
      <c r="C85" s="15" t="s">
        <v>34</v>
      </c>
      <c r="D85" s="16">
        <f>IFERROR(VLOOKUP(B85,#REF!,3,FALSE),0)</f>
        <v>0</v>
      </c>
      <c r="E85" s="16">
        <f t="shared" si="7"/>
        <v>0</v>
      </c>
      <c r="F85" s="16" t="str">
        <f>IFERROR(VLOOKUP(B85,#REF!,6,FALSE),"")</f>
        <v/>
      </c>
      <c r="G85" s="17">
        <v>0</v>
      </c>
      <c r="H85" s="17">
        <v>0</v>
      </c>
      <c r="I85" s="17" t="str">
        <f>IFERROR(VLOOKUP(B85,#REF!,9,FALSE),"")</f>
        <v/>
      </c>
      <c r="J85" s="17">
        <v>18000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18000</v>
      </c>
      <c r="Q85" s="17">
        <v>0</v>
      </c>
      <c r="R85" s="19">
        <v>18000</v>
      </c>
      <c r="S85" s="20">
        <v>0</v>
      </c>
      <c r="T85" s="21" t="s">
        <v>36</v>
      </c>
      <c r="U85" s="19">
        <v>0</v>
      </c>
      <c r="V85" s="17">
        <v>0</v>
      </c>
      <c r="W85" s="22" t="s">
        <v>38</v>
      </c>
      <c r="X85" s="23" t="str">
        <f t="shared" si="8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35</v>
      </c>
    </row>
    <row r="86" spans="1:29">
      <c r="A86" s="24" t="str">
        <f t="shared" si="6"/>
        <v>OverStock</v>
      </c>
      <c r="B86" s="14" t="s">
        <v>125</v>
      </c>
      <c r="C86" s="15" t="s">
        <v>34</v>
      </c>
      <c r="D86" s="16">
        <f>IFERROR(VLOOKUP(B86,#REF!,3,FALSE),0)</f>
        <v>0</v>
      </c>
      <c r="E86" s="16">
        <f t="shared" si="7"/>
        <v>38.4</v>
      </c>
      <c r="F86" s="16" t="str">
        <f>IFERROR(VLOOKUP(B86,#REF!,6,FALSE),"")</f>
        <v/>
      </c>
      <c r="G86" s="17">
        <v>0</v>
      </c>
      <c r="H86" s="17">
        <v>0</v>
      </c>
      <c r="I86" s="17" t="str">
        <f>IFERROR(VLOOKUP(B86,#REF!,9,FALSE),"")</f>
        <v/>
      </c>
      <c r="J86" s="17">
        <v>48000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48000</v>
      </c>
      <c r="Q86" s="17">
        <v>0</v>
      </c>
      <c r="R86" s="19">
        <v>48000</v>
      </c>
      <c r="S86" s="20">
        <v>38.4</v>
      </c>
      <c r="T86" s="21">
        <v>43.8</v>
      </c>
      <c r="U86" s="19">
        <v>1250</v>
      </c>
      <c r="V86" s="17">
        <v>1095</v>
      </c>
      <c r="W86" s="22">
        <v>0.9</v>
      </c>
      <c r="X86" s="23">
        <f t="shared" si="8"/>
        <v>100</v>
      </c>
      <c r="Y86" s="17">
        <v>6823</v>
      </c>
      <c r="Z86" s="17">
        <v>3029</v>
      </c>
      <c r="AA86" s="17">
        <v>3827</v>
      </c>
      <c r="AB86" s="17">
        <v>9818</v>
      </c>
      <c r="AC86" s="15" t="s">
        <v>35</v>
      </c>
    </row>
    <row r="87" spans="1:29">
      <c r="A87" s="24" t="str">
        <f t="shared" si="6"/>
        <v>Normal</v>
      </c>
      <c r="B87" s="14" t="s">
        <v>126</v>
      </c>
      <c r="C87" s="15" t="s">
        <v>34</v>
      </c>
      <c r="D87" s="16">
        <f>IFERROR(VLOOKUP(B87,#REF!,3,FALSE),0)</f>
        <v>0</v>
      </c>
      <c r="E87" s="16">
        <f t="shared" si="7"/>
        <v>5.333333333333333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4000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2000</v>
      </c>
      <c r="Q87" s="17">
        <v>2000</v>
      </c>
      <c r="R87" s="19">
        <v>4000</v>
      </c>
      <c r="S87" s="20">
        <v>5.3</v>
      </c>
      <c r="T87" s="21">
        <v>444.4</v>
      </c>
      <c r="U87" s="19">
        <v>750</v>
      </c>
      <c r="V87" s="17">
        <v>9</v>
      </c>
      <c r="W87" s="22">
        <v>0</v>
      </c>
      <c r="X87" s="23">
        <f t="shared" si="8"/>
        <v>50</v>
      </c>
      <c r="Y87" s="17">
        <v>0</v>
      </c>
      <c r="Z87" s="17">
        <v>84</v>
      </c>
      <c r="AA87" s="17">
        <v>0</v>
      </c>
      <c r="AB87" s="17">
        <v>0</v>
      </c>
      <c r="AC87" s="15" t="s">
        <v>35</v>
      </c>
    </row>
    <row r="88" spans="1:29">
      <c r="A88" s="24" t="str">
        <f t="shared" si="6"/>
        <v>Normal</v>
      </c>
      <c r="B88" s="14" t="s">
        <v>127</v>
      </c>
      <c r="C88" s="15" t="s">
        <v>34</v>
      </c>
      <c r="D88" s="16">
        <f>IFERROR(VLOOKUP(B88,#REF!,3,FALSE),0)</f>
        <v>0</v>
      </c>
      <c r="E88" s="16">
        <f t="shared" si="7"/>
        <v>9.3793103448275854</v>
      </c>
      <c r="F88" s="16" t="str">
        <f>IFERROR(VLOOKUP(B88,#REF!,6,FALSE),"")</f>
        <v/>
      </c>
      <c r="G88" s="17">
        <v>82000</v>
      </c>
      <c r="H88" s="17">
        <v>32000</v>
      </c>
      <c r="I88" s="17" t="str">
        <f>IFERROR(VLOOKUP(B88,#REF!,9,FALSE),"")</f>
        <v/>
      </c>
      <c r="J88" s="17">
        <v>68000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46000</v>
      </c>
      <c r="Q88" s="17">
        <v>22000</v>
      </c>
      <c r="R88" s="19">
        <v>150000</v>
      </c>
      <c r="S88" s="20">
        <v>20.7</v>
      </c>
      <c r="T88" s="21">
        <v>26.1</v>
      </c>
      <c r="U88" s="19">
        <v>7250</v>
      </c>
      <c r="V88" s="17">
        <v>5750</v>
      </c>
      <c r="W88" s="22">
        <v>0.8</v>
      </c>
      <c r="X88" s="23">
        <f t="shared" si="8"/>
        <v>100</v>
      </c>
      <c r="Y88" s="17">
        <v>24735</v>
      </c>
      <c r="Z88" s="17">
        <v>27019</v>
      </c>
      <c r="AA88" s="17">
        <v>19415</v>
      </c>
      <c r="AB88" s="17">
        <v>25993</v>
      </c>
      <c r="AC88" s="15" t="s">
        <v>35</v>
      </c>
    </row>
    <row r="89" spans="1:29">
      <c r="A89" s="24" t="str">
        <f t="shared" si="6"/>
        <v>OverStock</v>
      </c>
      <c r="B89" s="14" t="s">
        <v>128</v>
      </c>
      <c r="C89" s="15" t="s">
        <v>34</v>
      </c>
      <c r="D89" s="16">
        <f>IFERROR(VLOOKUP(B89,#REF!,3,FALSE),0)</f>
        <v>0</v>
      </c>
      <c r="E89" s="16">
        <f t="shared" si="7"/>
        <v>8.9600000000000009</v>
      </c>
      <c r="F89" s="16" t="str">
        <f>IFERROR(VLOOKUP(B89,#REF!,6,FALSE),"")</f>
        <v/>
      </c>
      <c r="G89" s="17">
        <v>116000</v>
      </c>
      <c r="H89" s="17">
        <v>116000</v>
      </c>
      <c r="I89" s="17" t="str">
        <f>IFERROR(VLOOKUP(B89,#REF!,9,FALSE),"")</f>
        <v/>
      </c>
      <c r="J89" s="17">
        <v>56000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44000</v>
      </c>
      <c r="Q89" s="17">
        <v>12000</v>
      </c>
      <c r="R89" s="19">
        <v>172000</v>
      </c>
      <c r="S89" s="20">
        <v>27.5</v>
      </c>
      <c r="T89" s="21">
        <v>20</v>
      </c>
      <c r="U89" s="19">
        <v>6250</v>
      </c>
      <c r="V89" s="17">
        <v>8620</v>
      </c>
      <c r="W89" s="22">
        <v>1.4</v>
      </c>
      <c r="X89" s="23">
        <f t="shared" si="8"/>
        <v>100</v>
      </c>
      <c r="Y89" s="17">
        <v>37578</v>
      </c>
      <c r="Z89" s="17">
        <v>40003</v>
      </c>
      <c r="AA89" s="17">
        <v>18346</v>
      </c>
      <c r="AB89" s="17">
        <v>43142</v>
      </c>
      <c r="AC89" s="15" t="s">
        <v>35</v>
      </c>
    </row>
    <row r="90" spans="1:29">
      <c r="A90" s="24" t="str">
        <f t="shared" si="6"/>
        <v>Normal</v>
      </c>
      <c r="B90" s="14" t="s">
        <v>129</v>
      </c>
      <c r="C90" s="15" t="s">
        <v>34</v>
      </c>
      <c r="D90" s="16">
        <f>IFERROR(VLOOKUP(B90,#REF!,3,FALSE),0)</f>
        <v>0</v>
      </c>
      <c r="E90" s="16">
        <f t="shared" si="7"/>
        <v>6.5046728971962615</v>
      </c>
      <c r="F90" s="16" t="str">
        <f>IFERROR(VLOOKUP(B90,#REF!,6,FALSE),"")</f>
        <v/>
      </c>
      <c r="G90" s="17">
        <v>104000</v>
      </c>
      <c r="H90" s="17">
        <v>104000</v>
      </c>
      <c r="I90" s="17" t="str">
        <f>IFERROR(VLOOKUP(B90,#REF!,9,FALSE),"")</f>
        <v/>
      </c>
      <c r="J90" s="17">
        <v>174000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168000</v>
      </c>
      <c r="Q90" s="17">
        <v>6000</v>
      </c>
      <c r="R90" s="19">
        <v>278000</v>
      </c>
      <c r="S90" s="20">
        <v>10.4</v>
      </c>
      <c r="T90" s="21">
        <v>91</v>
      </c>
      <c r="U90" s="19">
        <v>26750</v>
      </c>
      <c r="V90" s="17">
        <v>3054</v>
      </c>
      <c r="W90" s="22">
        <v>0.1</v>
      </c>
      <c r="X90" s="23">
        <f t="shared" si="8"/>
        <v>50</v>
      </c>
      <c r="Y90" s="17">
        <v>17221</v>
      </c>
      <c r="Z90" s="17">
        <v>10268</v>
      </c>
      <c r="AA90" s="17">
        <v>12280</v>
      </c>
      <c r="AB90" s="17">
        <v>16850</v>
      </c>
      <c r="AC90" s="15" t="s">
        <v>35</v>
      </c>
    </row>
    <row r="91" spans="1:29">
      <c r="A91" s="24" t="str">
        <f t="shared" si="6"/>
        <v>Normal</v>
      </c>
      <c r="B91" s="14" t="s">
        <v>130</v>
      </c>
      <c r="C91" s="15" t="s">
        <v>34</v>
      </c>
      <c r="D91" s="16">
        <f>IFERROR(VLOOKUP(B91,#REF!,3,FALSE),0)</f>
        <v>0</v>
      </c>
      <c r="E91" s="16">
        <f t="shared" si="7"/>
        <v>0</v>
      </c>
      <c r="F91" s="16" t="str">
        <f>IFERROR(VLOOKUP(B91,#REF!,6,FALSE),"")</f>
        <v/>
      </c>
      <c r="G91" s="17">
        <v>0</v>
      </c>
      <c r="H91" s="17">
        <v>0</v>
      </c>
      <c r="I91" s="17" t="str">
        <f>IFERROR(VLOOKUP(B91,#REF!,9,FALSE),"")</f>
        <v/>
      </c>
      <c r="J91" s="17">
        <v>6000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2000</v>
      </c>
      <c r="Q91" s="17">
        <v>4000</v>
      </c>
      <c r="R91" s="19">
        <v>6000</v>
      </c>
      <c r="S91" s="20">
        <v>0</v>
      </c>
      <c r="T91" s="21">
        <v>39</v>
      </c>
      <c r="U91" s="19">
        <v>0</v>
      </c>
      <c r="V91" s="17">
        <v>154</v>
      </c>
      <c r="W91" s="22" t="s">
        <v>52</v>
      </c>
      <c r="X91" s="23" t="str">
        <f t="shared" si="8"/>
        <v>F</v>
      </c>
      <c r="Y91" s="17">
        <v>742</v>
      </c>
      <c r="Z91" s="17">
        <v>645</v>
      </c>
      <c r="AA91" s="17">
        <v>246</v>
      </c>
      <c r="AB91" s="17">
        <v>591</v>
      </c>
      <c r="AC91" s="15" t="s">
        <v>35</v>
      </c>
    </row>
    <row r="92" spans="1:29">
      <c r="A92" s="24" t="str">
        <f t="shared" si="6"/>
        <v>Normal</v>
      </c>
      <c r="B92" s="14" t="s">
        <v>131</v>
      </c>
      <c r="C92" s="15" t="s">
        <v>34</v>
      </c>
      <c r="D92" s="16">
        <f>IFERROR(VLOOKUP(B92,#REF!,3,FALSE),0)</f>
        <v>0</v>
      </c>
      <c r="E92" s="16">
        <f t="shared" si="7"/>
        <v>0</v>
      </c>
      <c r="F92" s="16" t="str">
        <f>IFERROR(VLOOKUP(B92,#REF!,6,FALSE),"")</f>
        <v/>
      </c>
      <c r="G92" s="17">
        <v>0</v>
      </c>
      <c r="H92" s="17">
        <v>0</v>
      </c>
      <c r="I92" s="17" t="str">
        <f>IFERROR(VLOOKUP(B92,#REF!,9,FALSE),"")</f>
        <v/>
      </c>
      <c r="J92" s="17">
        <v>4000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4000</v>
      </c>
      <c r="Q92" s="17">
        <v>0</v>
      </c>
      <c r="R92" s="19">
        <v>4000</v>
      </c>
      <c r="S92" s="20">
        <v>0</v>
      </c>
      <c r="T92" s="21">
        <v>44.4</v>
      </c>
      <c r="U92" s="19">
        <v>0</v>
      </c>
      <c r="V92" s="17">
        <v>90</v>
      </c>
      <c r="W92" s="22" t="s">
        <v>52</v>
      </c>
      <c r="X92" s="23" t="str">
        <f t="shared" si="8"/>
        <v>F</v>
      </c>
      <c r="Y92" s="17">
        <v>377</v>
      </c>
      <c r="Z92" s="17">
        <v>430</v>
      </c>
      <c r="AA92" s="17">
        <v>164</v>
      </c>
      <c r="AB92" s="17">
        <v>394</v>
      </c>
      <c r="AC92" s="15" t="s">
        <v>35</v>
      </c>
    </row>
    <row r="93" spans="1:29">
      <c r="A93" s="24" t="str">
        <f t="shared" si="6"/>
        <v>OverStock</v>
      </c>
      <c r="B93" s="14" t="s">
        <v>132</v>
      </c>
      <c r="C93" s="15" t="s">
        <v>34</v>
      </c>
      <c r="D93" s="16">
        <f>IFERROR(VLOOKUP(B93,#REF!,3,FALSE),0)</f>
        <v>0</v>
      </c>
      <c r="E93" s="16">
        <f t="shared" si="7"/>
        <v>168</v>
      </c>
      <c r="F93" s="16" t="str">
        <f>IFERROR(VLOOKUP(B93,#REF!,6,FALSE),"")</f>
        <v/>
      </c>
      <c r="G93" s="17">
        <v>20000</v>
      </c>
      <c r="H93" s="17">
        <v>20000</v>
      </c>
      <c r="I93" s="17" t="str">
        <f>IFERROR(VLOOKUP(B93,#REF!,9,FALSE),"")</f>
        <v/>
      </c>
      <c r="J93" s="17">
        <v>105000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85000</v>
      </c>
      <c r="Q93" s="17">
        <v>20000</v>
      </c>
      <c r="R93" s="19">
        <v>125000</v>
      </c>
      <c r="S93" s="20">
        <v>200</v>
      </c>
      <c r="T93" s="21">
        <v>91.8</v>
      </c>
      <c r="U93" s="19">
        <v>625</v>
      </c>
      <c r="V93" s="17">
        <v>1362</v>
      </c>
      <c r="W93" s="22">
        <v>2.2000000000000002</v>
      </c>
      <c r="X93" s="23">
        <f t="shared" si="8"/>
        <v>150</v>
      </c>
      <c r="Y93" s="17">
        <v>7528</v>
      </c>
      <c r="Z93" s="17">
        <v>4732</v>
      </c>
      <c r="AA93" s="17">
        <v>4809</v>
      </c>
      <c r="AB93" s="17">
        <v>5848</v>
      </c>
      <c r="AC93" s="15" t="s">
        <v>35</v>
      </c>
    </row>
    <row r="94" spans="1:29">
      <c r="A94" s="24" t="str">
        <f t="shared" si="6"/>
        <v>Normal</v>
      </c>
      <c r="B94" s="14" t="s">
        <v>133</v>
      </c>
      <c r="C94" s="15" t="s">
        <v>34</v>
      </c>
      <c r="D94" s="16">
        <f>IFERROR(VLOOKUP(B94,#REF!,3,FALSE),0)</f>
        <v>0</v>
      </c>
      <c r="E94" s="16">
        <f t="shared" si="7"/>
        <v>0</v>
      </c>
      <c r="F94" s="16" t="str">
        <f>IFERROR(VLOOKUP(B94,#REF!,6,FALSE),"")</f>
        <v/>
      </c>
      <c r="G94" s="17">
        <v>0</v>
      </c>
      <c r="H94" s="17">
        <v>0</v>
      </c>
      <c r="I94" s="17" t="str">
        <f>IFERROR(VLOOKUP(B94,#REF!,9,FALSE),"")</f>
        <v/>
      </c>
      <c r="J94" s="17">
        <v>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0</v>
      </c>
      <c r="Q94" s="17">
        <v>0</v>
      </c>
      <c r="R94" s="19">
        <v>0</v>
      </c>
      <c r="S94" s="20">
        <v>0</v>
      </c>
      <c r="T94" s="21">
        <v>0</v>
      </c>
      <c r="U94" s="19">
        <v>375</v>
      </c>
      <c r="V94" s="17">
        <v>55</v>
      </c>
      <c r="W94" s="22">
        <v>0.1</v>
      </c>
      <c r="X94" s="23">
        <f t="shared" si="8"/>
        <v>50</v>
      </c>
      <c r="Y94" s="17">
        <v>180</v>
      </c>
      <c r="Z94" s="17">
        <v>315</v>
      </c>
      <c r="AA94" s="17">
        <v>210</v>
      </c>
      <c r="AB94" s="17">
        <v>69</v>
      </c>
      <c r="AC94" s="15" t="s">
        <v>35</v>
      </c>
    </row>
    <row r="95" spans="1:29">
      <c r="A95" s="24" t="str">
        <f t="shared" si="6"/>
        <v>OverStock</v>
      </c>
      <c r="B95" s="14" t="s">
        <v>134</v>
      </c>
      <c r="C95" s="15" t="s">
        <v>34</v>
      </c>
      <c r="D95" s="16">
        <f>IFERROR(VLOOKUP(B95,#REF!,3,FALSE),0)</f>
        <v>0</v>
      </c>
      <c r="E95" s="16">
        <f t="shared" si="7"/>
        <v>304</v>
      </c>
      <c r="F95" s="16" t="str">
        <f>IFERROR(VLOOKUP(B95,#REF!,6,FALSE),"")</f>
        <v/>
      </c>
      <c r="G95" s="17">
        <v>0</v>
      </c>
      <c r="H95" s="17">
        <v>0</v>
      </c>
      <c r="I95" s="17" t="str">
        <f>IFERROR(VLOOKUP(B95,#REF!,9,FALSE),"")</f>
        <v/>
      </c>
      <c r="J95" s="17">
        <v>114000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72000</v>
      </c>
      <c r="Q95" s="17">
        <v>42000</v>
      </c>
      <c r="R95" s="19">
        <v>114000</v>
      </c>
      <c r="S95" s="20">
        <v>304</v>
      </c>
      <c r="T95" s="21">
        <v>77</v>
      </c>
      <c r="U95" s="19">
        <v>375</v>
      </c>
      <c r="V95" s="17">
        <v>1480</v>
      </c>
      <c r="W95" s="22">
        <v>3.9</v>
      </c>
      <c r="X95" s="23">
        <f t="shared" si="8"/>
        <v>150</v>
      </c>
      <c r="Y95" s="17">
        <v>9414</v>
      </c>
      <c r="Z95" s="17">
        <v>3904</v>
      </c>
      <c r="AA95" s="17">
        <v>2616</v>
      </c>
      <c r="AB95" s="17">
        <v>541</v>
      </c>
      <c r="AC95" s="15" t="s">
        <v>35</v>
      </c>
    </row>
    <row r="96" spans="1:29">
      <c r="A96" s="24" t="str">
        <f t="shared" si="6"/>
        <v>Normal</v>
      </c>
      <c r="B96" s="14" t="s">
        <v>135</v>
      </c>
      <c r="C96" s="15" t="s">
        <v>34</v>
      </c>
      <c r="D96" s="16">
        <f>IFERROR(VLOOKUP(B96,#REF!,3,FALSE),0)</f>
        <v>0</v>
      </c>
      <c r="E96" s="16">
        <f t="shared" si="7"/>
        <v>5.8666666666666663</v>
      </c>
      <c r="F96" s="16" t="str">
        <f>IFERROR(VLOOKUP(B96,#REF!,6,FALSE),"")</f>
        <v/>
      </c>
      <c r="G96" s="17">
        <v>210000</v>
      </c>
      <c r="H96" s="17">
        <v>210000</v>
      </c>
      <c r="I96" s="17" t="str">
        <f>IFERROR(VLOOKUP(B96,#REF!,9,FALSE),"")</f>
        <v/>
      </c>
      <c r="J96" s="17">
        <v>99000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63000</v>
      </c>
      <c r="Q96" s="17">
        <v>36000</v>
      </c>
      <c r="R96" s="19">
        <v>309000</v>
      </c>
      <c r="S96" s="20">
        <v>18.3</v>
      </c>
      <c r="T96" s="21">
        <v>21.6</v>
      </c>
      <c r="U96" s="19">
        <v>16875</v>
      </c>
      <c r="V96" s="17">
        <v>14308</v>
      </c>
      <c r="W96" s="22">
        <v>0.8</v>
      </c>
      <c r="X96" s="23">
        <f t="shared" si="8"/>
        <v>100</v>
      </c>
      <c r="Y96" s="17">
        <v>50707</v>
      </c>
      <c r="Z96" s="17">
        <v>78064</v>
      </c>
      <c r="AA96" s="17">
        <v>64208</v>
      </c>
      <c r="AB96" s="17">
        <v>57705</v>
      </c>
      <c r="AC96" s="15" t="s">
        <v>35</v>
      </c>
    </row>
    <row r="97" spans="1:29">
      <c r="A97" s="24" t="str">
        <f t="shared" si="6"/>
        <v>Normal</v>
      </c>
      <c r="B97" s="14" t="s">
        <v>136</v>
      </c>
      <c r="C97" s="15" t="s">
        <v>34</v>
      </c>
      <c r="D97" s="16">
        <f>IFERROR(VLOOKUP(B97,#REF!,3,FALSE),0)</f>
        <v>0</v>
      </c>
      <c r="E97" s="16">
        <f t="shared" si="7"/>
        <v>5.7142857142857144</v>
      </c>
      <c r="F97" s="16" t="str">
        <f>IFERROR(VLOOKUP(B97,#REF!,6,FALSE),"")</f>
        <v/>
      </c>
      <c r="G97" s="17">
        <v>9000</v>
      </c>
      <c r="H97" s="17">
        <v>9000</v>
      </c>
      <c r="I97" s="17" t="str">
        <f>IFERROR(VLOOKUP(B97,#REF!,9,FALSE),"")</f>
        <v/>
      </c>
      <c r="J97" s="17">
        <v>15000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9000</v>
      </c>
      <c r="Q97" s="17">
        <v>6000</v>
      </c>
      <c r="R97" s="19">
        <v>24000</v>
      </c>
      <c r="S97" s="20">
        <v>9.1</v>
      </c>
      <c r="T97" s="21">
        <v>27.5</v>
      </c>
      <c r="U97" s="19">
        <v>2625</v>
      </c>
      <c r="V97" s="17">
        <v>872</v>
      </c>
      <c r="W97" s="22">
        <v>0.3</v>
      </c>
      <c r="X97" s="23">
        <f t="shared" si="8"/>
        <v>50</v>
      </c>
      <c r="Y97" s="17">
        <v>5919</v>
      </c>
      <c r="Z97" s="17">
        <v>1929</v>
      </c>
      <c r="AA97" s="17">
        <v>3250</v>
      </c>
      <c r="AB97" s="17">
        <v>1312</v>
      </c>
      <c r="AC97" s="15" t="s">
        <v>35</v>
      </c>
    </row>
    <row r="98" spans="1:29">
      <c r="A98" s="24" t="str">
        <f t="shared" ref="A98:A128" si="9">IF((U98=0)*(V98=0),"ZeroZero",IF(R98=0,"Normal",IF((S98&gt;=24),"OverStock","Normal")))</f>
        <v>Normal</v>
      </c>
      <c r="B98" s="14" t="s">
        <v>137</v>
      </c>
      <c r="C98" s="15" t="s">
        <v>34</v>
      </c>
      <c r="D98" s="16">
        <f>IFERROR(VLOOKUP(B98,#REF!,3,FALSE),0)</f>
        <v>0</v>
      </c>
      <c r="E98" s="16">
        <f t="shared" ref="E98:E128" si="10">IFERROR(J98/U98,0)</f>
        <v>0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>
        <v>0</v>
      </c>
      <c r="T98" s="21">
        <v>0</v>
      </c>
      <c r="U98" s="19">
        <v>0</v>
      </c>
      <c r="V98" s="17">
        <v>459</v>
      </c>
      <c r="W98" s="22" t="s">
        <v>52</v>
      </c>
      <c r="X98" s="23" t="str">
        <f t="shared" ref="X98:X128" si="11">IF($W98="E","E",IF($W98="F","F",IF($W98&lt;0.5,50,IF($W98&lt;2,100,150))))</f>
        <v>F</v>
      </c>
      <c r="Y98" s="17">
        <v>3014</v>
      </c>
      <c r="Z98" s="17">
        <v>1118</v>
      </c>
      <c r="AA98" s="17">
        <v>420</v>
      </c>
      <c r="AB98" s="17">
        <v>112</v>
      </c>
      <c r="AC98" s="15" t="s">
        <v>35</v>
      </c>
    </row>
    <row r="99" spans="1:29">
      <c r="A99" s="24" t="str">
        <f t="shared" si="9"/>
        <v>OverStock</v>
      </c>
      <c r="B99" s="14" t="s">
        <v>138</v>
      </c>
      <c r="C99" s="15" t="s">
        <v>34</v>
      </c>
      <c r="D99" s="16">
        <f>IFERROR(VLOOKUP(B99,#REF!,3,FALSE),0)</f>
        <v>0</v>
      </c>
      <c r="E99" s="16">
        <f t="shared" si="10"/>
        <v>33.5</v>
      </c>
      <c r="F99" s="16" t="str">
        <f>IFERROR(VLOOKUP(B99,#REF!,6,FALSE),"")</f>
        <v/>
      </c>
      <c r="G99" s="17">
        <v>0</v>
      </c>
      <c r="H99" s="17">
        <v>0</v>
      </c>
      <c r="I99" s="17" t="str">
        <f>IFERROR(VLOOKUP(B99,#REF!,9,FALSE),"")</f>
        <v/>
      </c>
      <c r="J99" s="17">
        <v>201000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177000</v>
      </c>
      <c r="Q99" s="17">
        <v>24000</v>
      </c>
      <c r="R99" s="19">
        <v>201000</v>
      </c>
      <c r="S99" s="20">
        <v>33.5</v>
      </c>
      <c r="T99" s="21">
        <v>31.2</v>
      </c>
      <c r="U99" s="19">
        <v>6000</v>
      </c>
      <c r="V99" s="17">
        <v>6440</v>
      </c>
      <c r="W99" s="22">
        <v>1.1000000000000001</v>
      </c>
      <c r="X99" s="23">
        <f t="shared" si="11"/>
        <v>100</v>
      </c>
      <c r="Y99" s="17">
        <v>33914</v>
      </c>
      <c r="Z99" s="17">
        <v>24046</v>
      </c>
      <c r="AA99" s="17">
        <v>20288</v>
      </c>
      <c r="AB99" s="17">
        <v>23385</v>
      </c>
      <c r="AC99" s="15" t="s">
        <v>35</v>
      </c>
    </row>
    <row r="100" spans="1:29">
      <c r="A100" s="24" t="str">
        <f t="shared" si="9"/>
        <v>OverStock</v>
      </c>
      <c r="B100" s="14" t="s">
        <v>139</v>
      </c>
      <c r="C100" s="15" t="s">
        <v>34</v>
      </c>
      <c r="D100" s="16">
        <f>IFERROR(VLOOKUP(B100,#REF!,3,FALSE),0)</f>
        <v>0</v>
      </c>
      <c r="E100" s="16">
        <f t="shared" si="10"/>
        <v>13.866666666666667</v>
      </c>
      <c r="F100" s="16" t="str">
        <f>IFERROR(VLOOKUP(B100,#REF!,6,FALSE),"")</f>
        <v/>
      </c>
      <c r="G100" s="17">
        <v>60000</v>
      </c>
      <c r="H100" s="17">
        <v>60000</v>
      </c>
      <c r="I100" s="17" t="str">
        <f>IFERROR(VLOOKUP(B100,#REF!,9,FALSE),"")</f>
        <v/>
      </c>
      <c r="J100" s="17">
        <v>78000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30000</v>
      </c>
      <c r="P100" s="17">
        <v>9000</v>
      </c>
      <c r="Q100" s="17">
        <v>39000</v>
      </c>
      <c r="R100" s="19">
        <v>138000</v>
      </c>
      <c r="S100" s="20">
        <v>24.5</v>
      </c>
      <c r="T100" s="21">
        <v>16.2</v>
      </c>
      <c r="U100" s="19">
        <v>5625</v>
      </c>
      <c r="V100" s="17">
        <v>8533</v>
      </c>
      <c r="W100" s="22">
        <v>1.5</v>
      </c>
      <c r="X100" s="23">
        <f t="shared" si="11"/>
        <v>100</v>
      </c>
      <c r="Y100" s="17">
        <v>48315</v>
      </c>
      <c r="Z100" s="17">
        <v>28482</v>
      </c>
      <c r="AA100" s="17">
        <v>28740</v>
      </c>
      <c r="AB100" s="17">
        <v>3642</v>
      </c>
      <c r="AC100" s="15" t="s">
        <v>35</v>
      </c>
    </row>
    <row r="101" spans="1:29">
      <c r="A101" s="24" t="str">
        <f t="shared" si="9"/>
        <v>ZeroZero</v>
      </c>
      <c r="B101" s="14" t="s">
        <v>140</v>
      </c>
      <c r="C101" s="15" t="s">
        <v>34</v>
      </c>
      <c r="D101" s="16">
        <f>IFERROR(VLOOKUP(B101,#REF!,3,FALSE),0)</f>
        <v>0</v>
      </c>
      <c r="E101" s="16">
        <f t="shared" si="10"/>
        <v>0</v>
      </c>
      <c r="F101" s="16" t="str">
        <f>IFERROR(VLOOKUP(B101,#REF!,6,FALSE),"")</f>
        <v/>
      </c>
      <c r="G101" s="17">
        <v>0</v>
      </c>
      <c r="H101" s="17">
        <v>0</v>
      </c>
      <c r="I101" s="17" t="str">
        <f>IFERROR(VLOOKUP(B101,#REF!,9,FALSE),"")</f>
        <v/>
      </c>
      <c r="J101" s="17">
        <v>4000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4000</v>
      </c>
      <c r="Q101" s="17">
        <v>0</v>
      </c>
      <c r="R101" s="19">
        <v>4000</v>
      </c>
      <c r="S101" s="20">
        <v>0</v>
      </c>
      <c r="T101" s="21" t="s">
        <v>36</v>
      </c>
      <c r="U101" s="19">
        <v>0</v>
      </c>
      <c r="V101" s="17">
        <v>0</v>
      </c>
      <c r="W101" s="22" t="s">
        <v>38</v>
      </c>
      <c r="X101" s="23" t="str">
        <f t="shared" si="11"/>
        <v>E</v>
      </c>
      <c r="Y101" s="17">
        <v>0</v>
      </c>
      <c r="Z101" s="17">
        <v>0</v>
      </c>
      <c r="AA101" s="17">
        <v>0</v>
      </c>
      <c r="AB101" s="17">
        <v>0</v>
      </c>
      <c r="AC101" s="15" t="s">
        <v>35</v>
      </c>
    </row>
    <row r="102" spans="1:29">
      <c r="A102" s="24" t="str">
        <f t="shared" si="9"/>
        <v>OverStock</v>
      </c>
      <c r="B102" s="14" t="s">
        <v>141</v>
      </c>
      <c r="C102" s="15" t="s">
        <v>34</v>
      </c>
      <c r="D102" s="16">
        <f>IFERROR(VLOOKUP(B102,#REF!,3,FALSE),0)</f>
        <v>0</v>
      </c>
      <c r="E102" s="16">
        <f t="shared" si="10"/>
        <v>18.666666666666668</v>
      </c>
      <c r="F102" s="16" t="str">
        <f>IFERROR(VLOOKUP(B102,#REF!,6,FALSE),"")</f>
        <v/>
      </c>
      <c r="G102" s="17">
        <v>90000</v>
      </c>
      <c r="H102" s="17">
        <v>90000</v>
      </c>
      <c r="I102" s="17" t="str">
        <f>IFERROR(VLOOKUP(B102,#REF!,9,FALSE),"")</f>
        <v/>
      </c>
      <c r="J102" s="17">
        <v>63000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54000</v>
      </c>
      <c r="Q102" s="17">
        <v>9000</v>
      </c>
      <c r="R102" s="19">
        <v>153000</v>
      </c>
      <c r="S102" s="20">
        <v>45.3</v>
      </c>
      <c r="T102" s="21">
        <v>29</v>
      </c>
      <c r="U102" s="19">
        <v>3375</v>
      </c>
      <c r="V102" s="17">
        <v>5277</v>
      </c>
      <c r="W102" s="22">
        <v>1.6</v>
      </c>
      <c r="X102" s="23">
        <f t="shared" si="11"/>
        <v>100</v>
      </c>
      <c r="Y102" s="17">
        <v>21284</v>
      </c>
      <c r="Z102" s="17">
        <v>26208</v>
      </c>
      <c r="AA102" s="17">
        <v>17556</v>
      </c>
      <c r="AB102" s="17">
        <v>26292</v>
      </c>
      <c r="AC102" s="15" t="s">
        <v>35</v>
      </c>
    </row>
    <row r="103" spans="1:29">
      <c r="A103" s="24" t="str">
        <f t="shared" si="9"/>
        <v>Normal</v>
      </c>
      <c r="B103" s="14" t="s">
        <v>142</v>
      </c>
      <c r="C103" s="15" t="s">
        <v>34</v>
      </c>
      <c r="D103" s="16">
        <f>IFERROR(VLOOKUP(B103,#REF!,3,FALSE),0)</f>
        <v>0</v>
      </c>
      <c r="E103" s="16">
        <f t="shared" si="10"/>
        <v>16</v>
      </c>
      <c r="F103" s="16" t="str">
        <f>IFERROR(VLOOKUP(B103,#REF!,6,FALSE),"")</f>
        <v/>
      </c>
      <c r="G103" s="17">
        <v>0</v>
      </c>
      <c r="H103" s="17">
        <v>0</v>
      </c>
      <c r="I103" s="17" t="str">
        <f>IFERROR(VLOOKUP(B103,#REF!,9,FALSE),"")</f>
        <v/>
      </c>
      <c r="J103" s="17">
        <v>12000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9000</v>
      </c>
      <c r="Q103" s="17">
        <v>3000</v>
      </c>
      <c r="R103" s="19">
        <v>12000</v>
      </c>
      <c r="S103" s="20">
        <v>16</v>
      </c>
      <c r="T103" s="21">
        <v>24</v>
      </c>
      <c r="U103" s="19">
        <v>750</v>
      </c>
      <c r="V103" s="17">
        <v>500</v>
      </c>
      <c r="W103" s="22">
        <v>0.7</v>
      </c>
      <c r="X103" s="23">
        <f t="shared" si="11"/>
        <v>100</v>
      </c>
      <c r="Y103" s="17">
        <v>4500</v>
      </c>
      <c r="Z103" s="17">
        <v>0</v>
      </c>
      <c r="AA103" s="17">
        <v>0</v>
      </c>
      <c r="AB103" s="17">
        <v>0</v>
      </c>
      <c r="AC103" s="15" t="s">
        <v>35</v>
      </c>
    </row>
    <row r="104" spans="1:29">
      <c r="A104" s="24" t="str">
        <f t="shared" si="9"/>
        <v>ZeroZero</v>
      </c>
      <c r="B104" s="14" t="s">
        <v>143</v>
      </c>
      <c r="C104" s="15" t="s">
        <v>34</v>
      </c>
      <c r="D104" s="16">
        <f>IFERROR(VLOOKUP(B104,#REF!,3,FALSE),0)</f>
        <v>0</v>
      </c>
      <c r="E104" s="16">
        <f t="shared" si="10"/>
        <v>0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18000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18000</v>
      </c>
      <c r="Q104" s="17">
        <v>0</v>
      </c>
      <c r="R104" s="19">
        <v>18000</v>
      </c>
      <c r="S104" s="20">
        <v>0</v>
      </c>
      <c r="T104" s="21" t="s">
        <v>36</v>
      </c>
      <c r="U104" s="19">
        <v>0</v>
      </c>
      <c r="V104" s="17">
        <v>0</v>
      </c>
      <c r="W104" s="22" t="s">
        <v>38</v>
      </c>
      <c r="X104" s="23" t="str">
        <f t="shared" si="11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35</v>
      </c>
    </row>
    <row r="105" spans="1:29">
      <c r="A105" s="24" t="str">
        <f t="shared" si="9"/>
        <v>ZeroZero</v>
      </c>
      <c r="B105" s="14" t="s">
        <v>144</v>
      </c>
      <c r="C105" s="15" t="s">
        <v>34</v>
      </c>
      <c r="D105" s="16">
        <f>IFERROR(VLOOKUP(B105,#REF!,3,FALSE),0)</f>
        <v>0</v>
      </c>
      <c r="E105" s="16">
        <f t="shared" si="10"/>
        <v>0</v>
      </c>
      <c r="F105" s="16" t="str">
        <f>IFERROR(VLOOKUP(B105,#REF!,6,FALSE),"")</f>
        <v/>
      </c>
      <c r="G105" s="17">
        <v>0</v>
      </c>
      <c r="H105" s="17">
        <v>0</v>
      </c>
      <c r="I105" s="17" t="str">
        <f>IFERROR(VLOOKUP(B105,#REF!,9,FALSE),"")</f>
        <v/>
      </c>
      <c r="J105" s="17">
        <v>15000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0</v>
      </c>
      <c r="Q105" s="17">
        <v>15000</v>
      </c>
      <c r="R105" s="19">
        <v>15000</v>
      </c>
      <c r="S105" s="20">
        <v>0</v>
      </c>
      <c r="T105" s="21" t="s">
        <v>36</v>
      </c>
      <c r="U105" s="19">
        <v>0</v>
      </c>
      <c r="V105" s="17">
        <v>0</v>
      </c>
      <c r="W105" s="22" t="s">
        <v>38</v>
      </c>
      <c r="X105" s="23" t="str">
        <f t="shared" si="11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35</v>
      </c>
    </row>
    <row r="106" spans="1:29">
      <c r="A106" s="24" t="str">
        <f t="shared" si="9"/>
        <v>OverStock</v>
      </c>
      <c r="B106" s="14" t="s">
        <v>145</v>
      </c>
      <c r="C106" s="15" t="s">
        <v>34</v>
      </c>
      <c r="D106" s="16">
        <f>IFERROR(VLOOKUP(B106,#REF!,3,FALSE),0)</f>
        <v>0</v>
      </c>
      <c r="E106" s="16">
        <f t="shared" si="10"/>
        <v>21</v>
      </c>
      <c r="F106" s="16" t="str">
        <f>IFERROR(VLOOKUP(B106,#REF!,6,FALSE),"")</f>
        <v/>
      </c>
      <c r="G106" s="17">
        <v>27000</v>
      </c>
      <c r="H106" s="17">
        <v>27000</v>
      </c>
      <c r="I106" s="17" t="str">
        <f>IFERROR(VLOOKUP(B106,#REF!,9,FALSE),"")</f>
        <v/>
      </c>
      <c r="J106" s="17">
        <v>63000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48000</v>
      </c>
      <c r="Q106" s="17">
        <v>15000</v>
      </c>
      <c r="R106" s="19">
        <v>90000</v>
      </c>
      <c r="S106" s="20">
        <v>30</v>
      </c>
      <c r="T106" s="21">
        <v>20.8</v>
      </c>
      <c r="U106" s="19">
        <v>3000</v>
      </c>
      <c r="V106" s="17">
        <v>4329</v>
      </c>
      <c r="W106" s="22">
        <v>1.4</v>
      </c>
      <c r="X106" s="23">
        <f t="shared" si="11"/>
        <v>100</v>
      </c>
      <c r="Y106" s="17">
        <v>21579</v>
      </c>
      <c r="Z106" s="17">
        <v>17380</v>
      </c>
      <c r="AA106" s="17">
        <v>15443</v>
      </c>
      <c r="AB106" s="17">
        <v>12960</v>
      </c>
      <c r="AC106" s="15" t="s">
        <v>35</v>
      </c>
    </row>
    <row r="107" spans="1:29">
      <c r="A107" s="24" t="str">
        <f t="shared" si="9"/>
        <v>OverStock</v>
      </c>
      <c r="B107" s="14" t="s">
        <v>146</v>
      </c>
      <c r="C107" s="15" t="s">
        <v>34</v>
      </c>
      <c r="D107" s="16">
        <f>IFERROR(VLOOKUP(B107,#REF!,3,FALSE),0)</f>
        <v>0</v>
      </c>
      <c r="E107" s="16">
        <f t="shared" si="10"/>
        <v>19.555555555555557</v>
      </c>
      <c r="F107" s="16" t="str">
        <f>IFERROR(VLOOKUP(B107,#REF!,6,FALSE),"")</f>
        <v/>
      </c>
      <c r="G107" s="17">
        <v>60000</v>
      </c>
      <c r="H107" s="17">
        <v>0</v>
      </c>
      <c r="I107" s="17" t="str">
        <f>IFERROR(VLOOKUP(B107,#REF!,9,FALSE),"")</f>
        <v/>
      </c>
      <c r="J107" s="17">
        <v>66000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60000</v>
      </c>
      <c r="Q107" s="17">
        <v>6000</v>
      </c>
      <c r="R107" s="19">
        <v>126000</v>
      </c>
      <c r="S107" s="20">
        <v>37.299999999999997</v>
      </c>
      <c r="T107" s="21">
        <v>23.6</v>
      </c>
      <c r="U107" s="19">
        <v>3375</v>
      </c>
      <c r="V107" s="17">
        <v>5344</v>
      </c>
      <c r="W107" s="22">
        <v>1.6</v>
      </c>
      <c r="X107" s="23">
        <f t="shared" si="11"/>
        <v>100</v>
      </c>
      <c r="Y107" s="17">
        <v>19187</v>
      </c>
      <c r="Z107" s="17">
        <v>28911</v>
      </c>
      <c r="AA107" s="17">
        <v>24220</v>
      </c>
      <c r="AB107" s="17">
        <v>17945</v>
      </c>
      <c r="AC107" s="15" t="s">
        <v>35</v>
      </c>
    </row>
    <row r="108" spans="1:29">
      <c r="A108" s="24" t="str">
        <f t="shared" si="9"/>
        <v>OverStock</v>
      </c>
      <c r="B108" s="14" t="s">
        <v>147</v>
      </c>
      <c r="C108" s="15" t="s">
        <v>34</v>
      </c>
      <c r="D108" s="16">
        <f>IFERROR(VLOOKUP(B108,#REF!,3,FALSE),0)</f>
        <v>0</v>
      </c>
      <c r="E108" s="16">
        <f t="shared" si="10"/>
        <v>24</v>
      </c>
      <c r="F108" s="16" t="str">
        <f>IFERROR(VLOOKUP(B108,#REF!,6,FALSE),"")</f>
        <v/>
      </c>
      <c r="G108" s="17">
        <v>9000</v>
      </c>
      <c r="H108" s="17">
        <v>6000</v>
      </c>
      <c r="I108" s="17" t="str">
        <f>IFERROR(VLOOKUP(B108,#REF!,9,FALSE),"")</f>
        <v/>
      </c>
      <c r="J108" s="17">
        <v>9000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9000</v>
      </c>
      <c r="R108" s="19">
        <v>18000</v>
      </c>
      <c r="S108" s="20">
        <v>48</v>
      </c>
      <c r="T108" s="21">
        <v>26.7</v>
      </c>
      <c r="U108" s="19">
        <v>375</v>
      </c>
      <c r="V108" s="17">
        <v>674</v>
      </c>
      <c r="W108" s="22">
        <v>1.8</v>
      </c>
      <c r="X108" s="23">
        <f t="shared" si="11"/>
        <v>100</v>
      </c>
      <c r="Y108" s="17">
        <v>3255</v>
      </c>
      <c r="Z108" s="17">
        <v>2814</v>
      </c>
      <c r="AA108" s="17">
        <v>1603</v>
      </c>
      <c r="AB108" s="17">
        <v>2653</v>
      </c>
      <c r="AC108" s="15" t="s">
        <v>35</v>
      </c>
    </row>
    <row r="109" spans="1:29">
      <c r="A109" s="24" t="str">
        <f t="shared" si="9"/>
        <v>OverStock</v>
      </c>
      <c r="B109" s="14" t="s">
        <v>148</v>
      </c>
      <c r="C109" s="15" t="s">
        <v>34</v>
      </c>
      <c r="D109" s="16">
        <f>IFERROR(VLOOKUP(B109,#REF!,3,FALSE),0)</f>
        <v>0</v>
      </c>
      <c r="E109" s="16">
        <f t="shared" si="10"/>
        <v>116.8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219000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192000</v>
      </c>
      <c r="Q109" s="17">
        <v>27000</v>
      </c>
      <c r="R109" s="19">
        <v>219000</v>
      </c>
      <c r="S109" s="20">
        <v>116.8</v>
      </c>
      <c r="T109" s="21">
        <v>57.5</v>
      </c>
      <c r="U109" s="19">
        <v>1875</v>
      </c>
      <c r="V109" s="17">
        <v>3810</v>
      </c>
      <c r="W109" s="22">
        <v>2</v>
      </c>
      <c r="X109" s="23">
        <f t="shared" si="11"/>
        <v>150</v>
      </c>
      <c r="Y109" s="17">
        <v>16808</v>
      </c>
      <c r="Z109" s="17">
        <v>17481</v>
      </c>
      <c r="AA109" s="17">
        <v>13170</v>
      </c>
      <c r="AB109" s="17">
        <v>20812</v>
      </c>
      <c r="AC109" s="15" t="s">
        <v>35</v>
      </c>
    </row>
    <row r="110" spans="1:29">
      <c r="A110" s="24" t="str">
        <f t="shared" si="9"/>
        <v>OverStock</v>
      </c>
      <c r="B110" s="14" t="s">
        <v>149</v>
      </c>
      <c r="C110" s="15" t="s">
        <v>34</v>
      </c>
      <c r="D110" s="16">
        <f>IFERROR(VLOOKUP(B110,#REF!,3,FALSE),0)</f>
        <v>0</v>
      </c>
      <c r="E110" s="16">
        <f t="shared" si="10"/>
        <v>24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9000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9000</v>
      </c>
      <c r="Q110" s="17">
        <v>0</v>
      </c>
      <c r="R110" s="19">
        <v>9000</v>
      </c>
      <c r="S110" s="20">
        <v>24</v>
      </c>
      <c r="T110" s="21">
        <v>18.8</v>
      </c>
      <c r="U110" s="19">
        <v>375</v>
      </c>
      <c r="V110" s="17">
        <v>479</v>
      </c>
      <c r="W110" s="22">
        <v>1.3</v>
      </c>
      <c r="X110" s="23">
        <f t="shared" si="11"/>
        <v>100</v>
      </c>
      <c r="Y110" s="17">
        <v>1728</v>
      </c>
      <c r="Z110" s="17">
        <v>2580</v>
      </c>
      <c r="AA110" s="17">
        <v>984</v>
      </c>
      <c r="AB110" s="17">
        <v>2364</v>
      </c>
      <c r="AC110" s="15" t="s">
        <v>35</v>
      </c>
    </row>
    <row r="111" spans="1:29">
      <c r="A111" s="24" t="str">
        <f t="shared" si="9"/>
        <v>OverStock</v>
      </c>
      <c r="B111" s="14" t="s">
        <v>150</v>
      </c>
      <c r="C111" s="15" t="s">
        <v>34</v>
      </c>
      <c r="D111" s="16">
        <f>IFERROR(VLOOKUP(B111,#REF!,3,FALSE),0)</f>
        <v>0</v>
      </c>
      <c r="E111" s="16">
        <f t="shared" si="10"/>
        <v>24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9000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3000</v>
      </c>
      <c r="Q111" s="17">
        <v>6000</v>
      </c>
      <c r="R111" s="19">
        <v>9000</v>
      </c>
      <c r="S111" s="20">
        <v>24</v>
      </c>
      <c r="T111" s="21" t="s">
        <v>36</v>
      </c>
      <c r="U111" s="19">
        <v>375</v>
      </c>
      <c r="V111" s="17">
        <v>0</v>
      </c>
      <c r="W111" s="22" t="s">
        <v>38</v>
      </c>
      <c r="X111" s="23" t="str">
        <f t="shared" si="11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35</v>
      </c>
    </row>
    <row r="112" spans="1:29">
      <c r="A112" s="24" t="str">
        <f t="shared" si="9"/>
        <v>Normal</v>
      </c>
      <c r="B112" s="14" t="s">
        <v>151</v>
      </c>
      <c r="C112" s="15" t="s">
        <v>34</v>
      </c>
      <c r="D112" s="16">
        <f>IFERROR(VLOOKUP(B112,#REF!,3,FALSE),0)</f>
        <v>0</v>
      </c>
      <c r="E112" s="16">
        <f t="shared" si="10"/>
        <v>0</v>
      </c>
      <c r="F112" s="16" t="str">
        <f>IFERROR(VLOOKUP(B112,#REF!,6,FALSE),"")</f>
        <v/>
      </c>
      <c r="G112" s="17">
        <v>3000</v>
      </c>
      <c r="H112" s="17">
        <v>0</v>
      </c>
      <c r="I112" s="17" t="str">
        <f>IFERROR(VLOOKUP(B112,#REF!,9,FALSE),"")</f>
        <v/>
      </c>
      <c r="J112" s="17">
        <v>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0</v>
      </c>
      <c r="Q112" s="17">
        <v>0</v>
      </c>
      <c r="R112" s="19">
        <v>3000</v>
      </c>
      <c r="S112" s="20">
        <v>0</v>
      </c>
      <c r="T112" s="21">
        <v>66.7</v>
      </c>
      <c r="U112" s="19">
        <v>0</v>
      </c>
      <c r="V112" s="17">
        <v>45</v>
      </c>
      <c r="W112" s="22" t="s">
        <v>52</v>
      </c>
      <c r="X112" s="23" t="str">
        <f t="shared" si="11"/>
        <v>F</v>
      </c>
      <c r="Y112" s="17">
        <v>0</v>
      </c>
      <c r="Z112" s="17">
        <v>404</v>
      </c>
      <c r="AA112" s="17">
        <v>162</v>
      </c>
      <c r="AB112" s="17">
        <v>206</v>
      </c>
      <c r="AC112" s="15" t="s">
        <v>35</v>
      </c>
    </row>
    <row r="113" spans="1:29">
      <c r="A113" s="24" t="str">
        <f t="shared" si="9"/>
        <v>Normal</v>
      </c>
      <c r="B113" s="14" t="s">
        <v>152</v>
      </c>
      <c r="C113" s="15" t="s">
        <v>34</v>
      </c>
      <c r="D113" s="16">
        <f>IFERROR(VLOOKUP(B113,#REF!,3,FALSE),0)</f>
        <v>0</v>
      </c>
      <c r="E113" s="16">
        <f t="shared" si="10"/>
        <v>2.1818181818181817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9000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0</v>
      </c>
      <c r="Q113" s="17">
        <v>9000</v>
      </c>
      <c r="R113" s="19">
        <v>9000</v>
      </c>
      <c r="S113" s="20">
        <v>2.2000000000000002</v>
      </c>
      <c r="T113" s="21">
        <v>0.2</v>
      </c>
      <c r="U113" s="19">
        <v>4125</v>
      </c>
      <c r="V113" s="17">
        <v>59318</v>
      </c>
      <c r="W113" s="22">
        <v>14.4</v>
      </c>
      <c r="X113" s="23">
        <f t="shared" si="11"/>
        <v>150</v>
      </c>
      <c r="Y113" s="17">
        <v>312539</v>
      </c>
      <c r="Z113" s="17">
        <v>221316</v>
      </c>
      <c r="AA113" s="17">
        <v>157368</v>
      </c>
      <c r="AB113" s="17">
        <v>203395</v>
      </c>
      <c r="AC113" s="15" t="s">
        <v>35</v>
      </c>
    </row>
    <row r="114" spans="1:29">
      <c r="A114" s="24" t="str">
        <f t="shared" si="9"/>
        <v>Normal</v>
      </c>
      <c r="B114" s="14" t="s">
        <v>153</v>
      </c>
      <c r="C114" s="15" t="s">
        <v>34</v>
      </c>
      <c r="D114" s="16">
        <f>IFERROR(VLOOKUP(B114,#REF!,3,FALSE),0)</f>
        <v>0</v>
      </c>
      <c r="E114" s="16">
        <f t="shared" si="10"/>
        <v>0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>
        <v>0</v>
      </c>
      <c r="T114" s="21">
        <v>0</v>
      </c>
      <c r="U114" s="19">
        <v>375</v>
      </c>
      <c r="V114" s="17">
        <v>49</v>
      </c>
      <c r="W114" s="22">
        <v>0.1</v>
      </c>
      <c r="X114" s="23">
        <f t="shared" si="11"/>
        <v>50</v>
      </c>
      <c r="Y114" s="17">
        <v>0</v>
      </c>
      <c r="Z114" s="17">
        <v>438</v>
      </c>
      <c r="AA114" s="17">
        <v>437</v>
      </c>
      <c r="AB114" s="17">
        <v>362</v>
      </c>
      <c r="AC114" s="15" t="s">
        <v>35</v>
      </c>
    </row>
    <row r="115" spans="1:29">
      <c r="A115" s="24" t="str">
        <f t="shared" si="9"/>
        <v>Normal</v>
      </c>
      <c r="B115" s="14" t="s">
        <v>154</v>
      </c>
      <c r="C115" s="15" t="s">
        <v>34</v>
      </c>
      <c r="D115" s="16">
        <f>IFERROR(VLOOKUP(B115,#REF!,3,FALSE),0)</f>
        <v>0</v>
      </c>
      <c r="E115" s="16">
        <f t="shared" si="10"/>
        <v>5.6618521665250636</v>
      </c>
      <c r="F115" s="16" t="str">
        <f>IFERROR(VLOOKUP(B115,#REF!,6,FALSE),"")</f>
        <v/>
      </c>
      <c r="G115" s="17">
        <v>3885000</v>
      </c>
      <c r="H115" s="17">
        <v>2385000</v>
      </c>
      <c r="I115" s="17" t="str">
        <f>IFERROR(VLOOKUP(B115,#REF!,9,FALSE),"")</f>
        <v/>
      </c>
      <c r="J115" s="17">
        <v>2499000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666000</v>
      </c>
      <c r="P115" s="17">
        <v>1050000</v>
      </c>
      <c r="Q115" s="17">
        <v>783000</v>
      </c>
      <c r="R115" s="19">
        <v>6384000</v>
      </c>
      <c r="S115" s="20">
        <v>14.5</v>
      </c>
      <c r="T115" s="21">
        <v>15</v>
      </c>
      <c r="U115" s="19">
        <v>441375</v>
      </c>
      <c r="V115" s="17">
        <v>426690</v>
      </c>
      <c r="W115" s="22">
        <v>1</v>
      </c>
      <c r="X115" s="23">
        <f t="shared" si="11"/>
        <v>100</v>
      </c>
      <c r="Y115" s="17">
        <v>2415216</v>
      </c>
      <c r="Z115" s="17">
        <v>1424998</v>
      </c>
      <c r="AA115" s="17">
        <v>1098852</v>
      </c>
      <c r="AB115" s="17">
        <v>1161013</v>
      </c>
      <c r="AC115" s="15" t="s">
        <v>35</v>
      </c>
    </row>
    <row r="116" spans="1:29">
      <c r="A116" s="24" t="str">
        <f t="shared" si="9"/>
        <v>OverStock</v>
      </c>
      <c r="B116" s="14" t="s">
        <v>155</v>
      </c>
      <c r="C116" s="15" t="s">
        <v>34</v>
      </c>
      <c r="D116" s="16">
        <f>IFERROR(VLOOKUP(B116,#REF!,3,FALSE),0)</f>
        <v>0</v>
      </c>
      <c r="E116" s="16">
        <f t="shared" si="10"/>
        <v>28.571428571428573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75000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72000</v>
      </c>
      <c r="Q116" s="17">
        <v>3000</v>
      </c>
      <c r="R116" s="19">
        <v>75000</v>
      </c>
      <c r="S116" s="20">
        <v>28.6</v>
      </c>
      <c r="T116" s="21">
        <v>28</v>
      </c>
      <c r="U116" s="19">
        <v>2625</v>
      </c>
      <c r="V116" s="17">
        <v>2683</v>
      </c>
      <c r="W116" s="22">
        <v>1</v>
      </c>
      <c r="X116" s="23">
        <f t="shared" si="11"/>
        <v>100</v>
      </c>
      <c r="Y116" s="17">
        <v>3527</v>
      </c>
      <c r="Z116" s="17">
        <v>20624</v>
      </c>
      <c r="AA116" s="17">
        <v>22088</v>
      </c>
      <c r="AB116" s="17">
        <v>17636</v>
      </c>
      <c r="AC116" s="15" t="s">
        <v>35</v>
      </c>
    </row>
    <row r="117" spans="1:29">
      <c r="A117" s="24" t="str">
        <f t="shared" si="9"/>
        <v>OverStock</v>
      </c>
      <c r="B117" s="14" t="s">
        <v>156</v>
      </c>
      <c r="C117" s="15" t="s">
        <v>34</v>
      </c>
      <c r="D117" s="16">
        <f>IFERROR(VLOOKUP(B117,#REF!,3,FALSE),0)</f>
        <v>0</v>
      </c>
      <c r="E117" s="16">
        <f t="shared" si="10"/>
        <v>14.4</v>
      </c>
      <c r="F117" s="16" t="str">
        <f>IFERROR(VLOOKUP(B117,#REF!,6,FALSE),"")</f>
        <v/>
      </c>
      <c r="G117" s="17">
        <v>48000</v>
      </c>
      <c r="H117" s="17">
        <v>42000</v>
      </c>
      <c r="I117" s="17" t="str">
        <f>IFERROR(VLOOKUP(B117,#REF!,9,FALSE),"")</f>
        <v/>
      </c>
      <c r="J117" s="17">
        <v>27000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9000</v>
      </c>
      <c r="Q117" s="17">
        <v>18000</v>
      </c>
      <c r="R117" s="19">
        <v>75000</v>
      </c>
      <c r="S117" s="20">
        <v>40</v>
      </c>
      <c r="T117" s="21">
        <v>47.4</v>
      </c>
      <c r="U117" s="19">
        <v>1875</v>
      </c>
      <c r="V117" s="17">
        <v>1582</v>
      </c>
      <c r="W117" s="22">
        <v>0.8</v>
      </c>
      <c r="X117" s="23">
        <f t="shared" si="11"/>
        <v>100</v>
      </c>
      <c r="Y117" s="17">
        <v>7431</v>
      </c>
      <c r="Z117" s="17">
        <v>6808</v>
      </c>
      <c r="AA117" s="17">
        <v>6401</v>
      </c>
      <c r="AB117" s="17">
        <v>4432</v>
      </c>
      <c r="AC117" s="15" t="s">
        <v>35</v>
      </c>
    </row>
    <row r="118" spans="1:29">
      <c r="A118" s="24" t="str">
        <f t="shared" si="9"/>
        <v>Normal</v>
      </c>
      <c r="B118" s="14" t="s">
        <v>157</v>
      </c>
      <c r="C118" s="15" t="s">
        <v>34</v>
      </c>
      <c r="D118" s="16">
        <f>IFERROR(VLOOKUP(B118,#REF!,3,FALSE),0)</f>
        <v>0</v>
      </c>
      <c r="E118" s="16">
        <f t="shared" si="10"/>
        <v>0</v>
      </c>
      <c r="F118" s="16" t="str">
        <f>IFERROR(VLOOKUP(B118,#REF!,6,FALSE),"")</f>
        <v/>
      </c>
      <c r="G118" s="17">
        <v>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0</v>
      </c>
      <c r="S118" s="20">
        <v>0</v>
      </c>
      <c r="T118" s="21">
        <v>0</v>
      </c>
      <c r="U118" s="19">
        <v>1875</v>
      </c>
      <c r="V118" s="17">
        <v>14675</v>
      </c>
      <c r="W118" s="22">
        <v>7.8</v>
      </c>
      <c r="X118" s="23">
        <f t="shared" si="11"/>
        <v>150</v>
      </c>
      <c r="Y118" s="17">
        <v>71005</v>
      </c>
      <c r="Z118" s="17">
        <v>61076</v>
      </c>
      <c r="AA118" s="17">
        <v>33342</v>
      </c>
      <c r="AB118" s="17">
        <v>66076</v>
      </c>
      <c r="AC118" s="15" t="s">
        <v>35</v>
      </c>
    </row>
    <row r="119" spans="1:29">
      <c r="A119" s="24" t="str">
        <f t="shared" si="9"/>
        <v>Normal</v>
      </c>
      <c r="B119" s="14" t="s">
        <v>158</v>
      </c>
      <c r="C119" s="15" t="s">
        <v>34</v>
      </c>
      <c r="D119" s="16">
        <f>IFERROR(VLOOKUP(B119,#REF!,3,FALSE),0)</f>
        <v>0</v>
      </c>
      <c r="E119" s="16">
        <f t="shared" si="10"/>
        <v>0.68571428571428572</v>
      </c>
      <c r="F119" s="16" t="str">
        <f>IFERROR(VLOOKUP(B119,#REF!,6,FALSE),"")</f>
        <v/>
      </c>
      <c r="G119" s="17">
        <v>273000</v>
      </c>
      <c r="H119" s="17">
        <v>183000</v>
      </c>
      <c r="I119" s="17" t="str">
        <f>IFERROR(VLOOKUP(B119,#REF!,9,FALSE),"")</f>
        <v/>
      </c>
      <c r="J119" s="17">
        <v>9000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0</v>
      </c>
      <c r="Q119" s="17">
        <v>9000</v>
      </c>
      <c r="R119" s="19">
        <v>282000</v>
      </c>
      <c r="S119" s="20">
        <v>21.5</v>
      </c>
      <c r="T119" s="21" t="s">
        <v>36</v>
      </c>
      <c r="U119" s="19">
        <v>13125</v>
      </c>
      <c r="V119" s="17">
        <v>0</v>
      </c>
      <c r="W119" s="22" t="s">
        <v>38</v>
      </c>
      <c r="X119" s="23" t="str">
        <f t="shared" si="11"/>
        <v>E</v>
      </c>
      <c r="Y119" s="17">
        <v>0</v>
      </c>
      <c r="Z119" s="17">
        <v>0</v>
      </c>
      <c r="AA119" s="17">
        <v>0</v>
      </c>
      <c r="AB119" s="17">
        <v>0</v>
      </c>
      <c r="AC119" s="15" t="s">
        <v>35</v>
      </c>
    </row>
    <row r="120" spans="1:29">
      <c r="A120" s="24" t="str">
        <f t="shared" si="9"/>
        <v>Normal</v>
      </c>
      <c r="B120" s="14" t="s">
        <v>159</v>
      </c>
      <c r="C120" s="15" t="s">
        <v>34</v>
      </c>
      <c r="D120" s="16">
        <f>IFERROR(VLOOKUP(B120,#REF!,3,FALSE),0)</f>
        <v>0</v>
      </c>
      <c r="E120" s="16">
        <f t="shared" si="10"/>
        <v>4</v>
      </c>
      <c r="F120" s="16" t="str">
        <f>IFERROR(VLOOKUP(B120,#REF!,6,FALSE),"")</f>
        <v/>
      </c>
      <c r="G120" s="17">
        <v>570000</v>
      </c>
      <c r="H120" s="17">
        <v>330000</v>
      </c>
      <c r="I120" s="17" t="str">
        <f>IFERROR(VLOOKUP(B120,#REF!,9,FALSE),"")</f>
        <v/>
      </c>
      <c r="J120" s="17">
        <v>183000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3000</v>
      </c>
      <c r="P120" s="17">
        <v>78000</v>
      </c>
      <c r="Q120" s="17">
        <v>102000</v>
      </c>
      <c r="R120" s="19">
        <v>753000</v>
      </c>
      <c r="S120" s="20">
        <v>16.5</v>
      </c>
      <c r="T120" s="21">
        <v>23.9</v>
      </c>
      <c r="U120" s="19">
        <v>45750</v>
      </c>
      <c r="V120" s="17">
        <v>31510</v>
      </c>
      <c r="W120" s="22">
        <v>0.7</v>
      </c>
      <c r="X120" s="23">
        <f t="shared" si="11"/>
        <v>100</v>
      </c>
      <c r="Y120" s="17">
        <v>167630</v>
      </c>
      <c r="Z120" s="17">
        <v>115963</v>
      </c>
      <c r="AA120" s="17">
        <v>74640</v>
      </c>
      <c r="AB120" s="17">
        <v>119225</v>
      </c>
      <c r="AC120" s="15" t="s">
        <v>35</v>
      </c>
    </row>
    <row r="121" spans="1:29">
      <c r="A121" s="24" t="str">
        <f t="shared" si="9"/>
        <v>OverStock</v>
      </c>
      <c r="B121" s="14" t="s">
        <v>160</v>
      </c>
      <c r="C121" s="15" t="s">
        <v>34</v>
      </c>
      <c r="D121" s="16">
        <f>IFERROR(VLOOKUP(B121,#REF!,3,FALSE),0)</f>
        <v>0</v>
      </c>
      <c r="E121" s="16">
        <f t="shared" si="10"/>
        <v>3.7647058823529411</v>
      </c>
      <c r="F121" s="16" t="str">
        <f>IFERROR(VLOOKUP(B121,#REF!,6,FALSE),"")</f>
        <v/>
      </c>
      <c r="G121" s="17">
        <v>138000</v>
      </c>
      <c r="H121" s="17">
        <v>48000</v>
      </c>
      <c r="I121" s="17" t="str">
        <f>IFERROR(VLOOKUP(B121,#REF!,9,FALSE),"")</f>
        <v/>
      </c>
      <c r="J121" s="17">
        <v>24000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9000</v>
      </c>
      <c r="Q121" s="17">
        <v>15000</v>
      </c>
      <c r="R121" s="19">
        <v>162000</v>
      </c>
      <c r="S121" s="20">
        <v>25.4</v>
      </c>
      <c r="T121" s="21">
        <v>26</v>
      </c>
      <c r="U121" s="19">
        <v>6375</v>
      </c>
      <c r="V121" s="17">
        <v>6221</v>
      </c>
      <c r="W121" s="22">
        <v>1</v>
      </c>
      <c r="X121" s="23">
        <f t="shared" si="11"/>
        <v>100</v>
      </c>
      <c r="Y121" s="17">
        <v>25616</v>
      </c>
      <c r="Z121" s="17">
        <v>30375</v>
      </c>
      <c r="AA121" s="17">
        <v>24417</v>
      </c>
      <c r="AB121" s="17">
        <v>27505</v>
      </c>
      <c r="AC121" s="15" t="s">
        <v>35</v>
      </c>
    </row>
    <row r="122" spans="1:29">
      <c r="A122" s="24" t="str">
        <f t="shared" si="9"/>
        <v>OverStock</v>
      </c>
      <c r="B122" s="14" t="s">
        <v>161</v>
      </c>
      <c r="C122" s="15" t="s">
        <v>34</v>
      </c>
      <c r="D122" s="16">
        <f>IFERROR(VLOOKUP(B122,#REF!,3,FALSE),0)</f>
        <v>0</v>
      </c>
      <c r="E122" s="16">
        <f t="shared" si="10"/>
        <v>19.130434782608695</v>
      </c>
      <c r="F122" s="16" t="str">
        <f>IFERROR(VLOOKUP(B122,#REF!,6,FALSE),"")</f>
        <v/>
      </c>
      <c r="G122" s="17">
        <v>96000</v>
      </c>
      <c r="H122" s="17">
        <v>0</v>
      </c>
      <c r="I122" s="17" t="str">
        <f>IFERROR(VLOOKUP(B122,#REF!,9,FALSE),"")</f>
        <v/>
      </c>
      <c r="J122" s="17">
        <v>165000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141000</v>
      </c>
      <c r="Q122" s="17">
        <v>24000</v>
      </c>
      <c r="R122" s="19">
        <v>261000</v>
      </c>
      <c r="S122" s="20">
        <v>30.3</v>
      </c>
      <c r="T122" s="21">
        <v>25.1</v>
      </c>
      <c r="U122" s="19">
        <v>8625</v>
      </c>
      <c r="V122" s="17">
        <v>10415</v>
      </c>
      <c r="W122" s="22">
        <v>1.2</v>
      </c>
      <c r="X122" s="23">
        <f t="shared" si="11"/>
        <v>100</v>
      </c>
      <c r="Y122" s="17">
        <v>42569</v>
      </c>
      <c r="Z122" s="17">
        <v>51168</v>
      </c>
      <c r="AA122" s="17">
        <v>32636</v>
      </c>
      <c r="AB122" s="17">
        <v>48272</v>
      </c>
      <c r="AC122" s="15" t="s">
        <v>35</v>
      </c>
    </row>
    <row r="123" spans="1:29">
      <c r="A123" s="24" t="str">
        <f t="shared" si="9"/>
        <v>Normal</v>
      </c>
      <c r="B123" s="14" t="s">
        <v>162</v>
      </c>
      <c r="C123" s="15" t="s">
        <v>34</v>
      </c>
      <c r="D123" s="16">
        <f>IFERROR(VLOOKUP(B123,#REF!,3,FALSE),0)</f>
        <v>0</v>
      </c>
      <c r="E123" s="16">
        <f t="shared" si="10"/>
        <v>0.25396825396825395</v>
      </c>
      <c r="F123" s="16" t="str">
        <f>IFERROR(VLOOKUP(B123,#REF!,6,FALSE),"")</f>
        <v/>
      </c>
      <c r="G123" s="17">
        <v>0</v>
      </c>
      <c r="H123" s="17">
        <v>0</v>
      </c>
      <c r="I123" s="17" t="str">
        <f>IFERROR(VLOOKUP(B123,#REF!,9,FALSE),"")</f>
        <v/>
      </c>
      <c r="J123" s="17">
        <v>6000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0</v>
      </c>
      <c r="Q123" s="17">
        <v>6000</v>
      </c>
      <c r="R123" s="19">
        <v>6000</v>
      </c>
      <c r="S123" s="20">
        <v>0.3</v>
      </c>
      <c r="T123" s="21">
        <v>0.3</v>
      </c>
      <c r="U123" s="19">
        <v>23625</v>
      </c>
      <c r="V123" s="17">
        <v>19339</v>
      </c>
      <c r="W123" s="22">
        <v>0.8</v>
      </c>
      <c r="X123" s="23">
        <f t="shared" si="11"/>
        <v>100</v>
      </c>
      <c r="Y123" s="17">
        <v>94440</v>
      </c>
      <c r="Z123" s="17">
        <v>79608</v>
      </c>
      <c r="AA123" s="17">
        <v>74374</v>
      </c>
      <c r="AB123" s="17">
        <v>69684</v>
      </c>
      <c r="AC123" s="15" t="s">
        <v>35</v>
      </c>
    </row>
    <row r="124" spans="1:29">
      <c r="A124" s="24" t="str">
        <f t="shared" si="9"/>
        <v>Normal</v>
      </c>
      <c r="B124" s="14" t="s">
        <v>163</v>
      </c>
      <c r="C124" s="15" t="s">
        <v>34</v>
      </c>
      <c r="D124" s="16">
        <f>IFERROR(VLOOKUP(B124,#REF!,3,FALSE),0)</f>
        <v>0</v>
      </c>
      <c r="E124" s="16">
        <f t="shared" si="10"/>
        <v>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0</v>
      </c>
      <c r="R124" s="19">
        <v>0</v>
      </c>
      <c r="S124" s="20">
        <v>0</v>
      </c>
      <c r="T124" s="21">
        <v>0</v>
      </c>
      <c r="U124" s="19">
        <v>2250</v>
      </c>
      <c r="V124" s="17">
        <v>3523</v>
      </c>
      <c r="W124" s="22">
        <v>1.6</v>
      </c>
      <c r="X124" s="23">
        <f t="shared" si="11"/>
        <v>100</v>
      </c>
      <c r="Y124" s="17">
        <v>26856</v>
      </c>
      <c r="Z124" s="17">
        <v>4848</v>
      </c>
      <c r="AA124" s="17">
        <v>2280</v>
      </c>
      <c r="AB124" s="17">
        <v>0</v>
      </c>
      <c r="AC124" s="15" t="s">
        <v>35</v>
      </c>
    </row>
    <row r="125" spans="1:29">
      <c r="A125" s="24" t="str">
        <f t="shared" si="9"/>
        <v>Normal</v>
      </c>
      <c r="B125" s="14" t="s">
        <v>164</v>
      </c>
      <c r="C125" s="15" t="s">
        <v>34</v>
      </c>
      <c r="D125" s="16">
        <f>IFERROR(VLOOKUP(B125,#REF!,3,FALSE),0)</f>
        <v>0</v>
      </c>
      <c r="E125" s="16">
        <f t="shared" si="10"/>
        <v>0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0</v>
      </c>
      <c r="R125" s="19">
        <v>0</v>
      </c>
      <c r="S125" s="20">
        <v>0</v>
      </c>
      <c r="T125" s="21" t="s">
        <v>36</v>
      </c>
      <c r="U125" s="19">
        <v>375</v>
      </c>
      <c r="V125" s="17">
        <v>0</v>
      </c>
      <c r="W125" s="22" t="s">
        <v>38</v>
      </c>
      <c r="X125" s="23" t="str">
        <f t="shared" si="11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35</v>
      </c>
    </row>
    <row r="126" spans="1:29">
      <c r="A126" s="24" t="str">
        <f t="shared" si="9"/>
        <v>Normal</v>
      </c>
      <c r="B126" s="14" t="s">
        <v>165</v>
      </c>
      <c r="C126" s="15" t="s">
        <v>34</v>
      </c>
      <c r="D126" s="16">
        <f>IFERROR(VLOOKUP(B126,#REF!,3,FALSE),0)</f>
        <v>0</v>
      </c>
      <c r="E126" s="16">
        <f t="shared" si="10"/>
        <v>1.7777777777777777</v>
      </c>
      <c r="F126" s="16" t="str">
        <f>IFERROR(VLOOKUP(B126,#REF!,6,FALSE),"")</f>
        <v/>
      </c>
      <c r="G126" s="17">
        <v>0</v>
      </c>
      <c r="H126" s="17">
        <v>0</v>
      </c>
      <c r="I126" s="17" t="str">
        <f>IFERROR(VLOOKUP(B126,#REF!,9,FALSE),"")</f>
        <v/>
      </c>
      <c r="J126" s="17">
        <v>30000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15000</v>
      </c>
      <c r="Q126" s="17">
        <v>15000</v>
      </c>
      <c r="R126" s="19">
        <v>30000</v>
      </c>
      <c r="S126" s="20">
        <v>1.8</v>
      </c>
      <c r="T126" s="21">
        <v>36</v>
      </c>
      <c r="U126" s="19">
        <v>16875</v>
      </c>
      <c r="V126" s="17">
        <v>833</v>
      </c>
      <c r="W126" s="22">
        <v>0</v>
      </c>
      <c r="X126" s="23">
        <f t="shared" si="11"/>
        <v>50</v>
      </c>
      <c r="Y126" s="17">
        <v>7500</v>
      </c>
      <c r="Z126" s="17">
        <v>0</v>
      </c>
      <c r="AA126" s="17">
        <v>0</v>
      </c>
      <c r="AB126" s="17">
        <v>0</v>
      </c>
      <c r="AC126" s="15" t="s">
        <v>35</v>
      </c>
    </row>
    <row r="127" spans="1:29">
      <c r="A127" s="24" t="str">
        <f t="shared" si="9"/>
        <v>Normal</v>
      </c>
      <c r="B127" s="14" t="s">
        <v>166</v>
      </c>
      <c r="C127" s="15" t="s">
        <v>34</v>
      </c>
      <c r="D127" s="16">
        <f>IFERROR(VLOOKUP(B127,#REF!,3,FALSE),0)</f>
        <v>0</v>
      </c>
      <c r="E127" s="16">
        <f t="shared" si="10"/>
        <v>4.1333333333333337</v>
      </c>
      <c r="F127" s="16" t="str">
        <f>IFERROR(VLOOKUP(B127,#REF!,6,FALSE),"")</f>
        <v/>
      </c>
      <c r="G127" s="17">
        <v>240000</v>
      </c>
      <c r="H127" s="17">
        <v>240000</v>
      </c>
      <c r="I127" s="17" t="str">
        <f>IFERROR(VLOOKUP(B127,#REF!,9,FALSE),"")</f>
        <v/>
      </c>
      <c r="J127" s="17">
        <v>93000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75000</v>
      </c>
      <c r="Q127" s="17">
        <v>18000</v>
      </c>
      <c r="R127" s="19">
        <v>333000</v>
      </c>
      <c r="S127" s="20">
        <v>14.8</v>
      </c>
      <c r="T127" s="21">
        <v>15.5</v>
      </c>
      <c r="U127" s="19">
        <v>22500</v>
      </c>
      <c r="V127" s="17">
        <v>21550</v>
      </c>
      <c r="W127" s="22">
        <v>1</v>
      </c>
      <c r="X127" s="23">
        <f t="shared" si="11"/>
        <v>100</v>
      </c>
      <c r="Y127" s="17">
        <v>93944</v>
      </c>
      <c r="Z127" s="17">
        <v>100008</v>
      </c>
      <c r="AA127" s="17">
        <v>45864</v>
      </c>
      <c r="AB127" s="17">
        <v>107856</v>
      </c>
      <c r="AC127" s="15" t="s">
        <v>35</v>
      </c>
    </row>
    <row r="128" spans="1:29">
      <c r="A128" s="24" t="str">
        <f t="shared" si="9"/>
        <v>Normal</v>
      </c>
      <c r="B128" s="14" t="s">
        <v>167</v>
      </c>
      <c r="C128" s="15" t="s">
        <v>34</v>
      </c>
      <c r="D128" s="16">
        <f>IFERROR(VLOOKUP(B128,#REF!,3,FALSE),0)</f>
        <v>0</v>
      </c>
      <c r="E128" s="16">
        <f t="shared" si="10"/>
        <v>16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6000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</v>
      </c>
      <c r="Q128" s="17">
        <v>0</v>
      </c>
      <c r="R128" s="19">
        <v>6000</v>
      </c>
      <c r="S128" s="20">
        <v>16</v>
      </c>
      <c r="T128" s="21">
        <v>750</v>
      </c>
      <c r="U128" s="19">
        <v>375</v>
      </c>
      <c r="V128" s="17">
        <v>8</v>
      </c>
      <c r="W128" s="22">
        <v>0</v>
      </c>
      <c r="X128" s="23">
        <f t="shared" si="11"/>
        <v>50</v>
      </c>
      <c r="Y128" s="17">
        <v>0</v>
      </c>
      <c r="Z128" s="17">
        <v>76</v>
      </c>
      <c r="AA128" s="17">
        <v>0</v>
      </c>
      <c r="AB128" s="17">
        <v>0</v>
      </c>
      <c r="AC128" s="15" t="s">
        <v>35</v>
      </c>
    </row>
    <row r="129" spans="1:29">
      <c r="A129" s="24" t="str">
        <f t="shared" ref="A129:A148" si="12">IF((U129=0)*(V129=0),"ZeroZero",IF(R129=0,"Normal",IF((S129&gt;=24),"OverStock","Normal")))</f>
        <v>Normal</v>
      </c>
      <c r="B129" s="14" t="s">
        <v>168</v>
      </c>
      <c r="C129" s="15" t="s">
        <v>34</v>
      </c>
      <c r="D129" s="16">
        <f>IFERROR(VLOOKUP(B129,#REF!,3,FALSE),0)</f>
        <v>0</v>
      </c>
      <c r="E129" s="16">
        <f t="shared" ref="E129:E148" si="13">IFERROR(J129/U129,0)</f>
        <v>3.1372549019607843</v>
      </c>
      <c r="F129" s="16" t="str">
        <f>IFERROR(VLOOKUP(B129,#REF!,6,FALSE),"")</f>
        <v/>
      </c>
      <c r="G129" s="17">
        <v>330000</v>
      </c>
      <c r="H129" s="17">
        <v>120000</v>
      </c>
      <c r="I129" s="17" t="str">
        <f>IFERROR(VLOOKUP(B129,#REF!,9,FALSE),"")</f>
        <v/>
      </c>
      <c r="J129" s="17">
        <v>60000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33000</v>
      </c>
      <c r="Q129" s="17">
        <v>27000</v>
      </c>
      <c r="R129" s="19">
        <v>390000</v>
      </c>
      <c r="S129" s="20">
        <v>20.399999999999999</v>
      </c>
      <c r="T129" s="21">
        <v>25</v>
      </c>
      <c r="U129" s="19">
        <v>19125</v>
      </c>
      <c r="V129" s="17">
        <v>15589</v>
      </c>
      <c r="W129" s="22">
        <v>0.8</v>
      </c>
      <c r="X129" s="23">
        <f t="shared" ref="X129:X148" si="14">IF($W129="E","E",IF($W129="F","F",IF($W129&lt;0.5,50,IF($W129&lt;2,100,150))))</f>
        <v>100</v>
      </c>
      <c r="Y129" s="17">
        <v>62981</v>
      </c>
      <c r="Z129" s="17">
        <v>77321</v>
      </c>
      <c r="AA129" s="17">
        <v>40500</v>
      </c>
      <c r="AB129" s="17">
        <v>77161</v>
      </c>
      <c r="AC129" s="15" t="s">
        <v>35</v>
      </c>
    </row>
    <row r="130" spans="1:29">
      <c r="A130" s="24" t="str">
        <f t="shared" si="12"/>
        <v>OverStock</v>
      </c>
      <c r="B130" s="14" t="s">
        <v>169</v>
      </c>
      <c r="C130" s="15" t="s">
        <v>34</v>
      </c>
      <c r="D130" s="16">
        <f>IFERROR(VLOOKUP(B130,#REF!,3,FALSE),0)</f>
        <v>0</v>
      </c>
      <c r="E130" s="16">
        <f t="shared" si="13"/>
        <v>21.333333333333332</v>
      </c>
      <c r="F130" s="16" t="str">
        <f>IFERROR(VLOOKUP(B130,#REF!,6,FALSE),"")</f>
        <v/>
      </c>
      <c r="G130" s="17">
        <v>42000</v>
      </c>
      <c r="H130" s="17">
        <v>18000</v>
      </c>
      <c r="I130" s="17" t="str">
        <f>IFERROR(VLOOKUP(B130,#REF!,9,FALSE),"")</f>
        <v/>
      </c>
      <c r="J130" s="17">
        <v>24000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21000</v>
      </c>
      <c r="Q130" s="17">
        <v>3000</v>
      </c>
      <c r="R130" s="19">
        <v>66000</v>
      </c>
      <c r="S130" s="20">
        <v>58.7</v>
      </c>
      <c r="T130" s="21" t="s">
        <v>36</v>
      </c>
      <c r="U130" s="19">
        <v>1125</v>
      </c>
      <c r="V130" s="17">
        <v>0</v>
      </c>
      <c r="W130" s="22" t="s">
        <v>38</v>
      </c>
      <c r="X130" s="23" t="str">
        <f t="shared" si="14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35</v>
      </c>
    </row>
    <row r="131" spans="1:29">
      <c r="A131" s="24" t="str">
        <f t="shared" si="12"/>
        <v>Normal</v>
      </c>
      <c r="B131" s="14" t="s">
        <v>170</v>
      </c>
      <c r="C131" s="15" t="s">
        <v>34</v>
      </c>
      <c r="D131" s="16">
        <f>IFERROR(VLOOKUP(B131,#REF!,3,FALSE),0)</f>
        <v>0</v>
      </c>
      <c r="E131" s="16">
        <f t="shared" si="13"/>
        <v>0</v>
      </c>
      <c r="F131" s="16" t="str">
        <f>IFERROR(VLOOKUP(B131,#REF!,6,FALSE),"")</f>
        <v/>
      </c>
      <c r="G131" s="17">
        <v>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0</v>
      </c>
      <c r="S131" s="20">
        <v>0</v>
      </c>
      <c r="T131" s="21">
        <v>0</v>
      </c>
      <c r="U131" s="19">
        <v>125</v>
      </c>
      <c r="V131" s="17">
        <v>111</v>
      </c>
      <c r="W131" s="22">
        <v>0.9</v>
      </c>
      <c r="X131" s="23">
        <f t="shared" si="14"/>
        <v>100</v>
      </c>
      <c r="Y131" s="17">
        <v>1000</v>
      </c>
      <c r="Z131" s="17">
        <v>0</v>
      </c>
      <c r="AA131" s="17">
        <v>0</v>
      </c>
      <c r="AB131" s="17">
        <v>0</v>
      </c>
      <c r="AC131" s="15" t="s">
        <v>35</v>
      </c>
    </row>
    <row r="132" spans="1:29">
      <c r="A132" s="24" t="str">
        <f t="shared" si="12"/>
        <v>Normal</v>
      </c>
      <c r="B132" s="14" t="s">
        <v>171</v>
      </c>
      <c r="C132" s="15" t="s">
        <v>34</v>
      </c>
      <c r="D132" s="16">
        <f>IFERROR(VLOOKUP(B132,#REF!,3,FALSE),0)</f>
        <v>0</v>
      </c>
      <c r="E132" s="16">
        <f t="shared" si="13"/>
        <v>0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0</v>
      </c>
      <c r="S132" s="20">
        <v>0</v>
      </c>
      <c r="T132" s="21" t="s">
        <v>36</v>
      </c>
      <c r="U132" s="19">
        <v>125</v>
      </c>
      <c r="V132" s="17">
        <v>0</v>
      </c>
      <c r="W132" s="22" t="s">
        <v>38</v>
      </c>
      <c r="X132" s="23" t="str">
        <f t="shared" si="14"/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35</v>
      </c>
    </row>
    <row r="133" spans="1:29">
      <c r="A133" s="24" t="str">
        <f t="shared" si="12"/>
        <v>Normal</v>
      </c>
      <c r="B133" s="14" t="s">
        <v>172</v>
      </c>
      <c r="C133" s="15" t="s">
        <v>34</v>
      </c>
      <c r="D133" s="16">
        <f>IFERROR(VLOOKUP(B133,#REF!,3,FALSE),0)</f>
        <v>0</v>
      </c>
      <c r="E133" s="16">
        <f t="shared" si="13"/>
        <v>0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0</v>
      </c>
      <c r="R133" s="19">
        <v>0</v>
      </c>
      <c r="S133" s="20">
        <v>0</v>
      </c>
      <c r="T133" s="21" t="s">
        <v>36</v>
      </c>
      <c r="U133" s="19">
        <v>3</v>
      </c>
      <c r="V133" s="17">
        <v>0</v>
      </c>
      <c r="W133" s="22" t="s">
        <v>38</v>
      </c>
      <c r="X133" s="23" t="str">
        <f t="shared" si="14"/>
        <v>E</v>
      </c>
      <c r="Y133" s="17">
        <v>0</v>
      </c>
      <c r="Z133" s="17">
        <v>0</v>
      </c>
      <c r="AA133" s="17">
        <v>0</v>
      </c>
      <c r="AB133" s="17">
        <v>0</v>
      </c>
      <c r="AC133" s="15" t="s">
        <v>35</v>
      </c>
    </row>
    <row r="134" spans="1:29">
      <c r="A134" s="24" t="str">
        <f t="shared" si="12"/>
        <v>Normal</v>
      </c>
      <c r="B134" s="14" t="s">
        <v>173</v>
      </c>
      <c r="C134" s="15" t="s">
        <v>34</v>
      </c>
      <c r="D134" s="16">
        <f>IFERROR(VLOOKUP(B134,#REF!,3,FALSE),0)</f>
        <v>0</v>
      </c>
      <c r="E134" s="16">
        <f t="shared" si="13"/>
        <v>0</v>
      </c>
      <c r="F134" s="16" t="str">
        <f>IFERROR(VLOOKUP(B134,#REF!,6,FALSE),"")</f>
        <v/>
      </c>
      <c r="G134" s="17">
        <v>0</v>
      </c>
      <c r="H134" s="17">
        <v>0</v>
      </c>
      <c r="I134" s="17" t="str">
        <f>IFERROR(VLOOKUP(B134,#REF!,9,FALSE),"")</f>
        <v/>
      </c>
      <c r="J134" s="17">
        <v>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0</v>
      </c>
      <c r="Q134" s="17">
        <v>0</v>
      </c>
      <c r="R134" s="19">
        <v>0</v>
      </c>
      <c r="S134" s="20">
        <v>0</v>
      </c>
      <c r="T134" s="21" t="s">
        <v>36</v>
      </c>
      <c r="U134" s="19">
        <v>375</v>
      </c>
      <c r="V134" s="17">
        <v>0</v>
      </c>
      <c r="W134" s="22" t="s">
        <v>38</v>
      </c>
      <c r="X134" s="23" t="str">
        <f t="shared" si="14"/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35</v>
      </c>
    </row>
    <row r="135" spans="1:29">
      <c r="A135" s="24" t="str">
        <f t="shared" si="12"/>
        <v>Normal</v>
      </c>
      <c r="B135" s="14" t="s">
        <v>174</v>
      </c>
      <c r="C135" s="15" t="s">
        <v>34</v>
      </c>
      <c r="D135" s="16">
        <f>IFERROR(VLOOKUP(B135,#REF!,3,FALSE),0)</f>
        <v>0</v>
      </c>
      <c r="E135" s="16">
        <f t="shared" si="13"/>
        <v>1.0909090909090908</v>
      </c>
      <c r="F135" s="16" t="str">
        <f>IFERROR(VLOOKUP(B135,#REF!,6,FALSE),"")</f>
        <v/>
      </c>
      <c r="G135" s="17">
        <v>57000</v>
      </c>
      <c r="H135" s="17">
        <v>51000</v>
      </c>
      <c r="I135" s="17" t="str">
        <f>IFERROR(VLOOKUP(B135,#REF!,9,FALSE),"")</f>
        <v/>
      </c>
      <c r="J135" s="17">
        <v>9000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9000</v>
      </c>
      <c r="R135" s="19">
        <v>66000</v>
      </c>
      <c r="S135" s="20">
        <v>8</v>
      </c>
      <c r="T135" s="21">
        <v>19.3</v>
      </c>
      <c r="U135" s="19">
        <v>8250</v>
      </c>
      <c r="V135" s="17">
        <v>3414</v>
      </c>
      <c r="W135" s="22">
        <v>0.4</v>
      </c>
      <c r="X135" s="23">
        <f t="shared" si="14"/>
        <v>50</v>
      </c>
      <c r="Y135" s="17">
        <v>19341</v>
      </c>
      <c r="Z135" s="17">
        <v>11387</v>
      </c>
      <c r="AA135" s="17">
        <v>10087</v>
      </c>
      <c r="AB135" s="17">
        <v>8700</v>
      </c>
      <c r="AC135" s="15" t="s">
        <v>35</v>
      </c>
    </row>
    <row r="136" spans="1:29">
      <c r="A136" s="24" t="str">
        <f t="shared" si="12"/>
        <v>Normal</v>
      </c>
      <c r="B136" s="14" t="s">
        <v>175</v>
      </c>
      <c r="C136" s="15" t="s">
        <v>34</v>
      </c>
      <c r="D136" s="16">
        <f>IFERROR(VLOOKUP(B136,#REF!,3,FALSE),0)</f>
        <v>0</v>
      </c>
      <c r="E136" s="16">
        <f t="shared" si="13"/>
        <v>8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3000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3000</v>
      </c>
      <c r="R136" s="19">
        <v>3000</v>
      </c>
      <c r="S136" s="20">
        <v>8</v>
      </c>
      <c r="T136" s="21" t="s">
        <v>36</v>
      </c>
      <c r="U136" s="19">
        <v>375</v>
      </c>
      <c r="V136" s="17">
        <v>0</v>
      </c>
      <c r="W136" s="22" t="s">
        <v>38</v>
      </c>
      <c r="X136" s="23" t="str">
        <f t="shared" si="14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35</v>
      </c>
    </row>
    <row r="137" spans="1:29">
      <c r="A137" s="24" t="str">
        <f t="shared" si="12"/>
        <v>Normal</v>
      </c>
      <c r="B137" s="14" t="s">
        <v>176</v>
      </c>
      <c r="C137" s="15" t="s">
        <v>34</v>
      </c>
      <c r="D137" s="16">
        <f>IFERROR(VLOOKUP(B137,#REF!,3,FALSE),0)</f>
        <v>0</v>
      </c>
      <c r="E137" s="16">
        <f t="shared" si="13"/>
        <v>0</v>
      </c>
      <c r="F137" s="16" t="str">
        <f>IFERROR(VLOOKUP(B137,#REF!,6,FALSE),"")</f>
        <v/>
      </c>
      <c r="G137" s="17">
        <v>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0</v>
      </c>
      <c r="S137" s="20">
        <v>0</v>
      </c>
      <c r="T137" s="21">
        <v>0</v>
      </c>
      <c r="U137" s="19">
        <v>375</v>
      </c>
      <c r="V137" s="17">
        <v>6</v>
      </c>
      <c r="W137" s="22">
        <v>0</v>
      </c>
      <c r="X137" s="23">
        <f t="shared" si="14"/>
        <v>50</v>
      </c>
      <c r="Y137" s="17">
        <v>58</v>
      </c>
      <c r="Z137" s="17">
        <v>0</v>
      </c>
      <c r="AA137" s="17">
        <v>0</v>
      </c>
      <c r="AB137" s="17">
        <v>0</v>
      </c>
      <c r="AC137" s="15" t="s">
        <v>35</v>
      </c>
    </row>
    <row r="138" spans="1:29">
      <c r="A138" s="24" t="str">
        <f t="shared" si="12"/>
        <v>OverStock</v>
      </c>
      <c r="B138" s="14" t="s">
        <v>177</v>
      </c>
      <c r="C138" s="15" t="s">
        <v>34</v>
      </c>
      <c r="D138" s="16">
        <f>IFERROR(VLOOKUP(B138,#REF!,3,FALSE),0)</f>
        <v>0</v>
      </c>
      <c r="E138" s="16">
        <f t="shared" si="13"/>
        <v>14.511627906976743</v>
      </c>
      <c r="F138" s="16" t="str">
        <f>IFERROR(VLOOKUP(B138,#REF!,6,FALSE),"")</f>
        <v/>
      </c>
      <c r="G138" s="17">
        <v>748000</v>
      </c>
      <c r="H138" s="17">
        <v>476000</v>
      </c>
      <c r="I138" s="17" t="str">
        <f>IFERROR(VLOOKUP(B138,#REF!,9,FALSE),"")</f>
        <v/>
      </c>
      <c r="J138" s="17">
        <v>312000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128000</v>
      </c>
      <c r="P138" s="17">
        <v>4000</v>
      </c>
      <c r="Q138" s="17">
        <v>180000</v>
      </c>
      <c r="R138" s="19">
        <v>1060000</v>
      </c>
      <c r="S138" s="20">
        <v>49.3</v>
      </c>
      <c r="T138" s="21">
        <v>18.600000000000001</v>
      </c>
      <c r="U138" s="19">
        <v>21500</v>
      </c>
      <c r="V138" s="17">
        <v>57101</v>
      </c>
      <c r="W138" s="22">
        <v>2.7</v>
      </c>
      <c r="X138" s="23">
        <f t="shared" si="14"/>
        <v>150</v>
      </c>
      <c r="Y138" s="17">
        <v>319317</v>
      </c>
      <c r="Z138" s="17">
        <v>194590</v>
      </c>
      <c r="AA138" s="17">
        <v>167667</v>
      </c>
      <c r="AB138" s="17">
        <v>181830</v>
      </c>
      <c r="AC138" s="15" t="s">
        <v>35</v>
      </c>
    </row>
    <row r="139" spans="1:29">
      <c r="A139" s="24" t="str">
        <f t="shared" si="12"/>
        <v>Normal</v>
      </c>
      <c r="B139" s="14" t="s">
        <v>178</v>
      </c>
      <c r="C139" s="15" t="s">
        <v>34</v>
      </c>
      <c r="D139" s="16">
        <f>IFERROR(VLOOKUP(B139,#REF!,3,FALSE),0)</f>
        <v>0</v>
      </c>
      <c r="E139" s="16">
        <f t="shared" si="13"/>
        <v>8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3000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0</v>
      </c>
      <c r="Q139" s="17">
        <v>3000</v>
      </c>
      <c r="R139" s="19">
        <v>3000</v>
      </c>
      <c r="S139" s="20">
        <v>8</v>
      </c>
      <c r="T139" s="21" t="s">
        <v>36</v>
      </c>
      <c r="U139" s="19">
        <v>375</v>
      </c>
      <c r="V139" s="17">
        <v>0</v>
      </c>
      <c r="W139" s="22" t="s">
        <v>38</v>
      </c>
      <c r="X139" s="23" t="str">
        <f t="shared" si="14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35</v>
      </c>
    </row>
    <row r="140" spans="1:29">
      <c r="A140" s="24" t="str">
        <f t="shared" si="12"/>
        <v>Normal</v>
      </c>
      <c r="B140" s="14" t="s">
        <v>179</v>
      </c>
      <c r="C140" s="15" t="s">
        <v>34</v>
      </c>
      <c r="D140" s="16">
        <f>IFERROR(VLOOKUP(B140,#REF!,3,FALSE),0)</f>
        <v>0</v>
      </c>
      <c r="E140" s="16">
        <f t="shared" si="13"/>
        <v>7.2361809045226133</v>
      </c>
      <c r="F140" s="16" t="str">
        <f>IFERROR(VLOOKUP(B140,#REF!,6,FALSE),"")</f>
        <v/>
      </c>
      <c r="G140" s="17">
        <v>930000</v>
      </c>
      <c r="H140" s="17">
        <v>630000</v>
      </c>
      <c r="I140" s="17" t="str">
        <f>IFERROR(VLOOKUP(B140,#REF!,9,FALSE),"")</f>
        <v/>
      </c>
      <c r="J140" s="17">
        <v>540000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78000</v>
      </c>
      <c r="P140" s="17">
        <v>135000</v>
      </c>
      <c r="Q140" s="17">
        <v>327000</v>
      </c>
      <c r="R140" s="19">
        <v>1470000</v>
      </c>
      <c r="S140" s="20">
        <v>19.7</v>
      </c>
      <c r="T140" s="21">
        <v>21.6</v>
      </c>
      <c r="U140" s="19">
        <v>74625</v>
      </c>
      <c r="V140" s="17">
        <v>68187</v>
      </c>
      <c r="W140" s="22">
        <v>0.9</v>
      </c>
      <c r="X140" s="23">
        <f t="shared" si="14"/>
        <v>100</v>
      </c>
      <c r="Y140" s="17">
        <v>501910</v>
      </c>
      <c r="Z140" s="17">
        <v>111778</v>
      </c>
      <c r="AA140" s="17">
        <v>214409</v>
      </c>
      <c r="AB140" s="17">
        <v>276644</v>
      </c>
      <c r="AC140" s="15" t="s">
        <v>35</v>
      </c>
    </row>
    <row r="141" spans="1:29">
      <c r="A141" s="24" t="str">
        <f t="shared" si="12"/>
        <v>ZeroZero</v>
      </c>
      <c r="B141" s="14" t="s">
        <v>180</v>
      </c>
      <c r="C141" s="15" t="s">
        <v>34</v>
      </c>
      <c r="D141" s="16">
        <f>IFERROR(VLOOKUP(B141,#REF!,3,FALSE),0)</f>
        <v>0</v>
      </c>
      <c r="E141" s="16">
        <f t="shared" si="13"/>
        <v>0</v>
      </c>
      <c r="F141" s="16" t="str">
        <f>IFERROR(VLOOKUP(B141,#REF!,6,FALSE),"")</f>
        <v/>
      </c>
      <c r="G141" s="17">
        <v>0</v>
      </c>
      <c r="H141" s="17">
        <v>0</v>
      </c>
      <c r="I141" s="17" t="str">
        <f>IFERROR(VLOOKUP(B141,#REF!,9,FALSE),"")</f>
        <v/>
      </c>
      <c r="J141" s="17">
        <v>3000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3000</v>
      </c>
      <c r="Q141" s="17">
        <v>0</v>
      </c>
      <c r="R141" s="19">
        <v>3000</v>
      </c>
      <c r="S141" s="20">
        <v>0</v>
      </c>
      <c r="T141" s="21" t="s">
        <v>36</v>
      </c>
      <c r="U141" s="19">
        <v>0</v>
      </c>
      <c r="V141" s="17">
        <v>0</v>
      </c>
      <c r="W141" s="22" t="s">
        <v>38</v>
      </c>
      <c r="X141" s="23" t="str">
        <f t="shared" si="14"/>
        <v>E</v>
      </c>
      <c r="Y141" s="17">
        <v>0</v>
      </c>
      <c r="Z141" s="17">
        <v>0</v>
      </c>
      <c r="AA141" s="17">
        <v>0</v>
      </c>
      <c r="AB141" s="17">
        <v>0</v>
      </c>
      <c r="AC141" s="15" t="s">
        <v>35</v>
      </c>
    </row>
    <row r="142" spans="1:29">
      <c r="A142" s="24" t="str">
        <f t="shared" si="12"/>
        <v>Normal</v>
      </c>
      <c r="B142" s="14" t="s">
        <v>181</v>
      </c>
      <c r="C142" s="15" t="s">
        <v>34</v>
      </c>
      <c r="D142" s="16">
        <f>IFERROR(VLOOKUP(B142,#REF!,3,FALSE),0)</f>
        <v>0</v>
      </c>
      <c r="E142" s="16">
        <f t="shared" si="13"/>
        <v>5.8723404255319149</v>
      </c>
      <c r="F142" s="16" t="str">
        <f>IFERROR(VLOOKUP(B142,#REF!,6,FALSE),"")</f>
        <v/>
      </c>
      <c r="G142" s="17">
        <v>575000</v>
      </c>
      <c r="H142" s="17">
        <v>575000</v>
      </c>
      <c r="I142" s="17" t="str">
        <f>IFERROR(VLOOKUP(B142,#REF!,9,FALSE),"")</f>
        <v/>
      </c>
      <c r="J142" s="17">
        <v>345000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140000</v>
      </c>
      <c r="Q142" s="17">
        <v>205000</v>
      </c>
      <c r="R142" s="19">
        <v>920000</v>
      </c>
      <c r="S142" s="20">
        <v>15.7</v>
      </c>
      <c r="T142" s="21">
        <v>20.3</v>
      </c>
      <c r="U142" s="19">
        <v>58750</v>
      </c>
      <c r="V142" s="17">
        <v>45296</v>
      </c>
      <c r="W142" s="22">
        <v>0.8</v>
      </c>
      <c r="X142" s="23">
        <f t="shared" si="14"/>
        <v>100</v>
      </c>
      <c r="Y142" s="17">
        <v>200000</v>
      </c>
      <c r="Z142" s="17">
        <v>207660</v>
      </c>
      <c r="AA142" s="17">
        <v>155040</v>
      </c>
      <c r="AB142" s="17">
        <v>249000</v>
      </c>
      <c r="AC142" s="15" t="s">
        <v>35</v>
      </c>
    </row>
    <row r="143" spans="1:29">
      <c r="A143" s="24" t="str">
        <f t="shared" si="12"/>
        <v>Normal</v>
      </c>
      <c r="B143" s="14" t="s">
        <v>182</v>
      </c>
      <c r="C143" s="15" t="s">
        <v>183</v>
      </c>
      <c r="D143" s="16">
        <f>IFERROR(VLOOKUP(B143,#REF!,3,FALSE),0)</f>
        <v>0</v>
      </c>
      <c r="E143" s="16">
        <f t="shared" si="13"/>
        <v>0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>
        <v>0</v>
      </c>
      <c r="T143" s="21">
        <v>0</v>
      </c>
      <c r="U143" s="19">
        <v>0</v>
      </c>
      <c r="V143" s="17">
        <v>2930</v>
      </c>
      <c r="W143" s="22" t="s">
        <v>52</v>
      </c>
      <c r="X143" s="23" t="str">
        <f t="shared" si="14"/>
        <v>F</v>
      </c>
      <c r="Y143" s="17">
        <v>9899</v>
      </c>
      <c r="Z143" s="17">
        <v>16474</v>
      </c>
      <c r="AA143" s="17">
        <v>12738</v>
      </c>
      <c r="AB143" s="17">
        <v>14008</v>
      </c>
      <c r="AC143" s="15" t="s">
        <v>35</v>
      </c>
    </row>
    <row r="144" spans="1:29">
      <c r="A144" s="24" t="str">
        <f t="shared" si="12"/>
        <v>ZeroZero</v>
      </c>
      <c r="B144" s="14" t="s">
        <v>184</v>
      </c>
      <c r="C144" s="15" t="s">
        <v>90</v>
      </c>
      <c r="D144" s="16">
        <f>IFERROR(VLOOKUP(B144,#REF!,3,FALSE),0)</f>
        <v>0</v>
      </c>
      <c r="E144" s="16">
        <f t="shared" si="13"/>
        <v>0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3300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3300</v>
      </c>
      <c r="Q144" s="17">
        <v>0</v>
      </c>
      <c r="R144" s="19">
        <v>3300</v>
      </c>
      <c r="S144" s="20">
        <v>0</v>
      </c>
      <c r="T144" s="21" t="s">
        <v>36</v>
      </c>
      <c r="U144" s="19">
        <v>0</v>
      </c>
      <c r="V144" s="17">
        <v>0</v>
      </c>
      <c r="W144" s="22" t="s">
        <v>38</v>
      </c>
      <c r="X144" s="23" t="str">
        <f t="shared" si="14"/>
        <v>E</v>
      </c>
      <c r="Y144" s="17">
        <v>0</v>
      </c>
      <c r="Z144" s="17">
        <v>0</v>
      </c>
      <c r="AA144" s="17">
        <v>0</v>
      </c>
      <c r="AB144" s="17">
        <v>0</v>
      </c>
      <c r="AC144" s="15" t="s">
        <v>35</v>
      </c>
    </row>
    <row r="145" spans="1:29">
      <c r="A145" s="24" t="str">
        <f t="shared" si="12"/>
        <v>ZeroZero</v>
      </c>
      <c r="B145" s="14" t="s">
        <v>185</v>
      </c>
      <c r="C145" s="15" t="s">
        <v>90</v>
      </c>
      <c r="D145" s="16">
        <f>IFERROR(VLOOKUP(B145,#REF!,3,FALSE),0)</f>
        <v>0</v>
      </c>
      <c r="E145" s="16">
        <f t="shared" si="13"/>
        <v>0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3000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3000</v>
      </c>
      <c r="Q145" s="17">
        <v>0</v>
      </c>
      <c r="R145" s="19">
        <v>3000</v>
      </c>
      <c r="S145" s="20">
        <v>0</v>
      </c>
      <c r="T145" s="21" t="s">
        <v>36</v>
      </c>
      <c r="U145" s="19">
        <v>0</v>
      </c>
      <c r="V145" s="17">
        <v>0</v>
      </c>
      <c r="W145" s="22" t="s">
        <v>38</v>
      </c>
      <c r="X145" s="23" t="str">
        <f t="shared" si="14"/>
        <v>E</v>
      </c>
      <c r="Y145" s="17">
        <v>0</v>
      </c>
      <c r="Z145" s="17">
        <v>0</v>
      </c>
      <c r="AA145" s="17">
        <v>0</v>
      </c>
      <c r="AB145" s="17">
        <v>0</v>
      </c>
      <c r="AC145" s="15" t="s">
        <v>35</v>
      </c>
    </row>
    <row r="146" spans="1:29">
      <c r="A146" s="24" t="str">
        <f t="shared" si="12"/>
        <v>OverStock</v>
      </c>
      <c r="B146" s="14" t="s">
        <v>186</v>
      </c>
      <c r="C146" s="15" t="s">
        <v>187</v>
      </c>
      <c r="D146" s="16">
        <f>IFERROR(VLOOKUP(B146,#REF!,3,FALSE),0)</f>
        <v>0</v>
      </c>
      <c r="E146" s="16">
        <f t="shared" si="13"/>
        <v>24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9000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9000</v>
      </c>
      <c r="Q146" s="17">
        <v>0</v>
      </c>
      <c r="R146" s="19">
        <v>9000</v>
      </c>
      <c r="S146" s="20">
        <v>24</v>
      </c>
      <c r="T146" s="21" t="s">
        <v>36</v>
      </c>
      <c r="U146" s="19">
        <v>375</v>
      </c>
      <c r="V146" s="17">
        <v>0</v>
      </c>
      <c r="W146" s="22" t="s">
        <v>38</v>
      </c>
      <c r="X146" s="23" t="str">
        <f t="shared" si="14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35</v>
      </c>
    </row>
    <row r="147" spans="1:29">
      <c r="A147" s="24" t="str">
        <f t="shared" si="12"/>
        <v>Normal</v>
      </c>
      <c r="B147" s="14" t="s">
        <v>188</v>
      </c>
      <c r="C147" s="15" t="s">
        <v>187</v>
      </c>
      <c r="D147" s="16">
        <f>IFERROR(VLOOKUP(B147,#REF!,3,FALSE),0)</f>
        <v>0</v>
      </c>
      <c r="E147" s="16">
        <f t="shared" si="13"/>
        <v>0</v>
      </c>
      <c r="F147" s="16" t="str">
        <f>IFERROR(VLOOKUP(B147,#REF!,6,FALSE),"")</f>
        <v/>
      </c>
      <c r="G147" s="17">
        <v>0</v>
      </c>
      <c r="H147" s="17">
        <v>0</v>
      </c>
      <c r="I147" s="17" t="str">
        <f>IFERROR(VLOOKUP(B147,#REF!,9,FALSE),"")</f>
        <v/>
      </c>
      <c r="J147" s="17">
        <v>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0</v>
      </c>
      <c r="R147" s="19">
        <v>0</v>
      </c>
      <c r="S147" s="20">
        <v>0</v>
      </c>
      <c r="T147" s="21">
        <v>0</v>
      </c>
      <c r="U147" s="19">
        <v>0</v>
      </c>
      <c r="V147" s="17">
        <v>694</v>
      </c>
      <c r="W147" s="22" t="s">
        <v>52</v>
      </c>
      <c r="X147" s="23" t="str">
        <f t="shared" si="14"/>
        <v>F</v>
      </c>
      <c r="Y147" s="17">
        <v>6250</v>
      </c>
      <c r="Z147" s="17">
        <v>0</v>
      </c>
      <c r="AA147" s="17">
        <v>0</v>
      </c>
      <c r="AB147" s="17">
        <v>0</v>
      </c>
      <c r="AC147" s="15" t="s">
        <v>35</v>
      </c>
    </row>
    <row r="148" spans="1:29">
      <c r="A148" s="24" t="str">
        <f t="shared" si="12"/>
        <v>OverStock</v>
      </c>
      <c r="B148" s="14" t="s">
        <v>189</v>
      </c>
      <c r="C148" s="15" t="s">
        <v>187</v>
      </c>
      <c r="D148" s="16">
        <f>IFERROR(VLOOKUP(B148,#REF!,3,FALSE),0)</f>
        <v>0</v>
      </c>
      <c r="E148" s="16">
        <f t="shared" si="13"/>
        <v>44</v>
      </c>
      <c r="F148" s="16" t="str">
        <f>IFERROR(VLOOKUP(B148,#REF!,6,FALSE),"")</f>
        <v/>
      </c>
      <c r="G148" s="17">
        <v>0</v>
      </c>
      <c r="H148" s="17">
        <v>0</v>
      </c>
      <c r="I148" s="17" t="str">
        <f>IFERROR(VLOOKUP(B148,#REF!,9,FALSE),"")</f>
        <v/>
      </c>
      <c r="J148" s="17">
        <v>27500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25000</v>
      </c>
      <c r="Q148" s="17">
        <v>2500</v>
      </c>
      <c r="R148" s="19">
        <v>27500</v>
      </c>
      <c r="S148" s="20">
        <v>44</v>
      </c>
      <c r="T148" s="21" t="s">
        <v>36</v>
      </c>
      <c r="U148" s="19">
        <v>625</v>
      </c>
      <c r="V148" s="17">
        <v>0</v>
      </c>
      <c r="W148" s="22" t="s">
        <v>38</v>
      </c>
      <c r="X148" s="23" t="str">
        <f t="shared" si="14"/>
        <v>E</v>
      </c>
      <c r="Y148" s="17">
        <v>0</v>
      </c>
      <c r="Z148" s="17">
        <v>0</v>
      </c>
      <c r="AA148" s="17">
        <v>0</v>
      </c>
      <c r="AB148" s="17">
        <v>0</v>
      </c>
      <c r="AC148" s="15" t="s">
        <v>35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2017-03-14T10:17:23Z</dcterms:modified>
</cp:coreProperties>
</file>