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<sst xmlns="http://schemas.openxmlformats.org/spreadsheetml/2006/main" count="1465" uniqueCount="335">
  <si>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</si>
  <si>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</si>
  <si>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</si>
  <si>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</si>
  <si>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</si>
  <si>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</si>
  <si>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</si>
  <si>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</si>
  <si>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</si>
  <si>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</si>
  <si>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</si>
  <si>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</si>
  <si>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</si>
  <si>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</si>
  <si>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</si>
  <si>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</si>
  <si>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</si>
  <si>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</si>
  <si>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</si>
  <si>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</si>
  <si>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</si>
  <si>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</si>
  <si>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</si>
  <si>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</si>
  <si>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</si>
  <si>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</si>
  <si>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</si>
  <si>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</si>
  <si>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</si>
  <si>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</si>
  <si>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</si>
  <si>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</si>
  <si>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00:05</t>
  </si>
  <si>
    <t>CS9729GB</t>
  </si>
  <si>
    <t>RICHTEK</t>
  </si>
  <si>
    <t/>
  </si>
  <si>
    <t>E</t>
  </si>
  <si>
    <t>86122</t>
  </si>
  <si>
    <t>RT7231GQW</t>
  </si>
  <si>
    <t>RT7297AHZSP</t>
  </si>
  <si>
    <t>RT8010GQW</t>
  </si>
  <si>
    <t>RT8058GQW</t>
  </si>
  <si>
    <t>RT8059GJ5</t>
  </si>
  <si>
    <t>RT8064ZQW</t>
  </si>
  <si>
    <t>RT8086BGQUF</t>
  </si>
  <si>
    <t>RT8167BGQW</t>
  </si>
  <si>
    <t>RT8258GE</t>
  </si>
  <si>
    <t>RT8265GSP</t>
  </si>
  <si>
    <t>RT8268GFP</t>
  </si>
  <si>
    <t>RT8272GSP</t>
  </si>
  <si>
    <t>RT9166A-12PG</t>
  </si>
  <si>
    <t>RT9166A-18PG</t>
  </si>
  <si>
    <t>RT9173PS</t>
  </si>
  <si>
    <t>RT9183-25PG</t>
  </si>
  <si>
    <t>RT9183HPS</t>
  </si>
  <si>
    <t>RT9186AGQV</t>
  </si>
  <si>
    <t>RT9261-50PX</t>
  </si>
  <si>
    <t>F</t>
  </si>
  <si>
    <t>DAS07-Z</t>
  </si>
  <si>
    <t>MPS</t>
  </si>
  <si>
    <t>DAS09-LF-Z</t>
  </si>
  <si>
    <t>DAS09-Z</t>
  </si>
  <si>
    <t>HR1001BGS-Z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</si>
  <si>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</si>
  <si>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</si>
  <si>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</si>
  <si>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</si>
  <si>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</si>
  <si>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</si>
  <si>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</si>
  <si>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</si>
  <si>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</si>
  <si>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</si>
  <si>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</si>
  <si>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MP1492DS-A-LF-Z</t>
  </si>
  <si>
    <t>MP1492DS-LF-Z</t>
  </si>
  <si>
    <t>MP1493DS-A-LF-Z</t>
  </si>
  <si>
    <t>MP1496DJ-LF-Z</t>
  </si>
  <si>
    <t>MP1496SGJ-Z</t>
  </si>
  <si>
    <t>MP1498DJ-LF-Z</t>
  </si>
  <si>
    <t>MP1542DK-LF-Z</t>
  </si>
  <si>
    <t>MP1584EN-C461-LF-Z</t>
  </si>
  <si>
    <t>MP1601GTF-Z</t>
  </si>
  <si>
    <t>MP1653GTF-Z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</si>
  <si>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</si>
  <si>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</si>
  <si>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</si>
  <si>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</si>
  <si>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</si>
  <si>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</si>
  <si>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</si>
  <si>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</si>
  <si>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</si>
  <si>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MP2136EG-LF-Z</t>
  </si>
  <si>
    <t>MP2140DD-LF-Z</t>
  </si>
  <si>
    <t>MP2143DJ-LF-Z</t>
  </si>
  <si>
    <t>MP2159GJ-Z</t>
  </si>
  <si>
    <t>MP2161GJ-Z</t>
  </si>
  <si>
    <t>MP2233DJ-LF-Z</t>
  </si>
  <si>
    <t>MP2259DJ-LF-Z</t>
  </si>
  <si>
    <t>MP2314GJ-Z</t>
  </si>
  <si>
    <t>MP2314SGJ-Z</t>
  </si>
  <si>
    <t>MP2315GJ-Z</t>
  </si>
  <si>
    <t>MP2315SGJ-Z</t>
  </si>
  <si>
    <t>MP2318GJ-Z</t>
  </si>
  <si>
    <t>MP2380DN-LF-Z</t>
  </si>
  <si>
    <t>MP2403DN-C535-LF-Z</t>
  </si>
  <si>
    <t>MP2451DT-LF-Z</t>
  </si>
  <si>
    <t>MP24830HS-C470-LF-Z</t>
  </si>
  <si>
    <t>MP24894GJ-Z</t>
  </si>
  <si>
    <t>MP2497DN-LF-Z</t>
  </si>
  <si>
    <t>MP28253EL-LF-Z</t>
  </si>
  <si>
    <t>MP28255EL-LF-Z</t>
  </si>
  <si>
    <t>MP28257DD-LF-Z</t>
  </si>
  <si>
    <t>MP28258DD-LF-Z</t>
  </si>
  <si>
    <t>MP28259DD-LF-Z</t>
  </si>
  <si>
    <t>MP2908AGF-Z</t>
  </si>
  <si>
    <t>MP3305DD-LF-Z</t>
  </si>
  <si>
    <t>MP3310EQ-LF-Z</t>
  </si>
  <si>
    <t>MP4021GS-A-Z</t>
  </si>
  <si>
    <t>MP4050AGS-Z</t>
  </si>
  <si>
    <t>MP44010HS-LF-Z</t>
  </si>
  <si>
    <t>MP44013HS-LF-Z</t>
  </si>
  <si>
    <t>MP44014-AGS-Z</t>
  </si>
  <si>
    <t>MP44014GS-Z</t>
  </si>
  <si>
    <t>MP4558DN-LF-Z</t>
  </si>
  <si>
    <t>MP4689DN-LF-Z</t>
  </si>
  <si>
    <t>MP5022CGQV-Z</t>
  </si>
  <si>
    <t>MP6002DN-LF-Z</t>
  </si>
  <si>
    <t>MP6902DS-C530-LF-Z</t>
  </si>
  <si>
    <t>MP6903DS-LF-Z</t>
  </si>
  <si>
    <t>MP6907GS-Z</t>
  </si>
  <si>
    <t>MP6922AGS-Z</t>
  </si>
  <si>
    <t>MP6922AGSE-Z</t>
  </si>
  <si>
    <t>MP6922DS-LF-Z</t>
  </si>
  <si>
    <t>MP6922DSE-LF-Z</t>
  </si>
  <si>
    <t>MP6922LGS-Z</t>
  </si>
  <si>
    <t>MP86945-AGVT-Z</t>
  </si>
  <si>
    <t>MP8765GQ-Z</t>
  </si>
  <si>
    <t>MPGC01DN-LF-Z</t>
  </si>
  <si>
    <t>MPM3610GQV-Z</t>
  </si>
  <si>
    <t>MPM3830GQV-Z</t>
  </si>
  <si>
    <t>MPM9606GQV-Z</t>
  </si>
  <si>
    <t>MPQ8632GL-12-Z</t>
  </si>
  <si>
    <t>MPQ8632GL-4-Z</t>
  </si>
  <si>
    <t>MPQ8632GL-6-Z</t>
  </si>
  <si>
    <t>MPQ8632GL-8-Z</t>
  </si>
  <si>
    <t>MPQ8632GVE-15-Z</t>
  </si>
  <si>
    <t>NB634EL-C285-LF-Z</t>
  </si>
  <si>
    <t>NB638DL-LF-Z</t>
  </si>
  <si>
    <t>RT7240GSP</t>
  </si>
  <si>
    <t>RT8008GB</t>
  </si>
  <si>
    <t>RT8075ZQW</t>
  </si>
  <si>
    <t>RT8286ZSP</t>
  </si>
  <si>
    <t>RT8288AZSP</t>
  </si>
  <si>
    <t>RT8293BHZSP</t>
  </si>
  <si>
    <t>RT9040GQW(2)</t>
  </si>
  <si>
    <t>RT9053AGB</t>
  </si>
  <si>
    <t>RT9166-12GVL</t>
  </si>
  <si>
    <t>RT9173APM5</t>
  </si>
  <si>
    <t>RT9206PS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</si>
  <si>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</si>
  <si>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</si>
  <si>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</si>
  <si>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</si>
  <si>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</si>
  <si>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</si>
  <si>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</si>
  <si>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</si>
  <si>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</si>
  <si>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AO4435</t>
  </si>
  <si>
    <t>AO4447L</t>
  </si>
  <si>
    <t>AO4449</t>
  </si>
  <si>
    <t>AO4494L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</si>
  <si>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</si>
  <si>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</si>
  <si>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</si>
  <si>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</si>
  <si>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</si>
  <si>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</si>
  <si>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</si>
  <si>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</si>
  <si>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</si>
  <si>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</si>
  <si>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</si>
  <si>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</si>
  <si>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AO6405</t>
  </si>
  <si>
    <t>AO6602</t>
  </si>
  <si>
    <t>AO6604</t>
  </si>
  <si>
    <t>AO6604_DELTA</t>
  </si>
  <si>
    <t>AO6802</t>
  </si>
  <si>
    <t>AO7412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</si>
  <si>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</si>
  <si>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</si>
  <si>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</si>
  <si>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</si>
  <si>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</si>
  <si>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</si>
  <si>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</si>
  <si>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</si>
  <si>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</si>
  <si>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</si>
  <si>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</si>
  <si>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</si>
  <si>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</si>
  <si>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</si>
  <si>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</si>
  <si>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</si>
  <si>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</si>
  <si>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</si>
  <si>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</si>
  <si>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</si>
  <si>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</si>
  <si>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</si>
  <si>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</si>
  <si>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</si>
  <si>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</si>
  <si>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AON6278</t>
  </si>
  <si>
    <t>AON6280</t>
  </si>
  <si>
    <t>AON6282</t>
  </si>
  <si>
    <t>AON6290</t>
  </si>
  <si>
    <t>AON6294</t>
  </si>
  <si>
    <t>AON6400L</t>
  </si>
  <si>
    <t>AON6403L</t>
  </si>
  <si>
    <t>AON6440L</t>
  </si>
  <si>
    <t>AON6442</t>
  </si>
  <si>
    <t>AON6444L</t>
  </si>
  <si>
    <t>AON6500</t>
  </si>
  <si>
    <t>AON6512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</si>
  <si>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</si>
  <si>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</si>
  <si>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</si>
  <si>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</si>
  <si>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</si>
  <si>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</si>
  <si>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</si>
  <si>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</si>
  <si>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</si>
  <si>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</si>
  <si>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AOT2918L</t>
  </si>
  <si>
    <t>AOT298L</t>
  </si>
  <si>
    <t>AOT410L</t>
  </si>
  <si>
    <t>AOTF4185_DELTA</t>
  </si>
  <si>
    <t>AOWF20S60</t>
  </si>
  <si>
    <t>AS3722-BCTT-13</t>
  </si>
  <si>
    <t>AMS</t>
  </si>
  <si>
    <t>AS3729-BWLM</t>
  </si>
  <si>
    <t>AS3729-BWLT</t>
  </si>
  <si>
    <t>AS3820E-ZQFT</t>
  </si>
  <si>
    <t>BC417143B-GIQN-E4</t>
  </si>
  <si>
    <t>CSR</t>
  </si>
  <si>
    <t>BC57E687C-GITB-E4</t>
  </si>
  <si>
    <t>CSR6030A10-ICXJ-R</t>
  </si>
  <si>
    <t>CSR8811A12-IQQD-R</t>
  </si>
  <si>
    <t>EV8000ILPT</t>
  </si>
  <si>
    <t>SEMTECH</t>
  </si>
  <si>
    <t>GN1090-WP</t>
  </si>
  <si>
    <t>GN1153BINE3</t>
  </si>
  <si>
    <t>GN1155-INE3</t>
  </si>
  <si>
    <t>GN1157-INE3</t>
  </si>
  <si>
    <t>GN1157BINTE3Z</t>
  </si>
  <si>
    <t>GN1158-INE3</t>
  </si>
  <si>
    <t>GN1190-WP</t>
  </si>
  <si>
    <t>GN1250L-CNTE3</t>
  </si>
  <si>
    <t>GN2104R3BINE3</t>
  </si>
  <si>
    <t>GS2961-IBE3</t>
  </si>
  <si>
    <t>GS2978-CTE3</t>
  </si>
  <si>
    <t>GT1706-IBE3</t>
  </si>
  <si>
    <t>GX4002-INE3</t>
  </si>
  <si>
    <t>LC03-6.TBT</t>
  </si>
  <si>
    <t>LCDA15C-6.TBT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</si>
  <si>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</si>
  <si>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</si>
  <si>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</si>
  <si>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</si>
  <si>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</si>
  <si>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</si>
  <si>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</si>
  <si>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</si>
  <si>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</si>
  <si>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</si>
  <si>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</si>
  <si>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</si>
  <si>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</si>
  <si>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</si>
  <si>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</si>
  <si>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</si>
  <si>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</si>
  <si>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</si>
  <si>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</si>
  <si>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</si>
  <si>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RCLAMP0504N.TCT</t>
  </si>
  <si>
    <t>RCLAMP0521PATCT</t>
  </si>
  <si>
    <t>RCLAMP0524P.TCT</t>
  </si>
  <si>
    <t>RCLAMP0524PATCT</t>
  </si>
  <si>
    <t>RCLAMP0582N.TCT</t>
  </si>
  <si>
    <t>RCLAMP2504P.TCT</t>
  </si>
  <si>
    <t>RCLAMP3304N.TCT</t>
  </si>
  <si>
    <t>RTC6603</t>
  </si>
  <si>
    <t>RICHWAVE</t>
  </si>
  <si>
    <t>RTC6607SP</t>
  </si>
  <si>
    <t>RTC6608O</t>
  </si>
  <si>
    <t>RTC6608OSP</t>
  </si>
  <si>
    <t>RTC6609</t>
  </si>
  <si>
    <t>RTC6609SP</t>
  </si>
  <si>
    <t>RTC6610</t>
  </si>
  <si>
    <t>RTC6615</t>
  </si>
  <si>
    <t>RTC6617</t>
  </si>
  <si>
    <t>RTC6619</t>
  </si>
  <si>
    <t>RTC6691E</t>
  </si>
  <si>
    <t>SC1301AISKTRT</t>
  </si>
  <si>
    <t>SC1565IST18TRT</t>
  </si>
  <si>
    <t>SC174MLTRT</t>
  </si>
  <si>
    <t>SC185BULTRT</t>
  </si>
  <si>
    <t>SC195FULTRT</t>
  </si>
  <si>
    <t>SC2596SETRT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</si>
  <si>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</si>
  <si>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</si>
  <si>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</si>
  <si>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</si>
  <si>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</si>
  <si>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</si>
  <si>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</si>
  <si>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SD05.TCT</t>
  </si>
  <si>
    <t>SD05C.TCT</t>
  </si>
  <si>
    <t>SD12.TCT</t>
  </si>
  <si>
    <t>SD15C.TCT</t>
  </si>
  <si>
    <t>SLVU2.8-4.TBT</t>
  </si>
  <si>
    <t>SM05.TCT</t>
  </si>
  <si>
    <t>SM712.TCT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</si>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</sst>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12" totalsRowShown="0" headerRowDxfId="30" dataDxfId="29"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2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372000</v>
      </c>
      <c r="H4" s="17">
        <v>102000</v>
      </c>
      <c r="I4" s="17" t="str">
        <f>IFERROR(VLOOKUP(B4,#REF!,9,FALSE),"")</f>
        <v/>
      </c>
      <c r="J4" s="17">
        <v>48000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48000</v>
      </c>
      <c r="Q4" s="17">
        <v>0</v>
      </c>
      <c r="R4" s="19">
        <v>420000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ZeroZero</v>
      </c>
      <c r="B5" s="14" t="s">
        <v>38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63000</v>
      </c>
      <c r="H5" s="17">
        <v>22500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63000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13" t="str">
        <f t="shared" si="0"/>
        <v>ZeroZero</v>
      </c>
      <c r="B6" s="14" t="s">
        <v>39</v>
      </c>
      <c r="C6" s="15" t="s">
        <v>34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210000</v>
      </c>
      <c r="H6" s="17">
        <v>42500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210000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None</v>
      </c>
      <c r="B7" s="14" t="s">
        <v>40</v>
      </c>
      <c r="C7" s="15" t="s">
        <v>34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ZeroZero</v>
      </c>
      <c r="B8" s="14" t="s">
        <v>41</v>
      </c>
      <c r="C8" s="15" t="s">
        <v>34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4500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4500</v>
      </c>
      <c r="Q8" s="17">
        <v>0</v>
      </c>
      <c r="R8" s="19">
        <v>4500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None</v>
      </c>
      <c r="B9" s="14" t="s">
        <v>42</v>
      </c>
      <c r="C9" s="15" t="s">
        <v>34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ZeroZero</v>
      </c>
      <c r="B10" s="14" t="s">
        <v>43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15000</v>
      </c>
      <c r="H10" s="17">
        <v>4500</v>
      </c>
      <c r="I10" s="17" t="str">
        <f>IFERROR(VLOOKUP(B10,#REF!,9,FALSE),"")</f>
        <v/>
      </c>
      <c r="J10" s="17">
        <v>7500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7500</v>
      </c>
      <c r="Q10" s="17">
        <v>0</v>
      </c>
      <c r="R10" s="19">
        <v>22500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None</v>
      </c>
      <c r="B11" s="14" t="s">
        <v>44</v>
      </c>
      <c r="C11" s="15" t="s">
        <v>34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 t="s">
        <v>35</v>
      </c>
      <c r="U11" s="19">
        <v>0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None</v>
      </c>
      <c r="B12" s="14" t="s">
        <v>45</v>
      </c>
      <c r="C12" s="15" t="s">
        <v>34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0"/>
        <v>None</v>
      </c>
      <c r="B13" s="14" t="s">
        <v>46</v>
      </c>
      <c r="C13" s="15" t="s">
        <v>34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>
      <c r="A14" s="13" t="str">
        <f t="shared" si="0"/>
        <v>None</v>
      </c>
      <c r="B14" s="14" t="s">
        <v>47</v>
      </c>
      <c r="C14" s="15" t="s">
        <v>34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None</v>
      </c>
      <c r="B15" s="14" t="s">
        <v>48</v>
      </c>
      <c r="C15" s="15" t="s">
        <v>34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None</v>
      </c>
      <c r="B16" s="14" t="s">
        <v>49</v>
      </c>
      <c r="C16" s="15" t="s">
        <v>34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>
      <c r="A17" s="13" t="str">
        <f t="shared" si="0"/>
        <v>None</v>
      </c>
      <c r="B17" s="14" t="s">
        <v>50</v>
      </c>
      <c r="C17" s="15" t="s">
        <v>34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13" t="str">
        <f t="shared" si="0"/>
        <v>ZeroZero</v>
      </c>
      <c r="B18" s="14" t="s">
        <v>51</v>
      </c>
      <c r="C18" s="15" t="s">
        <v>34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2500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2500</v>
      </c>
      <c r="Q18" s="17">
        <v>0</v>
      </c>
      <c r="R18" s="19">
        <v>2500</v>
      </c>
      <c r="S18" s="20" t="s">
        <v>35</v>
      </c>
      <c r="T18" s="21" t="s">
        <v>35</v>
      </c>
      <c r="U18" s="19">
        <v>0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ZeroZero</v>
      </c>
      <c r="B19" s="14" t="s">
        <v>52</v>
      </c>
      <c r="C19" s="15" t="s">
        <v>34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17500</v>
      </c>
      <c r="H19" s="17">
        <v>17500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17500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ZeroZero</v>
      </c>
      <c r="B20" s="14" t="s">
        <v>53</v>
      </c>
      <c r="C20" s="15" t="s">
        <v>34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25000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25000</v>
      </c>
      <c r="Q20" s="17">
        <v>0</v>
      </c>
      <c r="R20" s="19">
        <v>25000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ZeroZero</v>
      </c>
      <c r="B21" s="14" t="s">
        <v>54</v>
      </c>
      <c r="C21" s="15" t="s">
        <v>34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15000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15000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55</v>
      </c>
      <c r="C22" s="15" t="s">
        <v>34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175500</v>
      </c>
      <c r="H22" s="17">
        <v>96000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175500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>
      <c r="A23" s="13" t="str">
        <f t="shared" si="0"/>
        <v>None</v>
      </c>
      <c r="B23" s="14" t="s">
        <v>56</v>
      </c>
      <c r="C23" s="15" t="s">
        <v>34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FCST</v>
      </c>
      <c r="B24" s="14" t="s">
        <v>33</v>
      </c>
      <c r="C24" s="15" t="s">
        <v>34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>
        <v>0</v>
      </c>
      <c r="U24" s="19">
        <v>0</v>
      </c>
      <c r="V24" s="17">
        <v>37325</v>
      </c>
      <c r="W24" s="22" t="s">
        <v>57</v>
      </c>
      <c r="X24" s="23" t="str">
        <f t="shared" si="2"/>
        <v>F</v>
      </c>
      <c r="Y24" s="17">
        <v>88228</v>
      </c>
      <c r="Z24" s="17">
        <v>182624</v>
      </c>
      <c r="AA24" s="17">
        <v>167982</v>
      </c>
      <c r="AB24" s="17">
        <v>157905</v>
      </c>
      <c r="AC24" s="15" t="s">
        <v>37</v>
      </c>
    </row>
    <row r="25" spans="1:29">
      <c r="A25" s="13" t="str">
        <f t="shared" si="0"/>
        <v>Normal</v>
      </c>
      <c r="B25" s="14" t="s">
        <v>58</v>
      </c>
      <c r="C25" s="15" t="s">
        <v>59</v>
      </c>
      <c r="D25" s="16">
        <f>IFERROR(VLOOKUP(B25,#REF!,3,FALSE),0)</f>
        <v>0</v>
      </c>
      <c r="E25" s="18">
        <f t="shared" si="1"/>
        <v>2.7</v>
      </c>
      <c r="F25" s="16" t="str">
        <f>IFERROR(VLOOKUP(B25,#REF!,6,FALSE),"")</f>
        <v/>
      </c>
      <c r="G25" s="17">
        <v>20000</v>
      </c>
      <c r="H25" s="17">
        <v>0</v>
      </c>
      <c r="I25" s="17" t="str">
        <f>IFERROR(VLOOKUP(B25,#REF!,9,FALSE),"")</f>
        <v/>
      </c>
      <c r="J25" s="17">
        <v>5000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5000</v>
      </c>
      <c r="Q25" s="17">
        <v>0</v>
      </c>
      <c r="R25" s="19">
        <v>25000</v>
      </c>
      <c r="S25" s="20">
        <v>13.3</v>
      </c>
      <c r="T25" s="21" t="s">
        <v>35</v>
      </c>
      <c r="U25" s="19">
        <v>1875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FCST</v>
      </c>
      <c r="B26" s="14" t="s">
        <v>60</v>
      </c>
      <c r="C26" s="15" t="s">
        <v>59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0</v>
      </c>
      <c r="S26" s="20" t="s">
        <v>35</v>
      </c>
      <c r="T26" s="21">
        <v>0</v>
      </c>
      <c r="U26" s="19">
        <v>0</v>
      </c>
      <c r="V26" s="17">
        <v>212195</v>
      </c>
      <c r="W26" s="22" t="s">
        <v>57</v>
      </c>
      <c r="X26" s="23" t="str">
        <f t="shared" si="2"/>
        <v>F</v>
      </c>
      <c r="Y26" s="17">
        <v>894155</v>
      </c>
      <c r="Z26" s="17">
        <v>676280</v>
      </c>
      <c r="AA26" s="17">
        <v>556330</v>
      </c>
      <c r="AB26" s="17">
        <v>627900</v>
      </c>
      <c r="AC26" s="15" t="s">
        <v>37</v>
      </c>
    </row>
    <row r="27" spans="1:29">
      <c r="A27" s="13" t="str">
        <f t="shared" si="0"/>
        <v>OverStock</v>
      </c>
      <c r="B27" s="14" t="s">
        <v>61</v>
      </c>
      <c r="C27" s="15" t="s">
        <v>59</v>
      </c>
      <c r="D27" s="16">
        <f>IFERROR(VLOOKUP(B27,#REF!,3,FALSE),0)</f>
        <v>0</v>
      </c>
      <c r="E27" s="18">
        <f t="shared" si="1"/>
        <v>35.5</v>
      </c>
      <c r="F27" s="16" t="str">
        <f>IFERROR(VLOOKUP(B27,#REF!,6,FALSE),"")</f>
        <v/>
      </c>
      <c r="G27" s="17">
        <v>2335000</v>
      </c>
      <c r="H27" s="17">
        <v>825000</v>
      </c>
      <c r="I27" s="17" t="str">
        <f>IFERROR(VLOOKUP(B27,#REF!,9,FALSE),"")</f>
        <v/>
      </c>
      <c r="J27" s="17">
        <v>100000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100000</v>
      </c>
      <c r="Q27" s="17">
        <v>0</v>
      </c>
      <c r="R27" s="19">
        <v>2435000</v>
      </c>
      <c r="S27" s="20">
        <v>865.6</v>
      </c>
      <c r="T27" s="21" t="s">
        <v>35</v>
      </c>
      <c r="U27" s="19">
        <v>2813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>
      <c r="A28" s="13" t="str">
        <f t="shared" si="0"/>
        <v>Normal</v>
      </c>
      <c r="B28" s="14" t="s">
        <v>62</v>
      </c>
      <c r="C28" s="15" t="s">
        <v>59</v>
      </c>
      <c r="D28" s="16">
        <f>IFERROR(VLOOKUP(B28,#REF!,3,FALSE),0)</f>
        <v>0</v>
      </c>
      <c r="E28" s="18">
        <f t="shared" si="1"/>
        <v>8</v>
      </c>
      <c r="F28" s="16" t="str">
        <f>IFERROR(VLOOKUP(B28,#REF!,6,FALSE),"")</f>
        <v/>
      </c>
      <c r="G28" s="17">
        <v>2500</v>
      </c>
      <c r="H28" s="17">
        <v>0</v>
      </c>
      <c r="I28" s="17" t="str">
        <f>IFERROR(VLOOKUP(B28,#REF!,9,FALSE),"")</f>
        <v/>
      </c>
      <c r="J28" s="17">
        <v>2500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2500</v>
      </c>
      <c r="Q28" s="17">
        <v>0</v>
      </c>
      <c r="R28" s="19">
        <v>5000</v>
      </c>
      <c r="S28" s="20">
        <v>16</v>
      </c>
      <c r="T28" s="21" t="s">
        <v>35</v>
      </c>
      <c r="U28" s="19">
        <v>313</v>
      </c>
      <c r="V28" s="17">
        <v>0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FCST</v>
      </c>
      <c r="B29" s="14" t="s">
        <v>63</v>
      </c>
      <c r="C29" s="15" t="s">
        <v>59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2500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2500</v>
      </c>
      <c r="Q29" s="17">
        <v>0</v>
      </c>
      <c r="R29" s="19">
        <v>2500</v>
      </c>
      <c r="S29" s="20" t="s">
        <v>35</v>
      </c>
      <c r="T29" s="21">
        <v>11.1</v>
      </c>
      <c r="U29" s="19">
        <v>0</v>
      </c>
      <c r="V29" s="17">
        <v>226</v>
      </c>
      <c r="W29" s="22" t="s">
        <v>57</v>
      </c>
      <c r="X29" s="23" t="str">
        <f t="shared" si="2"/>
        <v>F</v>
      </c>
      <c r="Y29" s="17">
        <v>1026</v>
      </c>
      <c r="Z29" s="17">
        <v>1010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OverStock</v>
      </c>
      <c r="B30" s="14" t="s">
        <v>64</v>
      </c>
      <c r="C30" s="15" t="s">
        <v>59</v>
      </c>
      <c r="D30" s="16">
        <f>IFERROR(VLOOKUP(B30,#REF!,3,FALSE),0)</f>
        <v>0</v>
      </c>
      <c r="E30" s="18">
        <f t="shared" si="1"/>
        <v>175.7</v>
      </c>
      <c r="F30" s="16" t="str">
        <f>IFERROR(VLOOKUP(B30,#REF!,6,FALSE),"")</f>
        <v/>
      </c>
      <c r="G30" s="17">
        <v>20000</v>
      </c>
      <c r="H30" s="17">
        <v>0</v>
      </c>
      <c r="I30" s="17" t="str">
        <f>IFERROR(VLOOKUP(B30,#REF!,9,FALSE),"")</f>
        <v/>
      </c>
      <c r="J30" s="17">
        <v>55000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55000</v>
      </c>
      <c r="Q30" s="17">
        <v>0</v>
      </c>
      <c r="R30" s="19">
        <v>75000</v>
      </c>
      <c r="S30" s="20">
        <v>239.6</v>
      </c>
      <c r="T30" s="21">
        <v>18.8</v>
      </c>
      <c r="U30" s="19">
        <v>313</v>
      </c>
      <c r="V30" s="17">
        <v>3981</v>
      </c>
      <c r="W30" s="22">
        <v>12.7</v>
      </c>
      <c r="X30" s="23">
        <f t="shared" si="2"/>
        <v>150</v>
      </c>
      <c r="Y30" s="17">
        <v>20528</v>
      </c>
      <c r="Z30" s="17">
        <v>8247</v>
      </c>
      <c r="AA30" s="17">
        <v>9160</v>
      </c>
      <c r="AB30" s="17">
        <v>13069</v>
      </c>
      <c r="AC30" s="15" t="s">
        <v>37</v>
      </c>
    </row>
    <row r="31" spans="1:29">
      <c r="A31" s="13" t="str">
        <f t="shared" si="0"/>
        <v>FCST</v>
      </c>
      <c r="B31" s="14" t="s">
        <v>65</v>
      </c>
      <c r="C31" s="15" t="s">
        <v>59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7500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7500</v>
      </c>
      <c r="Q31" s="17">
        <v>0</v>
      </c>
      <c r="R31" s="19">
        <v>7500</v>
      </c>
      <c r="S31" s="20" t="s">
        <v>35</v>
      </c>
      <c r="T31" s="21">
        <v>170.5</v>
      </c>
      <c r="U31" s="19">
        <v>0</v>
      </c>
      <c r="V31" s="17">
        <v>44</v>
      </c>
      <c r="W31" s="22" t="s">
        <v>57</v>
      </c>
      <c r="X31" s="23" t="str">
        <f t="shared" si="2"/>
        <v>F</v>
      </c>
      <c r="Y31" s="17">
        <v>400</v>
      </c>
      <c r="Z31" s="17">
        <v>0</v>
      </c>
      <c r="AA31" s="17">
        <v>0</v>
      </c>
      <c r="AB31" s="17">
        <v>0</v>
      </c>
      <c r="AC31" s="15" t="s">
        <v>37</v>
      </c>
    </row>
    <row r="32" spans="1:29">
      <c r="A32" s="13" t="str">
        <f t="shared" si="0"/>
        <v>FCST</v>
      </c>
      <c r="B32" s="14" t="s">
        <v>66</v>
      </c>
      <c r="C32" s="15" t="s">
        <v>59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180000</v>
      </c>
      <c r="H32" s="17">
        <v>90000</v>
      </c>
      <c r="I32" s="17" t="str">
        <f>IFERROR(VLOOKUP(B32,#REF!,9,FALSE),"")</f>
        <v/>
      </c>
      <c r="J32" s="17">
        <v>312000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312000</v>
      </c>
      <c r="Q32" s="17">
        <v>0</v>
      </c>
      <c r="R32" s="19">
        <v>492000</v>
      </c>
      <c r="S32" s="20" t="s">
        <v>35</v>
      </c>
      <c r="T32" s="21">
        <v>13.8</v>
      </c>
      <c r="U32" s="19">
        <v>0</v>
      </c>
      <c r="V32" s="17">
        <v>35699</v>
      </c>
      <c r="W32" s="22" t="s">
        <v>57</v>
      </c>
      <c r="X32" s="23" t="str">
        <f t="shared" si="2"/>
        <v>F</v>
      </c>
      <c r="Y32" s="17">
        <v>117009</v>
      </c>
      <c r="Z32" s="17">
        <v>141101</v>
      </c>
      <c r="AA32" s="17">
        <v>109006</v>
      </c>
      <c r="AB32" s="17">
        <v>179072</v>
      </c>
      <c r="AC32" s="15" t="s">
        <v>37</v>
      </c>
    </row>
    <row r="33" spans="1:29">
      <c r="A33" s="13" t="str">
        <f t="shared" si="0"/>
        <v>FCST</v>
      </c>
      <c r="B33" s="14" t="s">
        <v>67</v>
      </c>
      <c r="C33" s="15" t="s">
        <v>59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24000</v>
      </c>
      <c r="H33" s="17">
        <v>12000</v>
      </c>
      <c r="I33" s="17" t="str">
        <f>IFERROR(VLOOKUP(B33,#REF!,9,FALSE),"")</f>
        <v/>
      </c>
      <c r="J33" s="17">
        <v>33000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33000</v>
      </c>
      <c r="Q33" s="17">
        <v>0</v>
      </c>
      <c r="R33" s="19">
        <v>57000</v>
      </c>
      <c r="S33" s="20" t="s">
        <v>35</v>
      </c>
      <c r="T33" s="21">
        <v>21.2</v>
      </c>
      <c r="U33" s="19">
        <v>0</v>
      </c>
      <c r="V33" s="17">
        <v>2692</v>
      </c>
      <c r="W33" s="22" t="s">
        <v>57</v>
      </c>
      <c r="X33" s="23" t="str">
        <f t="shared" si="2"/>
        <v>F</v>
      </c>
      <c r="Y33" s="17">
        <v>9198</v>
      </c>
      <c r="Z33" s="17">
        <v>12254</v>
      </c>
      <c r="AA33" s="17">
        <v>4631</v>
      </c>
      <c r="AB33" s="17">
        <v>10527</v>
      </c>
      <c r="AC33" s="15" t="s">
        <v>37</v>
      </c>
    </row>
    <row r="34" spans="1:29">
      <c r="A34" s="13" t="str">
        <f t="shared" si="0"/>
        <v>FCST</v>
      </c>
      <c r="B34" s="14" t="s">
        <v>68</v>
      </c>
      <c r="C34" s="15" t="s">
        <v>59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51000</v>
      </c>
      <c r="H34" s="17">
        <v>24000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51000</v>
      </c>
      <c r="S34" s="20" t="s">
        <v>35</v>
      </c>
      <c r="T34" s="21">
        <v>15.8</v>
      </c>
      <c r="U34" s="19">
        <v>0</v>
      </c>
      <c r="V34" s="17">
        <v>3221</v>
      </c>
      <c r="W34" s="22" t="s">
        <v>57</v>
      </c>
      <c r="X34" s="23" t="str">
        <f t="shared" si="2"/>
        <v>F</v>
      </c>
      <c r="Y34" s="17">
        <v>10255</v>
      </c>
      <c r="Z34" s="17">
        <v>17229</v>
      </c>
      <c r="AA34" s="17">
        <v>4305</v>
      </c>
      <c r="AB34" s="17">
        <v>11946</v>
      </c>
      <c r="AC34" s="15" t="s">
        <v>37</v>
      </c>
    </row>
    <row r="35" spans="1:29">
      <c r="A35" s="13" t="str">
        <f t="shared" si="0"/>
        <v>FCST</v>
      </c>
      <c r="B35" s="14" t="s">
        <v>69</v>
      </c>
      <c r="C35" s="15" t="s">
        <v>59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36000</v>
      </c>
      <c r="H35" s="17">
        <v>9000</v>
      </c>
      <c r="I35" s="17" t="str">
        <f>IFERROR(VLOOKUP(B35,#REF!,9,FALSE),"")</f>
        <v/>
      </c>
      <c r="J35" s="17">
        <v>12000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12000</v>
      </c>
      <c r="Q35" s="17">
        <v>0</v>
      </c>
      <c r="R35" s="19">
        <v>48000</v>
      </c>
      <c r="S35" s="20" t="s">
        <v>35</v>
      </c>
      <c r="T35" s="21">
        <v>18</v>
      </c>
      <c r="U35" s="19">
        <v>0</v>
      </c>
      <c r="V35" s="17">
        <v>2660</v>
      </c>
      <c r="W35" s="22" t="s">
        <v>57</v>
      </c>
      <c r="X35" s="23" t="str">
        <f t="shared" si="2"/>
        <v>F</v>
      </c>
      <c r="Y35" s="17">
        <v>9496</v>
      </c>
      <c r="Z35" s="17">
        <v>11840</v>
      </c>
      <c r="AA35" s="17">
        <v>6710</v>
      </c>
      <c r="AB35" s="17">
        <v>13660</v>
      </c>
      <c r="AC35" s="15" t="s">
        <v>37</v>
      </c>
    </row>
    <row r="36" spans="1:29">
      <c r="A36" s="13" t="str">
        <f t="shared" si="0"/>
        <v>FCST</v>
      </c>
      <c r="B36" s="14" t="s">
        <v>70</v>
      </c>
      <c r="C36" s="15" t="s">
        <v>59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3000</v>
      </c>
      <c r="Q36" s="17">
        <v>0</v>
      </c>
      <c r="R36" s="19">
        <v>3000</v>
      </c>
      <c r="S36" s="20" t="s">
        <v>35</v>
      </c>
      <c r="T36" s="21">
        <v>11.2</v>
      </c>
      <c r="U36" s="19">
        <v>0</v>
      </c>
      <c r="V36" s="17">
        <v>267</v>
      </c>
      <c r="W36" s="22" t="s">
        <v>57</v>
      </c>
      <c r="X36" s="23" t="str">
        <f t="shared" si="2"/>
        <v>F</v>
      </c>
      <c r="Y36" s="17">
        <v>345</v>
      </c>
      <c r="Z36" s="17">
        <v>2055</v>
      </c>
      <c r="AA36" s="17">
        <v>780</v>
      </c>
      <c r="AB36" s="17">
        <v>2820</v>
      </c>
      <c r="AC36" s="15" t="s">
        <v>37</v>
      </c>
    </row>
    <row r="37" spans="1:29">
      <c r="A37" s="13" t="str">
        <f t="shared" si="0"/>
        <v>FCST</v>
      </c>
      <c r="B37" s="14" t="s">
        <v>71</v>
      </c>
      <c r="C37" s="15" t="s">
        <v>59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350000</v>
      </c>
      <c r="H37" s="17">
        <v>210000</v>
      </c>
      <c r="I37" s="17" t="str">
        <f>IFERROR(VLOOKUP(B37,#REF!,9,FALSE),"")</f>
        <v/>
      </c>
      <c r="J37" s="17">
        <v>150000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150000</v>
      </c>
      <c r="Q37" s="17">
        <v>0</v>
      </c>
      <c r="R37" s="19">
        <v>500000</v>
      </c>
      <c r="S37" s="20" t="s">
        <v>35</v>
      </c>
      <c r="T37" s="21">
        <v>14</v>
      </c>
      <c r="U37" s="19">
        <v>0</v>
      </c>
      <c r="V37" s="17">
        <v>35768</v>
      </c>
      <c r="W37" s="22" t="s">
        <v>57</v>
      </c>
      <c r="X37" s="23" t="str">
        <f t="shared" si="2"/>
        <v>F</v>
      </c>
      <c r="Y37" s="17">
        <v>79587</v>
      </c>
      <c r="Z37" s="17">
        <v>211846</v>
      </c>
      <c r="AA37" s="17">
        <v>81658</v>
      </c>
      <c r="AB37" s="17">
        <v>103835</v>
      </c>
      <c r="AC37" s="15" t="s">
        <v>37</v>
      </c>
    </row>
    <row r="38" spans="1:29">
      <c r="A38" s="13" t="str">
        <f t="shared" si="0"/>
        <v>FCST</v>
      </c>
      <c r="B38" s="14" t="s">
        <v>72</v>
      </c>
      <c r="C38" s="15" t="s">
        <v>59</v>
      </c>
      <c r="D38" s="16">
        <f>IFERROR(VLOOKUP(B38,#REF!,3,FALSE),0)</f>
        <v>0</v>
      </c>
      <c r="E38" s="18" t="str">
        <f t="shared" si="1"/>
        <v>前八週無拉料</v>
      </c>
      <c r="F38" s="16" t="str">
        <f>IFERROR(VLOOKUP(B38,#REF!,6,FALSE),"")</f>
        <v/>
      </c>
      <c r="G38" s="17">
        <v>20000</v>
      </c>
      <c r="H38" s="17">
        <v>20000</v>
      </c>
      <c r="I38" s="17" t="str">
        <f>IFERROR(VLOOKUP(B38,#REF!,9,FALSE),"")</f>
        <v/>
      </c>
      <c r="J38" s="17">
        <v>7500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7500</v>
      </c>
      <c r="Q38" s="17">
        <v>0</v>
      </c>
      <c r="R38" s="19">
        <v>27500</v>
      </c>
      <c r="S38" s="20" t="s">
        <v>35</v>
      </c>
      <c r="T38" s="21">
        <v>17.5</v>
      </c>
      <c r="U38" s="19">
        <v>0</v>
      </c>
      <c r="V38" s="17">
        <v>1569</v>
      </c>
      <c r="W38" s="22" t="s">
        <v>57</v>
      </c>
      <c r="X38" s="23" t="str">
        <f t="shared" si="2"/>
        <v>F</v>
      </c>
      <c r="Y38" s="17">
        <v>7104</v>
      </c>
      <c r="Z38" s="17">
        <v>6133</v>
      </c>
      <c r="AA38" s="17">
        <v>1940</v>
      </c>
      <c r="AB38" s="17">
        <v>5452</v>
      </c>
      <c r="AC38" s="15" t="s">
        <v>37</v>
      </c>
    </row>
    <row r="39" spans="1:29">
      <c r="A39" s="13" t="str">
        <f t="shared" si="0"/>
        <v>FCST</v>
      </c>
      <c r="B39" s="14" t="s">
        <v>73</v>
      </c>
      <c r="C39" s="15" t="s">
        <v>59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275000</v>
      </c>
      <c r="H39" s="17">
        <v>135000</v>
      </c>
      <c r="I39" s="17" t="str">
        <f>IFERROR(VLOOKUP(B39,#REF!,9,FALSE),"")</f>
        <v/>
      </c>
      <c r="J39" s="17">
        <v>100000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100000</v>
      </c>
      <c r="Q39" s="17">
        <v>0</v>
      </c>
      <c r="R39" s="19">
        <v>375000</v>
      </c>
      <c r="S39" s="20" t="s">
        <v>35</v>
      </c>
      <c r="T39" s="21">
        <v>13.2</v>
      </c>
      <c r="U39" s="19">
        <v>0</v>
      </c>
      <c r="V39" s="17">
        <v>28506</v>
      </c>
      <c r="W39" s="22" t="s">
        <v>57</v>
      </c>
      <c r="X39" s="23" t="str">
        <f t="shared" si="2"/>
        <v>F</v>
      </c>
      <c r="Y39" s="17">
        <v>63498</v>
      </c>
      <c r="Z39" s="17">
        <v>140832</v>
      </c>
      <c r="AA39" s="17">
        <v>74594</v>
      </c>
      <c r="AB39" s="17">
        <v>99049</v>
      </c>
      <c r="AC39" s="15" t="s">
        <v>37</v>
      </c>
    </row>
    <row r="40" spans="1:29">
      <c r="A40" s="13" t="str">
        <f t="shared" si="0"/>
        <v>FCST</v>
      </c>
      <c r="B40" s="14" t="s">
        <v>74</v>
      </c>
      <c r="C40" s="15" t="s">
        <v>59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20000</v>
      </c>
      <c r="H40" s="17">
        <v>10000</v>
      </c>
      <c r="I40" s="17" t="str">
        <f>IFERROR(VLOOKUP(B40,#REF!,9,FALSE),"")</f>
        <v/>
      </c>
      <c r="J40" s="17">
        <v>15000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15000</v>
      </c>
      <c r="Q40" s="17">
        <v>0</v>
      </c>
      <c r="R40" s="19">
        <v>35000</v>
      </c>
      <c r="S40" s="20" t="s">
        <v>35</v>
      </c>
      <c r="T40" s="21">
        <v>17.7</v>
      </c>
      <c r="U40" s="19">
        <v>0</v>
      </c>
      <c r="V40" s="17">
        <v>1978</v>
      </c>
      <c r="W40" s="22" t="s">
        <v>57</v>
      </c>
      <c r="X40" s="23" t="str">
        <f t="shared" si="2"/>
        <v>F</v>
      </c>
      <c r="Y40" s="17">
        <v>1500</v>
      </c>
      <c r="Z40" s="17">
        <v>12000</v>
      </c>
      <c r="AA40" s="17">
        <v>8300</v>
      </c>
      <c r="AB40" s="17">
        <v>6200</v>
      </c>
      <c r="AC40" s="15" t="s">
        <v>37</v>
      </c>
    </row>
    <row r="41" spans="1:29">
      <c r="A41" s="13" t="str">
        <f t="shared" si="0"/>
        <v>FCST</v>
      </c>
      <c r="B41" s="14" t="s">
        <v>75</v>
      </c>
      <c r="C41" s="15" t="s">
        <v>59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50000</v>
      </c>
      <c r="H41" s="17">
        <v>50000</v>
      </c>
      <c r="I41" s="17" t="str">
        <f>IFERROR(VLOOKUP(B41,#REF!,9,FALSE),"")</f>
        <v/>
      </c>
      <c r="J41" s="17">
        <v>35000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35000</v>
      </c>
      <c r="Q41" s="17">
        <v>0</v>
      </c>
      <c r="R41" s="19">
        <v>85000</v>
      </c>
      <c r="S41" s="20" t="s">
        <v>35</v>
      </c>
      <c r="T41" s="21">
        <v>83.4</v>
      </c>
      <c r="U41" s="19">
        <v>0</v>
      </c>
      <c r="V41" s="17">
        <v>1019</v>
      </c>
      <c r="W41" s="22" t="s">
        <v>57</v>
      </c>
      <c r="X41" s="23" t="str">
        <f t="shared" si="2"/>
        <v>F</v>
      </c>
      <c r="Y41" s="17">
        <v>6323</v>
      </c>
      <c r="Z41" s="17">
        <v>1900</v>
      </c>
      <c r="AA41" s="17">
        <v>947</v>
      </c>
      <c r="AB41" s="17">
        <v>620</v>
      </c>
      <c r="AC41" s="15" t="s">
        <v>37</v>
      </c>
    </row>
    <row r="42" spans="1:29">
      <c r="A42" s="13" t="str">
        <f t="shared" si="0"/>
        <v>FCST</v>
      </c>
      <c r="B42" s="14" t="s">
        <v>76</v>
      </c>
      <c r="C42" s="15" t="s">
        <v>59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5000</v>
      </c>
      <c r="H42" s="17">
        <v>5000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5000</v>
      </c>
      <c r="S42" s="20" t="s">
        <v>35</v>
      </c>
      <c r="T42" s="21">
        <v>6.8</v>
      </c>
      <c r="U42" s="19">
        <v>0</v>
      </c>
      <c r="V42" s="17">
        <v>732</v>
      </c>
      <c r="W42" s="22" t="s">
        <v>57</v>
      </c>
      <c r="X42" s="23" t="str">
        <f t="shared" si="2"/>
        <v>F</v>
      </c>
      <c r="Y42" s="17">
        <v>3612</v>
      </c>
      <c r="Z42" s="17">
        <v>1080</v>
      </c>
      <c r="AA42" s="17">
        <v>1894</v>
      </c>
      <c r="AB42" s="17">
        <v>1240</v>
      </c>
      <c r="AC42" s="15" t="s">
        <v>37</v>
      </c>
    </row>
    <row r="43" spans="1:29">
      <c r="A43" s="13" t="str">
        <f t="shared" si="0"/>
        <v>FCST</v>
      </c>
      <c r="B43" s="14" t="s">
        <v>77</v>
      </c>
      <c r="C43" s="15" t="s">
        <v>59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3000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3000</v>
      </c>
      <c r="Q43" s="17">
        <v>0</v>
      </c>
      <c r="R43" s="19">
        <v>3000</v>
      </c>
      <c r="S43" s="20" t="s">
        <v>35</v>
      </c>
      <c r="T43" s="21">
        <v>26.8</v>
      </c>
      <c r="U43" s="19">
        <v>0</v>
      </c>
      <c r="V43" s="17">
        <v>112</v>
      </c>
      <c r="W43" s="22" t="s">
        <v>57</v>
      </c>
      <c r="X43" s="23" t="str">
        <f t="shared" si="2"/>
        <v>F</v>
      </c>
      <c r="Y43" s="17">
        <v>1009</v>
      </c>
      <c r="Z43" s="17">
        <v>0</v>
      </c>
      <c r="AA43" s="17">
        <v>1000</v>
      </c>
      <c r="AB43" s="17">
        <v>0</v>
      </c>
      <c r="AC43" s="15" t="s">
        <v>37</v>
      </c>
    </row>
    <row r="44" spans="1:29">
      <c r="A44" s="13" t="str">
        <f t="shared" si="0"/>
        <v>FCST</v>
      </c>
      <c r="B44" s="14" t="s">
        <v>78</v>
      </c>
      <c r="C44" s="15" t="s">
        <v>59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>
        <v>0</v>
      </c>
      <c r="U44" s="19">
        <v>0</v>
      </c>
      <c r="V44" s="17">
        <v>122</v>
      </c>
      <c r="W44" s="22" t="s">
        <v>57</v>
      </c>
      <c r="X44" s="23" t="str">
        <f t="shared" si="2"/>
        <v>F</v>
      </c>
      <c r="Y44" s="17">
        <v>0</v>
      </c>
      <c r="Z44" s="17">
        <v>1000</v>
      </c>
      <c r="AA44" s="17">
        <v>200</v>
      </c>
      <c r="AB44" s="17">
        <v>820</v>
      </c>
      <c r="AC44" s="15" t="s">
        <v>37</v>
      </c>
    </row>
    <row r="45" spans="1:29">
      <c r="A45" s="13" t="str">
        <f t="shared" si="0"/>
        <v>FCST</v>
      </c>
      <c r="B45" s="14" t="s">
        <v>79</v>
      </c>
      <c r="C45" s="15" t="s">
        <v>59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1350000</v>
      </c>
      <c r="H45" s="17">
        <v>450000</v>
      </c>
      <c r="I45" s="17" t="str">
        <f>IFERROR(VLOOKUP(B45,#REF!,9,FALSE),"")</f>
        <v/>
      </c>
      <c r="J45" s="17">
        <v>300000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300000</v>
      </c>
      <c r="Q45" s="17">
        <v>0</v>
      </c>
      <c r="R45" s="19">
        <v>1650000</v>
      </c>
      <c r="S45" s="20" t="s">
        <v>35</v>
      </c>
      <c r="T45" s="21">
        <v>16.399999999999999</v>
      </c>
      <c r="U45" s="19">
        <v>0</v>
      </c>
      <c r="V45" s="17">
        <v>100811</v>
      </c>
      <c r="W45" s="22" t="s">
        <v>57</v>
      </c>
      <c r="X45" s="23" t="str">
        <f t="shared" si="2"/>
        <v>F</v>
      </c>
      <c r="Y45" s="17">
        <v>278666</v>
      </c>
      <c r="Z45" s="17">
        <v>516780</v>
      </c>
      <c r="AA45" s="17">
        <v>246975</v>
      </c>
      <c r="AB45" s="17">
        <v>750286</v>
      </c>
      <c r="AC45" s="15" t="s">
        <v>37</v>
      </c>
    </row>
    <row r="46" spans="1:29">
      <c r="A46" s="13" t="str">
        <f t="shared" si="0"/>
        <v>FCST</v>
      </c>
      <c r="B46" s="14" t="s">
        <v>80</v>
      </c>
      <c r="C46" s="15" t="s">
        <v>59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10000</v>
      </c>
      <c r="H46" s="17">
        <v>0</v>
      </c>
      <c r="I46" s="17" t="str">
        <f>IFERROR(VLOOKUP(B46,#REF!,9,FALSE),"")</f>
        <v/>
      </c>
      <c r="J46" s="17">
        <v>30000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30000</v>
      </c>
      <c r="Q46" s="17">
        <v>0</v>
      </c>
      <c r="R46" s="19">
        <v>40000</v>
      </c>
      <c r="S46" s="20" t="s">
        <v>35</v>
      </c>
      <c r="T46" s="21">
        <v>14.2</v>
      </c>
      <c r="U46" s="19">
        <v>0</v>
      </c>
      <c r="V46" s="17">
        <v>2814</v>
      </c>
      <c r="W46" s="22" t="s">
        <v>57</v>
      </c>
      <c r="X46" s="23" t="str">
        <f t="shared" si="2"/>
        <v>F</v>
      </c>
      <c r="Y46" s="17">
        <v>3710</v>
      </c>
      <c r="Z46" s="17">
        <v>19620</v>
      </c>
      <c r="AA46" s="17">
        <v>2000</v>
      </c>
      <c r="AB46" s="17">
        <v>20777</v>
      </c>
      <c r="AC46" s="15" t="s">
        <v>37</v>
      </c>
    </row>
    <row r="47" spans="1:29">
      <c r="A47" s="13" t="str">
        <f t="shared" si="0"/>
        <v>FCST</v>
      </c>
      <c r="B47" s="14" t="s">
        <v>81</v>
      </c>
      <c r="C47" s="15" t="s">
        <v>59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195000</v>
      </c>
      <c r="H47" s="17">
        <v>90000</v>
      </c>
      <c r="I47" s="17" t="str">
        <f>IFERROR(VLOOKUP(B47,#REF!,9,FALSE),"")</f>
        <v/>
      </c>
      <c r="J47" s="17">
        <v>22500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22500</v>
      </c>
      <c r="Q47" s="17">
        <v>0</v>
      </c>
      <c r="R47" s="19">
        <v>217500</v>
      </c>
      <c r="S47" s="20" t="s">
        <v>35</v>
      </c>
      <c r="T47" s="21">
        <v>13.7</v>
      </c>
      <c r="U47" s="19">
        <v>0</v>
      </c>
      <c r="V47" s="17">
        <v>15854</v>
      </c>
      <c r="W47" s="22" t="s">
        <v>57</v>
      </c>
      <c r="X47" s="23" t="str">
        <f t="shared" si="2"/>
        <v>F</v>
      </c>
      <c r="Y47" s="17">
        <v>46894</v>
      </c>
      <c r="Z47" s="17">
        <v>76422</v>
      </c>
      <c r="AA47" s="17">
        <v>40437</v>
      </c>
      <c r="AB47" s="17">
        <v>125152</v>
      </c>
      <c r="AC47" s="15" t="s">
        <v>37</v>
      </c>
    </row>
    <row r="48" spans="1:29">
      <c r="A48" s="13" t="str">
        <f t="shared" si="0"/>
        <v>ZeroZero</v>
      </c>
      <c r="B48" s="14" t="s">
        <v>82</v>
      </c>
      <c r="C48" s="15" t="s">
        <v>59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5000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5000</v>
      </c>
      <c r="S48" s="20" t="s">
        <v>35</v>
      </c>
      <c r="T48" s="21" t="s">
        <v>35</v>
      </c>
      <c r="U48" s="19">
        <v>0</v>
      </c>
      <c r="V48" s="17">
        <v>0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120</v>
      </c>
      <c r="AC48" s="15" t="s">
        <v>37</v>
      </c>
    </row>
    <row r="49" spans="1:29">
      <c r="A49" s="13" t="str">
        <f t="shared" si="0"/>
        <v>FCST</v>
      </c>
      <c r="B49" s="14" t="s">
        <v>83</v>
      </c>
      <c r="C49" s="15" t="s">
        <v>59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50000</v>
      </c>
      <c r="H49" s="17">
        <v>20000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50000</v>
      </c>
      <c r="S49" s="20" t="s">
        <v>35</v>
      </c>
      <c r="T49" s="21">
        <v>1136.4000000000001</v>
      </c>
      <c r="U49" s="19">
        <v>0</v>
      </c>
      <c r="V49" s="17">
        <v>44</v>
      </c>
      <c r="W49" s="22" t="s">
        <v>57</v>
      </c>
      <c r="X49" s="23" t="str">
        <f t="shared" si="2"/>
        <v>F</v>
      </c>
      <c r="Y49" s="17">
        <v>0</v>
      </c>
      <c r="Z49" s="17">
        <v>0</v>
      </c>
      <c r="AA49" s="17">
        <v>500</v>
      </c>
      <c r="AB49" s="17">
        <v>4100</v>
      </c>
      <c r="AC49" s="15" t="s">
        <v>37</v>
      </c>
    </row>
    <row r="50" spans="1:29">
      <c r="A50" s="13" t="str">
        <f t="shared" si="0"/>
        <v>OverStock</v>
      </c>
      <c r="B50" s="14" t="s">
        <v>84</v>
      </c>
      <c r="C50" s="15" t="s">
        <v>59</v>
      </c>
      <c r="D50" s="16">
        <f>IFERROR(VLOOKUP(B50,#REF!,3,FALSE),0)</f>
        <v>0</v>
      </c>
      <c r="E50" s="18">
        <f t="shared" si="1"/>
        <v>2.7</v>
      </c>
      <c r="F50" s="16" t="str">
        <f>IFERROR(VLOOKUP(B50,#REF!,6,FALSE),"")</f>
        <v/>
      </c>
      <c r="G50" s="17">
        <v>85000</v>
      </c>
      <c r="H50" s="17">
        <v>10000</v>
      </c>
      <c r="I50" s="17" t="str">
        <f>IFERROR(VLOOKUP(B50,#REF!,9,FALSE),"")</f>
        <v/>
      </c>
      <c r="J50" s="17">
        <v>5000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5000</v>
      </c>
      <c r="Q50" s="17">
        <v>0</v>
      </c>
      <c r="R50" s="19">
        <v>90000</v>
      </c>
      <c r="S50" s="20">
        <v>48</v>
      </c>
      <c r="T50" s="21">
        <v>14.5</v>
      </c>
      <c r="U50" s="19">
        <v>1875</v>
      </c>
      <c r="V50" s="17">
        <v>6193</v>
      </c>
      <c r="W50" s="22">
        <v>3.3</v>
      </c>
      <c r="X50" s="23">
        <f t="shared" si="2"/>
        <v>150</v>
      </c>
      <c r="Y50" s="17">
        <v>21200</v>
      </c>
      <c r="Z50" s="17">
        <v>34540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OverStock</v>
      </c>
      <c r="B51" s="14" t="s">
        <v>85</v>
      </c>
      <c r="C51" s="15" t="s">
        <v>59</v>
      </c>
      <c r="D51" s="16">
        <f>IFERROR(VLOOKUP(B51,#REF!,3,FALSE),0)</f>
        <v>0</v>
      </c>
      <c r="E51" s="18">
        <f t="shared" si="1"/>
        <v>22.4</v>
      </c>
      <c r="F51" s="16" t="str">
        <f>IFERROR(VLOOKUP(B51,#REF!,6,FALSE),"")</f>
        <v/>
      </c>
      <c r="G51" s="17">
        <v>80000</v>
      </c>
      <c r="H51" s="17">
        <v>40000</v>
      </c>
      <c r="I51" s="17" t="str">
        <f>IFERROR(VLOOKUP(B51,#REF!,9,FALSE),"")</f>
        <v/>
      </c>
      <c r="J51" s="17">
        <v>70000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70000</v>
      </c>
      <c r="Q51" s="17">
        <v>0</v>
      </c>
      <c r="R51" s="19">
        <v>150000</v>
      </c>
      <c r="S51" s="20">
        <v>48</v>
      </c>
      <c r="T51" s="21">
        <v>63.4</v>
      </c>
      <c r="U51" s="19">
        <v>3125</v>
      </c>
      <c r="V51" s="17">
        <v>2367</v>
      </c>
      <c r="W51" s="22">
        <v>0.8</v>
      </c>
      <c r="X51" s="23">
        <f t="shared" si="2"/>
        <v>100</v>
      </c>
      <c r="Y51" s="17">
        <v>0</v>
      </c>
      <c r="Z51" s="17">
        <v>21300</v>
      </c>
      <c r="AA51" s="17">
        <v>0</v>
      </c>
      <c r="AB51" s="17">
        <v>33000</v>
      </c>
      <c r="AC51" s="15" t="s">
        <v>37</v>
      </c>
    </row>
    <row r="52" spans="1:29">
      <c r="A52" s="13" t="str">
        <f t="shared" si="0"/>
        <v>Normal</v>
      </c>
      <c r="B52" s="14" t="s">
        <v>86</v>
      </c>
      <c r="C52" s="15" t="s">
        <v>59</v>
      </c>
      <c r="D52" s="16">
        <f>IFERROR(VLOOKUP(B52,#REF!,3,FALSE),0)</f>
        <v>0</v>
      </c>
      <c r="E52" s="18">
        <f t="shared" si="1"/>
        <v>0</v>
      </c>
      <c r="F52" s="16" t="str">
        <f>IFERROR(VLOOKUP(B52,#REF!,6,FALSE),"")</f>
        <v/>
      </c>
      <c r="G52" s="17">
        <v>880000</v>
      </c>
      <c r="H52" s="17">
        <v>590000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880000</v>
      </c>
      <c r="S52" s="20">
        <v>16.2</v>
      </c>
      <c r="T52" s="21">
        <v>11.8</v>
      </c>
      <c r="U52" s="19">
        <v>54375</v>
      </c>
      <c r="V52" s="17">
        <v>74734</v>
      </c>
      <c r="W52" s="22">
        <v>1.4</v>
      </c>
      <c r="X52" s="23">
        <f t="shared" si="2"/>
        <v>100</v>
      </c>
      <c r="Y52" s="17">
        <v>204346</v>
      </c>
      <c r="Z52" s="17">
        <v>429860</v>
      </c>
      <c r="AA52" s="17">
        <v>168600</v>
      </c>
      <c r="AB52" s="17">
        <v>76500</v>
      </c>
      <c r="AC52" s="15" t="s">
        <v>37</v>
      </c>
    </row>
    <row r="53" spans="1:29">
      <c r="A53" s="13" t="str">
        <f t="shared" si="0"/>
        <v>FCST</v>
      </c>
      <c r="B53" s="14" t="s">
        <v>87</v>
      </c>
      <c r="C53" s="15" t="s">
        <v>59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2500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2500</v>
      </c>
      <c r="Q53" s="17">
        <v>0</v>
      </c>
      <c r="R53" s="19">
        <v>2500</v>
      </c>
      <c r="S53" s="20" t="s">
        <v>35</v>
      </c>
      <c r="T53" s="21">
        <v>41</v>
      </c>
      <c r="U53" s="19">
        <v>0</v>
      </c>
      <c r="V53" s="17">
        <v>61</v>
      </c>
      <c r="W53" s="22" t="s">
        <v>57</v>
      </c>
      <c r="X53" s="23" t="str">
        <f t="shared" si="2"/>
        <v>F</v>
      </c>
      <c r="Y53" s="17">
        <v>158</v>
      </c>
      <c r="Z53" s="17">
        <v>170</v>
      </c>
      <c r="AA53" s="17">
        <v>2220</v>
      </c>
      <c r="AB53" s="17">
        <v>2214</v>
      </c>
      <c r="AC53" s="15" t="s">
        <v>37</v>
      </c>
    </row>
    <row r="54" spans="1:29">
      <c r="A54" s="13" t="str">
        <f t="shared" si="0"/>
        <v>FCST</v>
      </c>
      <c r="B54" s="14" t="s">
        <v>88</v>
      </c>
      <c r="C54" s="15" t="s">
        <v>59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10000</v>
      </c>
      <c r="H54" s="17">
        <v>10000</v>
      </c>
      <c r="I54" s="17" t="str">
        <f>IFERROR(VLOOKUP(B54,#REF!,9,FALSE),"")</f>
        <v/>
      </c>
      <c r="J54" s="17">
        <v>10000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10000</v>
      </c>
      <c r="Q54" s="17">
        <v>0</v>
      </c>
      <c r="R54" s="19">
        <v>20000</v>
      </c>
      <c r="S54" s="20" t="s">
        <v>35</v>
      </c>
      <c r="T54" s="21">
        <v>7.9</v>
      </c>
      <c r="U54" s="19">
        <v>0</v>
      </c>
      <c r="V54" s="17">
        <v>2547</v>
      </c>
      <c r="W54" s="22" t="s">
        <v>57</v>
      </c>
      <c r="X54" s="23" t="str">
        <f t="shared" si="2"/>
        <v>F</v>
      </c>
      <c r="Y54" s="17">
        <v>9320</v>
      </c>
      <c r="Z54" s="17">
        <v>7154</v>
      </c>
      <c r="AA54" s="17">
        <v>7450</v>
      </c>
      <c r="AB54" s="17">
        <v>5450</v>
      </c>
      <c r="AC54" s="15" t="s">
        <v>37</v>
      </c>
    </row>
    <row r="55" spans="1:29">
      <c r="A55" s="13" t="str">
        <f t="shared" si="0"/>
        <v>FCST</v>
      </c>
      <c r="B55" s="14" t="s">
        <v>89</v>
      </c>
      <c r="C55" s="15" t="s">
        <v>59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140000</v>
      </c>
      <c r="H55" s="17">
        <v>30000</v>
      </c>
      <c r="I55" s="17" t="str">
        <f>IFERROR(VLOOKUP(B55,#REF!,9,FALSE),"")</f>
        <v/>
      </c>
      <c r="J55" s="17">
        <v>95000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95000</v>
      </c>
      <c r="Q55" s="17">
        <v>0</v>
      </c>
      <c r="R55" s="19">
        <v>235000</v>
      </c>
      <c r="S55" s="20" t="s">
        <v>35</v>
      </c>
      <c r="T55" s="21">
        <v>15.2</v>
      </c>
      <c r="U55" s="19">
        <v>0</v>
      </c>
      <c r="V55" s="17">
        <v>15486</v>
      </c>
      <c r="W55" s="22" t="s">
        <v>57</v>
      </c>
      <c r="X55" s="23" t="str">
        <f t="shared" si="2"/>
        <v>F</v>
      </c>
      <c r="Y55" s="17">
        <v>26908</v>
      </c>
      <c r="Z55" s="17">
        <v>99415</v>
      </c>
      <c r="AA55" s="17">
        <v>41350</v>
      </c>
      <c r="AB55" s="17">
        <v>76009</v>
      </c>
      <c r="AC55" s="15" t="s">
        <v>37</v>
      </c>
    </row>
    <row r="56" spans="1:29">
      <c r="A56" s="13" t="str">
        <f t="shared" si="0"/>
        <v>FCST</v>
      </c>
      <c r="B56" s="14" t="s">
        <v>90</v>
      </c>
      <c r="C56" s="15" t="s">
        <v>59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3000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3000</v>
      </c>
      <c r="Q56" s="17">
        <v>0</v>
      </c>
      <c r="R56" s="19">
        <v>3000</v>
      </c>
      <c r="S56" s="20" t="s">
        <v>35</v>
      </c>
      <c r="T56" s="21">
        <v>16.7</v>
      </c>
      <c r="U56" s="19">
        <v>0</v>
      </c>
      <c r="V56" s="17">
        <v>180</v>
      </c>
      <c r="W56" s="22" t="s">
        <v>57</v>
      </c>
      <c r="X56" s="23" t="str">
        <f t="shared" si="2"/>
        <v>F</v>
      </c>
      <c r="Y56" s="17">
        <v>0</v>
      </c>
      <c r="Z56" s="17">
        <v>1210</v>
      </c>
      <c r="AA56" s="17">
        <v>1208</v>
      </c>
      <c r="AB56" s="17">
        <v>406</v>
      </c>
      <c r="AC56" s="15" t="s">
        <v>37</v>
      </c>
    </row>
    <row r="57" spans="1:29">
      <c r="A57" s="13" t="str">
        <f t="shared" si="0"/>
        <v>FCST</v>
      </c>
      <c r="B57" s="14" t="s">
        <v>91</v>
      </c>
      <c r="C57" s="15" t="s">
        <v>59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5000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5000</v>
      </c>
      <c r="Q57" s="17">
        <v>0</v>
      </c>
      <c r="R57" s="19">
        <v>5000</v>
      </c>
      <c r="S57" s="20" t="s">
        <v>35</v>
      </c>
      <c r="T57" s="21">
        <v>44.6</v>
      </c>
      <c r="U57" s="19">
        <v>0</v>
      </c>
      <c r="V57" s="17">
        <v>112</v>
      </c>
      <c r="W57" s="22" t="s">
        <v>57</v>
      </c>
      <c r="X57" s="23" t="str">
        <f t="shared" si="2"/>
        <v>F</v>
      </c>
      <c r="Y57" s="17">
        <v>0</v>
      </c>
      <c r="Z57" s="17">
        <v>1008</v>
      </c>
      <c r="AA57" s="17">
        <v>0</v>
      </c>
      <c r="AB57" s="17">
        <v>1504</v>
      </c>
      <c r="AC57" s="15" t="s">
        <v>37</v>
      </c>
    </row>
    <row r="58" spans="1:29">
      <c r="A58" s="13" t="str">
        <f t="shared" si="0"/>
        <v>FCST</v>
      </c>
      <c r="B58" s="14" t="s">
        <v>92</v>
      </c>
      <c r="C58" s="15" t="s">
        <v>59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30000</v>
      </c>
      <c r="H58" s="17">
        <v>5000</v>
      </c>
      <c r="I58" s="17" t="str">
        <f>IFERROR(VLOOKUP(B58,#REF!,9,FALSE),"")</f>
        <v/>
      </c>
      <c r="J58" s="17">
        <v>10005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10005</v>
      </c>
      <c r="Q58" s="17">
        <v>0</v>
      </c>
      <c r="R58" s="19">
        <v>40005</v>
      </c>
      <c r="S58" s="20" t="s">
        <v>35</v>
      </c>
      <c r="T58" s="21">
        <v>19.7</v>
      </c>
      <c r="U58" s="19">
        <v>0</v>
      </c>
      <c r="V58" s="17">
        <v>2030</v>
      </c>
      <c r="W58" s="22" t="s">
        <v>57</v>
      </c>
      <c r="X58" s="23" t="str">
        <f t="shared" si="2"/>
        <v>F</v>
      </c>
      <c r="Y58" s="17">
        <v>3104</v>
      </c>
      <c r="Z58" s="17">
        <v>14160</v>
      </c>
      <c r="AA58" s="17">
        <v>3015</v>
      </c>
      <c r="AB58" s="17">
        <v>12785</v>
      </c>
      <c r="AC58" s="15" t="s">
        <v>37</v>
      </c>
    </row>
    <row r="59" spans="1:29">
      <c r="A59" s="13" t="str">
        <f t="shared" si="0"/>
        <v>FCST</v>
      </c>
      <c r="B59" s="14" t="s">
        <v>93</v>
      </c>
      <c r="C59" s="15" t="s">
        <v>59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5000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5000</v>
      </c>
      <c r="Q59" s="17">
        <v>0</v>
      </c>
      <c r="R59" s="19">
        <v>5000</v>
      </c>
      <c r="S59" s="20" t="s">
        <v>35</v>
      </c>
      <c r="T59" s="21">
        <v>5.9</v>
      </c>
      <c r="U59" s="19">
        <v>0</v>
      </c>
      <c r="V59" s="17">
        <v>844</v>
      </c>
      <c r="W59" s="22" t="s">
        <v>57</v>
      </c>
      <c r="X59" s="23" t="str">
        <f t="shared" si="2"/>
        <v>F</v>
      </c>
      <c r="Y59" s="17">
        <v>2702</v>
      </c>
      <c r="Z59" s="17">
        <v>1638</v>
      </c>
      <c r="AA59" s="17">
        <v>3254</v>
      </c>
      <c r="AB59" s="17">
        <v>2857</v>
      </c>
      <c r="AC59" s="15" t="s">
        <v>37</v>
      </c>
    </row>
    <row r="60" spans="1:29">
      <c r="A60" s="13" t="str">
        <f t="shared" si="0"/>
        <v>FCST</v>
      </c>
      <c r="B60" s="14" t="s">
        <v>94</v>
      </c>
      <c r="C60" s="15" t="s">
        <v>59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5000</v>
      </c>
      <c r="H60" s="17">
        <v>0</v>
      </c>
      <c r="I60" s="17" t="str">
        <f>IFERROR(VLOOKUP(B60,#REF!,9,FALSE),"")</f>
        <v/>
      </c>
      <c r="J60" s="17">
        <v>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5000</v>
      </c>
      <c r="Q60" s="17">
        <v>0</v>
      </c>
      <c r="R60" s="19">
        <v>10000</v>
      </c>
      <c r="S60" s="20" t="s">
        <v>35</v>
      </c>
      <c r="T60" s="21">
        <v>64.099999999999994</v>
      </c>
      <c r="U60" s="19">
        <v>0</v>
      </c>
      <c r="V60" s="17">
        <v>156</v>
      </c>
      <c r="W60" s="22" t="s">
        <v>57</v>
      </c>
      <c r="X60" s="23" t="str">
        <f t="shared" si="2"/>
        <v>F</v>
      </c>
      <c r="Y60" s="17">
        <v>405</v>
      </c>
      <c r="Z60" s="17">
        <v>1000</v>
      </c>
      <c r="AA60" s="17">
        <v>405</v>
      </c>
      <c r="AB60" s="17">
        <v>1005</v>
      </c>
      <c r="AC60" s="15" t="s">
        <v>37</v>
      </c>
    </row>
    <row r="61" spans="1:29">
      <c r="A61" s="13" t="str">
        <f t="shared" si="0"/>
        <v>FCST</v>
      </c>
      <c r="B61" s="14" t="s">
        <v>95</v>
      </c>
      <c r="C61" s="15" t="s">
        <v>59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35720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35720</v>
      </c>
      <c r="Q61" s="17">
        <v>0</v>
      </c>
      <c r="R61" s="19">
        <v>35720</v>
      </c>
      <c r="S61" s="20" t="s">
        <v>35</v>
      </c>
      <c r="T61" s="21">
        <v>10.6</v>
      </c>
      <c r="U61" s="19">
        <v>0</v>
      </c>
      <c r="V61" s="17">
        <v>3356</v>
      </c>
      <c r="W61" s="22" t="s">
        <v>57</v>
      </c>
      <c r="X61" s="23" t="str">
        <f t="shared" si="2"/>
        <v>F</v>
      </c>
      <c r="Y61" s="17">
        <v>4602</v>
      </c>
      <c r="Z61" s="17">
        <v>23220</v>
      </c>
      <c r="AA61" s="17">
        <v>2380</v>
      </c>
      <c r="AB61" s="17">
        <v>19310</v>
      </c>
      <c r="AC61" s="15" t="s">
        <v>37</v>
      </c>
    </row>
    <row r="62" spans="1:29">
      <c r="A62" s="13" t="str">
        <f t="shared" si="0"/>
        <v>FCST</v>
      </c>
      <c r="B62" s="14" t="s">
        <v>96</v>
      </c>
      <c r="C62" s="15" t="s">
        <v>59</v>
      </c>
      <c r="D62" s="16">
        <f>IFERROR(VLOOKUP(B62,#REF!,3,FALSE),0)</f>
        <v>0</v>
      </c>
      <c r="E62" s="18" t="str">
        <f t="shared" si="1"/>
        <v>前八週無拉料</v>
      </c>
      <c r="F62" s="16" t="str">
        <f>IFERROR(VLOOKUP(B62,#REF!,6,FALSE),"")</f>
        <v/>
      </c>
      <c r="G62" s="17">
        <v>15000</v>
      </c>
      <c r="H62" s="17">
        <v>15000</v>
      </c>
      <c r="I62" s="17" t="str">
        <f>IFERROR(VLOOKUP(B62,#REF!,9,FALSE),"")</f>
        <v/>
      </c>
      <c r="J62" s="17">
        <v>6000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6000</v>
      </c>
      <c r="Q62" s="17">
        <v>0</v>
      </c>
      <c r="R62" s="19">
        <v>21000</v>
      </c>
      <c r="S62" s="20" t="s">
        <v>35</v>
      </c>
      <c r="T62" s="21">
        <v>3.4</v>
      </c>
      <c r="U62" s="19">
        <v>0</v>
      </c>
      <c r="V62" s="17">
        <v>6118</v>
      </c>
      <c r="W62" s="22" t="s">
        <v>57</v>
      </c>
      <c r="X62" s="23" t="str">
        <f t="shared" si="2"/>
        <v>F</v>
      </c>
      <c r="Y62" s="17">
        <v>20056</v>
      </c>
      <c r="Z62" s="17">
        <v>18093</v>
      </c>
      <c r="AA62" s="17">
        <v>19620</v>
      </c>
      <c r="AB62" s="17">
        <v>13410</v>
      </c>
      <c r="AC62" s="15" t="s">
        <v>37</v>
      </c>
    </row>
    <row r="63" spans="1:29">
      <c r="A63" s="13" t="str">
        <f t="shared" si="0"/>
        <v>FCST</v>
      </c>
      <c r="B63" s="14" t="s">
        <v>97</v>
      </c>
      <c r="C63" s="15" t="s">
        <v>59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39000</v>
      </c>
      <c r="H63" s="17">
        <v>27000</v>
      </c>
      <c r="I63" s="17" t="str">
        <f>IFERROR(VLOOKUP(B63,#REF!,9,FALSE),"")</f>
        <v/>
      </c>
      <c r="J63" s="17">
        <v>11000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11000</v>
      </c>
      <c r="Q63" s="17">
        <v>0</v>
      </c>
      <c r="R63" s="19">
        <v>50000</v>
      </c>
      <c r="S63" s="20" t="s">
        <v>35</v>
      </c>
      <c r="T63" s="21">
        <v>17.899999999999999</v>
      </c>
      <c r="U63" s="19">
        <v>0</v>
      </c>
      <c r="V63" s="17">
        <v>2796</v>
      </c>
      <c r="W63" s="22" t="s">
        <v>57</v>
      </c>
      <c r="X63" s="23" t="str">
        <f t="shared" si="2"/>
        <v>F</v>
      </c>
      <c r="Y63" s="17">
        <v>8118</v>
      </c>
      <c r="Z63" s="17">
        <v>15715</v>
      </c>
      <c r="AA63" s="17">
        <v>3572</v>
      </c>
      <c r="AB63" s="17">
        <v>10424</v>
      </c>
      <c r="AC63" s="15" t="s">
        <v>37</v>
      </c>
    </row>
    <row r="64" spans="1:29">
      <c r="A64" s="13" t="str">
        <f t="shared" si="0"/>
        <v>FCST</v>
      </c>
      <c r="B64" s="14" t="s">
        <v>98</v>
      </c>
      <c r="C64" s="15" t="s">
        <v>59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396000</v>
      </c>
      <c r="H64" s="17">
        <v>60000</v>
      </c>
      <c r="I64" s="17" t="str">
        <f>IFERROR(VLOOKUP(B64,#REF!,9,FALSE),"")</f>
        <v/>
      </c>
      <c r="J64" s="17">
        <v>12000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12000</v>
      </c>
      <c r="Q64" s="17">
        <v>0</v>
      </c>
      <c r="R64" s="19">
        <v>408000</v>
      </c>
      <c r="S64" s="20" t="s">
        <v>35</v>
      </c>
      <c r="T64" s="21">
        <v>13.7</v>
      </c>
      <c r="U64" s="19">
        <v>0</v>
      </c>
      <c r="V64" s="17">
        <v>29785</v>
      </c>
      <c r="W64" s="22" t="s">
        <v>57</v>
      </c>
      <c r="X64" s="23" t="str">
        <f t="shared" si="2"/>
        <v>F</v>
      </c>
      <c r="Y64" s="17">
        <v>73878</v>
      </c>
      <c r="Z64" s="17">
        <v>165020</v>
      </c>
      <c r="AA64" s="17">
        <v>65135</v>
      </c>
      <c r="AB64" s="17">
        <v>208847</v>
      </c>
      <c r="AC64" s="15" t="s">
        <v>37</v>
      </c>
    </row>
    <row r="65" spans="1:29">
      <c r="A65" s="13" t="str">
        <f t="shared" si="0"/>
        <v>FCST</v>
      </c>
      <c r="B65" s="14" t="s">
        <v>99</v>
      </c>
      <c r="C65" s="15" t="s">
        <v>59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3000</v>
      </c>
      <c r="H65" s="17">
        <v>0</v>
      </c>
      <c r="I65" s="17" t="str">
        <f>IFERROR(VLOOKUP(B65,#REF!,9,FALSE),"")</f>
        <v/>
      </c>
      <c r="J65" s="17">
        <v>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3000</v>
      </c>
      <c r="Q65" s="17">
        <v>0</v>
      </c>
      <c r="R65" s="19">
        <v>6000</v>
      </c>
      <c r="S65" s="20" t="s">
        <v>35</v>
      </c>
      <c r="T65" s="21">
        <v>1200</v>
      </c>
      <c r="U65" s="19">
        <v>0</v>
      </c>
      <c r="V65" s="17">
        <v>5</v>
      </c>
      <c r="W65" s="22" t="s">
        <v>57</v>
      </c>
      <c r="X65" s="23" t="str">
        <f t="shared" si="2"/>
        <v>F</v>
      </c>
      <c r="Y65" s="17">
        <v>0</v>
      </c>
      <c r="Z65" s="17">
        <v>45</v>
      </c>
      <c r="AA65" s="17">
        <v>0</v>
      </c>
      <c r="AB65" s="17">
        <v>10</v>
      </c>
      <c r="AC65" s="15" t="s">
        <v>37</v>
      </c>
    </row>
    <row r="66" spans="1:29">
      <c r="A66" s="13" t="str">
        <f t="shared" si="0"/>
        <v>OverStock</v>
      </c>
      <c r="B66" s="14" t="s">
        <v>100</v>
      </c>
      <c r="C66" s="15" t="s">
        <v>59</v>
      </c>
      <c r="D66" s="16">
        <f>IFERROR(VLOOKUP(B66,#REF!,3,FALSE),0)</f>
        <v>0</v>
      </c>
      <c r="E66" s="18">
        <f t="shared" si="1"/>
        <v>80</v>
      </c>
      <c r="F66" s="16" t="str">
        <f>IFERROR(VLOOKUP(B66,#REF!,6,FALSE),"")</f>
        <v/>
      </c>
      <c r="G66" s="17">
        <v>249000</v>
      </c>
      <c r="H66" s="17">
        <v>135000</v>
      </c>
      <c r="I66" s="17" t="str">
        <f>IFERROR(VLOOKUP(B66,#REF!,9,FALSE),"")</f>
        <v/>
      </c>
      <c r="J66" s="17">
        <v>90000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90000</v>
      </c>
      <c r="Q66" s="17">
        <v>0</v>
      </c>
      <c r="R66" s="19">
        <v>339000</v>
      </c>
      <c r="S66" s="20">
        <v>301.3</v>
      </c>
      <c r="T66" s="21">
        <v>11.6</v>
      </c>
      <c r="U66" s="19">
        <v>1125</v>
      </c>
      <c r="V66" s="17">
        <v>29195</v>
      </c>
      <c r="W66" s="22">
        <v>26</v>
      </c>
      <c r="X66" s="23">
        <f t="shared" si="2"/>
        <v>150</v>
      </c>
      <c r="Y66" s="17">
        <v>91813</v>
      </c>
      <c r="Z66" s="17">
        <v>130366</v>
      </c>
      <c r="AA66" s="17">
        <v>78796</v>
      </c>
      <c r="AB66" s="17">
        <v>84445</v>
      </c>
      <c r="AC66" s="15" t="s">
        <v>37</v>
      </c>
    </row>
    <row r="67" spans="1:29">
      <c r="A67" s="13" t="str">
        <f t="shared" si="0"/>
        <v>FCST</v>
      </c>
      <c r="B67" s="14" t="s">
        <v>101</v>
      </c>
      <c r="C67" s="15" t="s">
        <v>59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30000</v>
      </c>
      <c r="H67" s="17">
        <v>0</v>
      </c>
      <c r="I67" s="17" t="str">
        <f>IFERROR(VLOOKUP(B67,#REF!,9,FALSE),"")</f>
        <v/>
      </c>
      <c r="J67" s="17">
        <v>30000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30000</v>
      </c>
      <c r="Q67" s="17">
        <v>0</v>
      </c>
      <c r="R67" s="19">
        <v>60000</v>
      </c>
      <c r="S67" s="20" t="s">
        <v>35</v>
      </c>
      <c r="T67" s="21">
        <v>14</v>
      </c>
      <c r="U67" s="19">
        <v>0</v>
      </c>
      <c r="V67" s="17">
        <v>4296</v>
      </c>
      <c r="W67" s="22" t="s">
        <v>57</v>
      </c>
      <c r="X67" s="23" t="str">
        <f t="shared" si="2"/>
        <v>F</v>
      </c>
      <c r="Y67" s="17">
        <v>14250</v>
      </c>
      <c r="Z67" s="17">
        <v>16742</v>
      </c>
      <c r="AA67" s="17">
        <v>21276</v>
      </c>
      <c r="AB67" s="17">
        <v>26342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FCST</v>
      </c>
      <c r="B68" s="14" t="s">
        <v>102</v>
      </c>
      <c r="C68" s="15" t="s">
        <v>59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45000</v>
      </c>
      <c r="H68" s="17">
        <v>30000</v>
      </c>
      <c r="I68" s="17" t="str">
        <f>IFERROR(VLOOKUP(B68,#REF!,9,FALSE),"")</f>
        <v/>
      </c>
      <c r="J68" s="17">
        <v>84000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84000</v>
      </c>
      <c r="Q68" s="17">
        <v>0</v>
      </c>
      <c r="R68" s="19">
        <v>129000</v>
      </c>
      <c r="S68" s="20" t="s">
        <v>35</v>
      </c>
      <c r="T68" s="21">
        <v>11.3</v>
      </c>
      <c r="U68" s="19">
        <v>0</v>
      </c>
      <c r="V68" s="17">
        <v>11463</v>
      </c>
      <c r="W68" s="22" t="s">
        <v>57</v>
      </c>
      <c r="X68" s="23" t="str">
        <f t="shared" ref="X68:X131" si="5">IF($W68="E","E",IF($W68="F","F",IF($W68&lt;0.5,50,IF($W68&lt;2,100,150))))</f>
        <v>F</v>
      </c>
      <c r="Y68" s="17">
        <v>34520</v>
      </c>
      <c r="Z68" s="17">
        <v>42207</v>
      </c>
      <c r="AA68" s="17">
        <v>26444</v>
      </c>
      <c r="AB68" s="17">
        <v>30386</v>
      </c>
      <c r="AC68" s="15" t="s">
        <v>37</v>
      </c>
    </row>
    <row r="69" spans="1:29">
      <c r="A69" s="13" t="str">
        <f t="shared" si="3"/>
        <v>FCST</v>
      </c>
      <c r="B69" s="14" t="s">
        <v>103</v>
      </c>
      <c r="C69" s="15" t="s">
        <v>59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120000</v>
      </c>
      <c r="H69" s="17">
        <v>30000</v>
      </c>
      <c r="I69" s="17" t="str">
        <f>IFERROR(VLOOKUP(B69,#REF!,9,FALSE),"")</f>
        <v/>
      </c>
      <c r="J69" s="17">
        <v>36000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36000</v>
      </c>
      <c r="Q69" s="17">
        <v>0</v>
      </c>
      <c r="R69" s="19">
        <v>156000</v>
      </c>
      <c r="S69" s="20" t="s">
        <v>35</v>
      </c>
      <c r="T69" s="21">
        <v>13</v>
      </c>
      <c r="U69" s="19">
        <v>0</v>
      </c>
      <c r="V69" s="17">
        <v>12002</v>
      </c>
      <c r="W69" s="22" t="s">
        <v>57</v>
      </c>
      <c r="X69" s="23" t="str">
        <f t="shared" si="5"/>
        <v>F</v>
      </c>
      <c r="Y69" s="17">
        <v>38450</v>
      </c>
      <c r="Z69" s="17">
        <v>46566</v>
      </c>
      <c r="AA69" s="17">
        <v>31105</v>
      </c>
      <c r="AB69" s="17">
        <v>46380</v>
      </c>
      <c r="AC69" s="15" t="s">
        <v>37</v>
      </c>
    </row>
    <row r="70" spans="1:29">
      <c r="A70" s="13" t="str">
        <f t="shared" si="3"/>
        <v>ZeroZero</v>
      </c>
      <c r="B70" s="14" t="s">
        <v>104</v>
      </c>
      <c r="C70" s="15" t="s">
        <v>59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30000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30000</v>
      </c>
      <c r="Q70" s="17">
        <v>0</v>
      </c>
      <c r="R70" s="19">
        <v>30000</v>
      </c>
      <c r="S70" s="20" t="s">
        <v>35</v>
      </c>
      <c r="T70" s="21" t="s">
        <v>35</v>
      </c>
      <c r="U70" s="19">
        <v>0</v>
      </c>
      <c r="V70" s="17">
        <v>0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FCST</v>
      </c>
      <c r="B71" s="14" t="s">
        <v>105</v>
      </c>
      <c r="C71" s="15" t="s">
        <v>59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80000</v>
      </c>
      <c r="H71" s="17">
        <v>0</v>
      </c>
      <c r="I71" s="17" t="str">
        <f>IFERROR(VLOOKUP(B71,#REF!,9,FALSE),"")</f>
        <v/>
      </c>
      <c r="J71" s="17">
        <v>45000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45000</v>
      </c>
      <c r="Q71" s="17">
        <v>0</v>
      </c>
      <c r="R71" s="19">
        <v>125000</v>
      </c>
      <c r="S71" s="20" t="s">
        <v>35</v>
      </c>
      <c r="T71" s="21">
        <v>19.600000000000001</v>
      </c>
      <c r="U71" s="19">
        <v>0</v>
      </c>
      <c r="V71" s="17">
        <v>6380</v>
      </c>
      <c r="W71" s="22" t="s">
        <v>57</v>
      </c>
      <c r="X71" s="23" t="str">
        <f t="shared" si="5"/>
        <v>F</v>
      </c>
      <c r="Y71" s="17">
        <v>19106</v>
      </c>
      <c r="Z71" s="17">
        <v>31970</v>
      </c>
      <c r="AA71" s="17">
        <v>10456</v>
      </c>
      <c r="AB71" s="17">
        <v>31648</v>
      </c>
      <c r="AC71" s="15" t="s">
        <v>37</v>
      </c>
    </row>
    <row r="72" spans="1:29">
      <c r="A72" s="13" t="str">
        <f t="shared" si="3"/>
        <v>None</v>
      </c>
      <c r="B72" s="14" t="s">
        <v>106</v>
      </c>
      <c r="C72" s="15" t="s">
        <v>59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0</v>
      </c>
      <c r="H72" s="17" t="s">
        <v>35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35</v>
      </c>
      <c r="T72" s="21" t="s">
        <v>35</v>
      </c>
      <c r="U72" s="19">
        <v>0</v>
      </c>
      <c r="V72" s="17">
        <v>0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OverStock</v>
      </c>
      <c r="B73" s="14" t="s">
        <v>107</v>
      </c>
      <c r="C73" s="15" t="s">
        <v>59</v>
      </c>
      <c r="D73" s="16">
        <f>IFERROR(VLOOKUP(B73,#REF!,3,FALSE),0)</f>
        <v>0</v>
      </c>
      <c r="E73" s="18">
        <f t="shared" si="4"/>
        <v>24</v>
      </c>
      <c r="F73" s="16" t="str">
        <f>IFERROR(VLOOKUP(B73,#REF!,6,FALSE),"")</f>
        <v/>
      </c>
      <c r="G73" s="17">
        <v>3000</v>
      </c>
      <c r="H73" s="17">
        <v>0</v>
      </c>
      <c r="I73" s="17" t="str">
        <f>IFERROR(VLOOKUP(B73,#REF!,9,FALSE),"")</f>
        <v/>
      </c>
      <c r="J73" s="17">
        <v>9000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9000</v>
      </c>
      <c r="Q73" s="17">
        <v>0</v>
      </c>
      <c r="R73" s="19">
        <v>12000</v>
      </c>
      <c r="S73" s="20">
        <v>32</v>
      </c>
      <c r="T73" s="21">
        <v>7.9</v>
      </c>
      <c r="U73" s="19">
        <v>375</v>
      </c>
      <c r="V73" s="17">
        <v>1511</v>
      </c>
      <c r="W73" s="22">
        <v>4</v>
      </c>
      <c r="X73" s="23">
        <f t="shared" si="5"/>
        <v>150</v>
      </c>
      <c r="Y73" s="17">
        <v>3600</v>
      </c>
      <c r="Z73" s="17">
        <v>10000</v>
      </c>
      <c r="AA73" s="17">
        <v>0</v>
      </c>
      <c r="AB73" s="17">
        <v>5000</v>
      </c>
      <c r="AC73" s="15" t="s">
        <v>37</v>
      </c>
    </row>
    <row r="74" spans="1:29">
      <c r="A74" s="13" t="str">
        <f t="shared" si="3"/>
        <v>FCST</v>
      </c>
      <c r="B74" s="14" t="s">
        <v>108</v>
      </c>
      <c r="C74" s="15" t="s">
        <v>59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35</v>
      </c>
      <c r="T74" s="21">
        <v>0</v>
      </c>
      <c r="U74" s="19">
        <v>0</v>
      </c>
      <c r="V74" s="17">
        <v>56</v>
      </c>
      <c r="W74" s="22" t="s">
        <v>57</v>
      </c>
      <c r="X74" s="23" t="str">
        <f t="shared" si="5"/>
        <v>F</v>
      </c>
      <c r="Y74" s="17">
        <v>252</v>
      </c>
      <c r="Z74" s="17">
        <v>255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Normal</v>
      </c>
      <c r="B75" s="14" t="s">
        <v>109</v>
      </c>
      <c r="C75" s="15" t="s">
        <v>59</v>
      </c>
      <c r="D75" s="16">
        <f>IFERROR(VLOOKUP(B75,#REF!,3,FALSE),0)</f>
        <v>0</v>
      </c>
      <c r="E75" s="18">
        <f t="shared" si="4"/>
        <v>0</v>
      </c>
      <c r="F75" s="16" t="str">
        <f>IFERROR(VLOOKUP(B75,#REF!,6,FALSE),"")</f>
        <v/>
      </c>
      <c r="G75" s="17">
        <v>9000</v>
      </c>
      <c r="H75" s="17">
        <v>3000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9000</v>
      </c>
      <c r="S75" s="20">
        <v>24</v>
      </c>
      <c r="T75" s="21">
        <v>17.399999999999999</v>
      </c>
      <c r="U75" s="19">
        <v>375</v>
      </c>
      <c r="V75" s="17">
        <v>518</v>
      </c>
      <c r="W75" s="22">
        <v>1.4</v>
      </c>
      <c r="X75" s="23">
        <f t="shared" si="5"/>
        <v>100</v>
      </c>
      <c r="Y75" s="17">
        <v>4660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3"/>
        <v>FCST</v>
      </c>
      <c r="B76" s="14" t="s">
        <v>110</v>
      </c>
      <c r="C76" s="15" t="s">
        <v>59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4850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4850</v>
      </c>
      <c r="Q76" s="17">
        <v>0</v>
      </c>
      <c r="R76" s="19">
        <v>4850</v>
      </c>
      <c r="S76" s="20" t="s">
        <v>35</v>
      </c>
      <c r="T76" s="21">
        <v>194</v>
      </c>
      <c r="U76" s="19">
        <v>0</v>
      </c>
      <c r="V76" s="17">
        <v>25</v>
      </c>
      <c r="W76" s="22" t="s">
        <v>57</v>
      </c>
      <c r="X76" s="23" t="str">
        <f t="shared" si="5"/>
        <v>F</v>
      </c>
      <c r="Y76" s="17">
        <v>60</v>
      </c>
      <c r="Z76" s="17">
        <v>162</v>
      </c>
      <c r="AA76" s="17">
        <v>0</v>
      </c>
      <c r="AB76" s="17">
        <v>240</v>
      </c>
      <c r="AC76" s="15" t="s">
        <v>37</v>
      </c>
    </row>
    <row r="77" spans="1:29">
      <c r="A77" s="13" t="str">
        <f t="shared" si="3"/>
        <v>FCST</v>
      </c>
      <c r="B77" s="14" t="s">
        <v>111</v>
      </c>
      <c r="C77" s="15" t="s">
        <v>59</v>
      </c>
      <c r="D77" s="16">
        <f>IFERROR(VLOOKUP(B77,#REF!,3,FALSE),0)</f>
        <v>0</v>
      </c>
      <c r="E77" s="18" t="str">
        <f t="shared" si="4"/>
        <v>前八週無拉料</v>
      </c>
      <c r="F77" s="16" t="str">
        <f>IFERROR(VLOOKUP(B77,#REF!,6,FALSE),"")</f>
        <v/>
      </c>
      <c r="G77" s="17">
        <v>145000</v>
      </c>
      <c r="H77" s="17">
        <v>60000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145000</v>
      </c>
      <c r="S77" s="20" t="s">
        <v>35</v>
      </c>
      <c r="T77" s="21">
        <v>13.9</v>
      </c>
      <c r="U77" s="19">
        <v>0</v>
      </c>
      <c r="V77" s="17">
        <v>10457</v>
      </c>
      <c r="W77" s="22" t="s">
        <v>57</v>
      </c>
      <c r="X77" s="23" t="str">
        <f t="shared" si="5"/>
        <v>F</v>
      </c>
      <c r="Y77" s="17">
        <v>40461</v>
      </c>
      <c r="Z77" s="17">
        <v>47450</v>
      </c>
      <c r="AA77" s="17">
        <v>28560</v>
      </c>
      <c r="AB77" s="17">
        <v>34674</v>
      </c>
      <c r="AC77" s="15" t="s">
        <v>37</v>
      </c>
    </row>
    <row r="78" spans="1:29">
      <c r="A78" s="13" t="str">
        <f t="shared" si="3"/>
        <v>FCST</v>
      </c>
      <c r="B78" s="14" t="s">
        <v>112</v>
      </c>
      <c r="C78" s="15" t="s">
        <v>59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5000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5000</v>
      </c>
      <c r="S78" s="20" t="s">
        <v>35</v>
      </c>
      <c r="T78" s="21">
        <v>7</v>
      </c>
      <c r="U78" s="19">
        <v>0</v>
      </c>
      <c r="V78" s="17">
        <v>718</v>
      </c>
      <c r="W78" s="22" t="s">
        <v>57</v>
      </c>
      <c r="X78" s="23" t="str">
        <f t="shared" si="5"/>
        <v>F</v>
      </c>
      <c r="Y78" s="17">
        <v>4153</v>
      </c>
      <c r="Z78" s="17">
        <v>2000</v>
      </c>
      <c r="AA78" s="17">
        <v>2540</v>
      </c>
      <c r="AB78" s="17">
        <v>3440</v>
      </c>
      <c r="AC78" s="15" t="s">
        <v>37</v>
      </c>
    </row>
    <row r="79" spans="1:29">
      <c r="A79" s="13" t="str">
        <f t="shared" si="3"/>
        <v>FCST</v>
      </c>
      <c r="B79" s="14" t="s">
        <v>113</v>
      </c>
      <c r="C79" s="15" t="s">
        <v>59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180000</v>
      </c>
      <c r="H79" s="17">
        <v>60000</v>
      </c>
      <c r="I79" s="17" t="str">
        <f>IFERROR(VLOOKUP(B79,#REF!,9,FALSE),"")</f>
        <v/>
      </c>
      <c r="J79" s="17">
        <v>44000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44000</v>
      </c>
      <c r="Q79" s="17">
        <v>0</v>
      </c>
      <c r="R79" s="19">
        <v>224000</v>
      </c>
      <c r="S79" s="20" t="s">
        <v>35</v>
      </c>
      <c r="T79" s="21">
        <v>13.2</v>
      </c>
      <c r="U79" s="19">
        <v>0</v>
      </c>
      <c r="V79" s="17">
        <v>16988</v>
      </c>
      <c r="W79" s="22" t="s">
        <v>57</v>
      </c>
      <c r="X79" s="23" t="str">
        <f t="shared" si="5"/>
        <v>F</v>
      </c>
      <c r="Y79" s="17">
        <v>52469</v>
      </c>
      <c r="Z79" s="17">
        <v>76900</v>
      </c>
      <c r="AA79" s="17">
        <v>46592</v>
      </c>
      <c r="AB79" s="17">
        <v>56019</v>
      </c>
      <c r="AC79" s="15" t="s">
        <v>37</v>
      </c>
    </row>
    <row r="80" spans="1:29">
      <c r="A80" s="13" t="str">
        <f t="shared" si="3"/>
        <v>FCST</v>
      </c>
      <c r="B80" s="14" t="s">
        <v>114</v>
      </c>
      <c r="C80" s="15" t="s">
        <v>59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40000</v>
      </c>
      <c r="H80" s="17">
        <v>10000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40000</v>
      </c>
      <c r="S80" s="20" t="s">
        <v>35</v>
      </c>
      <c r="T80" s="21">
        <v>10.5</v>
      </c>
      <c r="U80" s="19">
        <v>0</v>
      </c>
      <c r="V80" s="17">
        <v>3820</v>
      </c>
      <c r="W80" s="22" t="s">
        <v>57</v>
      </c>
      <c r="X80" s="23" t="str">
        <f t="shared" si="5"/>
        <v>F</v>
      </c>
      <c r="Y80" s="17">
        <v>15627</v>
      </c>
      <c r="Z80" s="17">
        <v>11225</v>
      </c>
      <c r="AA80" s="17">
        <v>10811</v>
      </c>
      <c r="AB80" s="17">
        <v>9186</v>
      </c>
      <c r="AC80" s="15" t="s">
        <v>37</v>
      </c>
    </row>
    <row r="81" spans="1:29">
      <c r="A81" s="13" t="str">
        <f t="shared" si="3"/>
        <v>FCST</v>
      </c>
      <c r="B81" s="14" t="s">
        <v>115</v>
      </c>
      <c r="C81" s="15" t="s">
        <v>59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110000</v>
      </c>
      <c r="H81" s="17">
        <v>60000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110000</v>
      </c>
      <c r="S81" s="20" t="s">
        <v>35</v>
      </c>
      <c r="T81" s="21">
        <v>9.1999999999999993</v>
      </c>
      <c r="U81" s="19">
        <v>0</v>
      </c>
      <c r="V81" s="17">
        <v>11908</v>
      </c>
      <c r="W81" s="22" t="s">
        <v>57</v>
      </c>
      <c r="X81" s="23" t="str">
        <f t="shared" si="5"/>
        <v>F</v>
      </c>
      <c r="Y81" s="17">
        <v>32557</v>
      </c>
      <c r="Z81" s="17">
        <v>55635</v>
      </c>
      <c r="AA81" s="17">
        <v>51903</v>
      </c>
      <c r="AB81" s="17">
        <v>45668</v>
      </c>
      <c r="AC81" s="15" t="s">
        <v>37</v>
      </c>
    </row>
    <row r="82" spans="1:29">
      <c r="A82" s="13" t="str">
        <f t="shared" si="3"/>
        <v>None</v>
      </c>
      <c r="B82" s="14" t="s">
        <v>116</v>
      </c>
      <c r="C82" s="15" t="s">
        <v>59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0</v>
      </c>
      <c r="H82" s="17" t="s">
        <v>35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35</v>
      </c>
      <c r="T82" s="21" t="s">
        <v>35</v>
      </c>
      <c r="U82" s="19">
        <v>0</v>
      </c>
      <c r="V82" s="17">
        <v>0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None</v>
      </c>
      <c r="B83" s="14" t="s">
        <v>117</v>
      </c>
      <c r="C83" s="15" t="s">
        <v>59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0</v>
      </c>
      <c r="S83" s="20" t="s">
        <v>35</v>
      </c>
      <c r="T83" s="21" t="s">
        <v>35</v>
      </c>
      <c r="U83" s="19">
        <v>0</v>
      </c>
      <c r="V83" s="17">
        <v>0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FCST</v>
      </c>
      <c r="B84" s="14" t="s">
        <v>118</v>
      </c>
      <c r="C84" s="15" t="s">
        <v>59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5000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5000</v>
      </c>
      <c r="S84" s="20" t="s">
        <v>35</v>
      </c>
      <c r="T84" s="21">
        <v>24.9</v>
      </c>
      <c r="U84" s="19">
        <v>0</v>
      </c>
      <c r="V84" s="17">
        <v>201</v>
      </c>
      <c r="W84" s="22" t="s">
        <v>57</v>
      </c>
      <c r="X84" s="23" t="str">
        <f t="shared" si="5"/>
        <v>F</v>
      </c>
      <c r="Y84" s="17">
        <v>1810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3"/>
        <v>Normal</v>
      </c>
      <c r="B85" s="14" t="s">
        <v>119</v>
      </c>
      <c r="C85" s="15" t="s">
        <v>59</v>
      </c>
      <c r="D85" s="16">
        <f>IFERROR(VLOOKUP(B85,#REF!,3,FALSE),0)</f>
        <v>0</v>
      </c>
      <c r="E85" s="18">
        <f t="shared" si="4"/>
        <v>9.3000000000000007</v>
      </c>
      <c r="F85" s="16" t="str">
        <f>IFERROR(VLOOKUP(B85,#REF!,6,FALSE),"")</f>
        <v/>
      </c>
      <c r="G85" s="17">
        <v>20000</v>
      </c>
      <c r="H85" s="17">
        <v>0</v>
      </c>
      <c r="I85" s="17" t="str">
        <f>IFERROR(VLOOKUP(B85,#REF!,9,FALSE),"")</f>
        <v/>
      </c>
      <c r="J85" s="17">
        <v>17500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17500</v>
      </c>
      <c r="Q85" s="17">
        <v>0</v>
      </c>
      <c r="R85" s="19">
        <v>37500</v>
      </c>
      <c r="S85" s="20">
        <v>20</v>
      </c>
      <c r="T85" s="21">
        <v>16.600000000000001</v>
      </c>
      <c r="U85" s="19">
        <v>1875</v>
      </c>
      <c r="V85" s="17">
        <v>2261</v>
      </c>
      <c r="W85" s="22">
        <v>1.2</v>
      </c>
      <c r="X85" s="23">
        <f t="shared" si="5"/>
        <v>100</v>
      </c>
      <c r="Y85" s="17">
        <v>9040</v>
      </c>
      <c r="Z85" s="17">
        <v>4205</v>
      </c>
      <c r="AA85" s="17">
        <v>7100</v>
      </c>
      <c r="AB85" s="17">
        <v>0</v>
      </c>
      <c r="AC85" s="15" t="s">
        <v>37</v>
      </c>
    </row>
    <row r="86" spans="1:29">
      <c r="A86" s="13" t="str">
        <f t="shared" si="3"/>
        <v>None</v>
      </c>
      <c r="B86" s="14" t="s">
        <v>120</v>
      </c>
      <c r="C86" s="15" t="s">
        <v>59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35</v>
      </c>
      <c r="T86" s="21" t="s">
        <v>35</v>
      </c>
      <c r="U86" s="19">
        <v>0</v>
      </c>
      <c r="V86" s="17">
        <v>0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Normal</v>
      </c>
      <c r="B87" s="14" t="s">
        <v>121</v>
      </c>
      <c r="C87" s="15" t="s">
        <v>59</v>
      </c>
      <c r="D87" s="16">
        <f>IFERROR(VLOOKUP(B87,#REF!,3,FALSE),0)</f>
        <v>0</v>
      </c>
      <c r="E87" s="18">
        <f t="shared" si="4"/>
        <v>2.2999999999999998</v>
      </c>
      <c r="F87" s="16" t="str">
        <f>IFERROR(VLOOKUP(B87,#REF!,6,FALSE),"")</f>
        <v/>
      </c>
      <c r="G87" s="17">
        <v>900000</v>
      </c>
      <c r="H87" s="17">
        <v>492500</v>
      </c>
      <c r="I87" s="17" t="str">
        <f>IFERROR(VLOOKUP(B87,#REF!,9,FALSE),"")</f>
        <v/>
      </c>
      <c r="J87" s="17">
        <v>130000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130000</v>
      </c>
      <c r="Q87" s="17">
        <v>0</v>
      </c>
      <c r="R87" s="19">
        <v>1030000</v>
      </c>
      <c r="S87" s="20">
        <v>17.899999999999999</v>
      </c>
      <c r="T87" s="21">
        <v>24.6</v>
      </c>
      <c r="U87" s="19">
        <v>57500</v>
      </c>
      <c r="V87" s="17">
        <v>41866</v>
      </c>
      <c r="W87" s="22">
        <v>0.7</v>
      </c>
      <c r="X87" s="23">
        <f t="shared" si="5"/>
        <v>100</v>
      </c>
      <c r="Y87" s="17">
        <v>196450</v>
      </c>
      <c r="Z87" s="17">
        <v>86380</v>
      </c>
      <c r="AA87" s="17">
        <v>190700</v>
      </c>
      <c r="AB87" s="17">
        <v>216580</v>
      </c>
      <c r="AC87" s="15" t="s">
        <v>37</v>
      </c>
    </row>
    <row r="88" spans="1:29">
      <c r="A88" s="13" t="str">
        <f t="shared" si="3"/>
        <v>Normal</v>
      </c>
      <c r="B88" s="14" t="s">
        <v>122</v>
      </c>
      <c r="C88" s="15" t="s">
        <v>59</v>
      </c>
      <c r="D88" s="16">
        <f>IFERROR(VLOOKUP(B88,#REF!,3,FALSE),0)</f>
        <v>0</v>
      </c>
      <c r="E88" s="18">
        <f t="shared" si="4"/>
        <v>1.5</v>
      </c>
      <c r="F88" s="16" t="str">
        <f>IFERROR(VLOOKUP(B88,#REF!,6,FALSE),"")</f>
        <v/>
      </c>
      <c r="G88" s="17">
        <v>30000</v>
      </c>
      <c r="H88" s="17">
        <v>0</v>
      </c>
      <c r="I88" s="17" t="str">
        <f>IFERROR(VLOOKUP(B88,#REF!,9,FALSE),"")</f>
        <v/>
      </c>
      <c r="J88" s="17">
        <v>5000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5000</v>
      </c>
      <c r="Q88" s="17">
        <v>0</v>
      </c>
      <c r="R88" s="19">
        <v>35000</v>
      </c>
      <c r="S88" s="20">
        <v>10.199999999999999</v>
      </c>
      <c r="T88" s="21">
        <v>27.4</v>
      </c>
      <c r="U88" s="19">
        <v>3438</v>
      </c>
      <c r="V88" s="17">
        <v>1278</v>
      </c>
      <c r="W88" s="22">
        <v>0.4</v>
      </c>
      <c r="X88" s="23">
        <f t="shared" si="5"/>
        <v>50</v>
      </c>
      <c r="Y88" s="17">
        <v>9860</v>
      </c>
      <c r="Z88" s="17">
        <v>1040</v>
      </c>
      <c r="AA88" s="17">
        <v>1740</v>
      </c>
      <c r="AB88" s="17">
        <v>0</v>
      </c>
      <c r="AC88" s="15" t="s">
        <v>37</v>
      </c>
    </row>
    <row r="89" spans="1:29">
      <c r="A89" s="13" t="str">
        <f t="shared" si="3"/>
        <v>Normal</v>
      </c>
      <c r="B89" s="14" t="s">
        <v>123</v>
      </c>
      <c r="C89" s="15" t="s">
        <v>59</v>
      </c>
      <c r="D89" s="16">
        <f>IFERROR(VLOOKUP(B89,#REF!,3,FALSE),0)</f>
        <v>0</v>
      </c>
      <c r="E89" s="18">
        <f t="shared" si="4"/>
        <v>2.7</v>
      </c>
      <c r="F89" s="16" t="str">
        <f>IFERROR(VLOOKUP(B89,#REF!,6,FALSE),"")</f>
        <v/>
      </c>
      <c r="G89" s="17">
        <v>100000</v>
      </c>
      <c r="H89" s="17">
        <v>30000</v>
      </c>
      <c r="I89" s="17" t="str">
        <f>IFERROR(VLOOKUP(B89,#REF!,9,FALSE),"")</f>
        <v/>
      </c>
      <c r="J89" s="17">
        <v>15000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15000</v>
      </c>
      <c r="Q89" s="17">
        <v>0</v>
      </c>
      <c r="R89" s="19">
        <v>115000</v>
      </c>
      <c r="S89" s="20">
        <v>20.399999999999999</v>
      </c>
      <c r="T89" s="21">
        <v>51.3</v>
      </c>
      <c r="U89" s="19">
        <v>5625</v>
      </c>
      <c r="V89" s="17">
        <v>2240</v>
      </c>
      <c r="W89" s="22">
        <v>0.4</v>
      </c>
      <c r="X89" s="23">
        <f t="shared" si="5"/>
        <v>50</v>
      </c>
      <c r="Y89" s="17">
        <v>8800</v>
      </c>
      <c r="Z89" s="17">
        <v>5180</v>
      </c>
      <c r="AA89" s="17">
        <v>8460</v>
      </c>
      <c r="AB89" s="17">
        <v>10120</v>
      </c>
      <c r="AC89" s="15" t="s">
        <v>37</v>
      </c>
    </row>
    <row r="90" spans="1:29">
      <c r="A90" s="13" t="str">
        <f t="shared" si="3"/>
        <v>Normal</v>
      </c>
      <c r="B90" s="14" t="s">
        <v>124</v>
      </c>
      <c r="C90" s="15" t="s">
        <v>59</v>
      </c>
      <c r="D90" s="16">
        <f>IFERROR(VLOOKUP(B90,#REF!,3,FALSE),0)</f>
        <v>0</v>
      </c>
      <c r="E90" s="18">
        <f t="shared" si="4"/>
        <v>0</v>
      </c>
      <c r="F90" s="16" t="str">
        <f>IFERROR(VLOOKUP(B90,#REF!,6,FALSE),"")</f>
        <v/>
      </c>
      <c r="G90" s="17">
        <v>120000</v>
      </c>
      <c r="H90" s="17">
        <v>60000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120000</v>
      </c>
      <c r="S90" s="20">
        <v>12.4</v>
      </c>
      <c r="T90" s="21">
        <v>15.5</v>
      </c>
      <c r="U90" s="19">
        <v>9688</v>
      </c>
      <c r="V90" s="17">
        <v>7750</v>
      </c>
      <c r="W90" s="22">
        <v>0.8</v>
      </c>
      <c r="X90" s="23">
        <f t="shared" si="5"/>
        <v>100</v>
      </c>
      <c r="Y90" s="17">
        <v>37880</v>
      </c>
      <c r="Z90" s="17">
        <v>19870</v>
      </c>
      <c r="AA90" s="17">
        <v>36000</v>
      </c>
      <c r="AB90" s="17">
        <v>0</v>
      </c>
      <c r="AC90" s="15" t="s">
        <v>37</v>
      </c>
    </row>
    <row r="91" spans="1:29">
      <c r="A91" s="13" t="str">
        <f t="shared" si="3"/>
        <v>None</v>
      </c>
      <c r="B91" s="14" t="s">
        <v>125</v>
      </c>
      <c r="C91" s="15" t="s">
        <v>59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 t="s">
        <v>35</v>
      </c>
      <c r="U91" s="19">
        <v>0</v>
      </c>
      <c r="V91" s="17">
        <v>0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>
      <c r="A92" s="13" t="str">
        <f t="shared" si="3"/>
        <v>None</v>
      </c>
      <c r="B92" s="14" t="s">
        <v>126</v>
      </c>
      <c r="C92" s="15" t="s">
        <v>59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>
        <v>0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None</v>
      </c>
      <c r="B93" s="14" t="s">
        <v>127</v>
      </c>
      <c r="C93" s="15" t="s">
        <v>59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 t="s">
        <v>35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0</v>
      </c>
      <c r="S93" s="20" t="s">
        <v>35</v>
      </c>
      <c r="T93" s="21" t="s">
        <v>35</v>
      </c>
      <c r="U93" s="19">
        <v>0</v>
      </c>
      <c r="V93" s="17">
        <v>0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FCST</v>
      </c>
      <c r="B94" s="14" t="s">
        <v>128</v>
      </c>
      <c r="C94" s="15" t="s">
        <v>59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20000</v>
      </c>
      <c r="H94" s="17">
        <v>0</v>
      </c>
      <c r="I94" s="17" t="str">
        <f>IFERROR(VLOOKUP(B94,#REF!,9,FALSE),"")</f>
        <v/>
      </c>
      <c r="J94" s="17">
        <v>25000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25000</v>
      </c>
      <c r="Q94" s="17">
        <v>0</v>
      </c>
      <c r="R94" s="19">
        <v>45000</v>
      </c>
      <c r="S94" s="20" t="s">
        <v>35</v>
      </c>
      <c r="T94" s="21">
        <v>9.3000000000000007</v>
      </c>
      <c r="U94" s="19">
        <v>0</v>
      </c>
      <c r="V94" s="17">
        <v>4820</v>
      </c>
      <c r="W94" s="22" t="s">
        <v>57</v>
      </c>
      <c r="X94" s="23" t="str">
        <f t="shared" si="5"/>
        <v>F</v>
      </c>
      <c r="Y94" s="17">
        <v>6745</v>
      </c>
      <c r="Z94" s="17">
        <v>27253</v>
      </c>
      <c r="AA94" s="17">
        <v>12238</v>
      </c>
      <c r="AB94" s="17">
        <v>26989</v>
      </c>
      <c r="AC94" s="15" t="s">
        <v>37</v>
      </c>
    </row>
    <row r="95" spans="1:29">
      <c r="A95" s="13" t="str">
        <f t="shared" si="3"/>
        <v>Normal</v>
      </c>
      <c r="B95" s="14" t="s">
        <v>129</v>
      </c>
      <c r="C95" s="15" t="s">
        <v>59</v>
      </c>
      <c r="D95" s="16">
        <f>IFERROR(VLOOKUP(B95,#REF!,3,FALSE),0)</f>
        <v>0</v>
      </c>
      <c r="E95" s="18">
        <f t="shared" si="4"/>
        <v>3.3</v>
      </c>
      <c r="F95" s="16" t="str">
        <f>IFERROR(VLOOKUP(B95,#REF!,6,FALSE),"")</f>
        <v/>
      </c>
      <c r="G95" s="17">
        <v>150000</v>
      </c>
      <c r="H95" s="17">
        <v>60000</v>
      </c>
      <c r="I95" s="17" t="str">
        <f>IFERROR(VLOOKUP(B95,#REF!,9,FALSE),"")</f>
        <v/>
      </c>
      <c r="J95" s="17">
        <v>25000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25000</v>
      </c>
      <c r="Q95" s="17">
        <v>0</v>
      </c>
      <c r="R95" s="19">
        <v>175000</v>
      </c>
      <c r="S95" s="20">
        <v>23.3</v>
      </c>
      <c r="T95" s="21">
        <v>13.3</v>
      </c>
      <c r="U95" s="19">
        <v>7500</v>
      </c>
      <c r="V95" s="17">
        <v>13166</v>
      </c>
      <c r="W95" s="22">
        <v>1.8</v>
      </c>
      <c r="X95" s="23">
        <f t="shared" si="5"/>
        <v>100</v>
      </c>
      <c r="Y95" s="17">
        <v>52140</v>
      </c>
      <c r="Z95" s="17">
        <v>41100</v>
      </c>
      <c r="AA95" s="17">
        <v>38250</v>
      </c>
      <c r="AB95" s="17">
        <v>48000</v>
      </c>
      <c r="AC95" s="15" t="s">
        <v>37</v>
      </c>
    </row>
    <row r="96" spans="1:29">
      <c r="A96" s="13" t="str">
        <f t="shared" si="3"/>
        <v>OverStock</v>
      </c>
      <c r="B96" s="14" t="s">
        <v>130</v>
      </c>
      <c r="C96" s="15" t="s">
        <v>59</v>
      </c>
      <c r="D96" s="16">
        <f>IFERROR(VLOOKUP(B96,#REF!,3,FALSE),0)</f>
        <v>0</v>
      </c>
      <c r="E96" s="18">
        <f t="shared" si="4"/>
        <v>39.9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12500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12500</v>
      </c>
      <c r="Q96" s="17">
        <v>0</v>
      </c>
      <c r="R96" s="19">
        <v>12500</v>
      </c>
      <c r="S96" s="20">
        <v>39.9</v>
      </c>
      <c r="T96" s="21">
        <v>56.1</v>
      </c>
      <c r="U96" s="19">
        <v>313</v>
      </c>
      <c r="V96" s="17">
        <v>223</v>
      </c>
      <c r="W96" s="22">
        <v>0.7</v>
      </c>
      <c r="X96" s="23">
        <f t="shared" si="5"/>
        <v>100</v>
      </c>
      <c r="Y96" s="17">
        <v>750</v>
      </c>
      <c r="Z96" s="17">
        <v>258</v>
      </c>
      <c r="AA96" s="17">
        <v>1900</v>
      </c>
      <c r="AB96" s="17">
        <v>100</v>
      </c>
      <c r="AC96" s="15" t="s">
        <v>37</v>
      </c>
    </row>
    <row r="97" spans="1:29">
      <c r="A97" s="13" t="str">
        <f t="shared" si="3"/>
        <v>FCST</v>
      </c>
      <c r="B97" s="14" t="s">
        <v>131</v>
      </c>
      <c r="C97" s="15" t="s">
        <v>59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10000</v>
      </c>
      <c r="H97" s="17">
        <v>10000</v>
      </c>
      <c r="I97" s="17" t="str">
        <f>IFERROR(VLOOKUP(B97,#REF!,9,FALSE),"")</f>
        <v/>
      </c>
      <c r="J97" s="17">
        <v>3500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3500</v>
      </c>
      <c r="Q97" s="17">
        <v>0</v>
      </c>
      <c r="R97" s="19">
        <v>13500</v>
      </c>
      <c r="S97" s="20" t="s">
        <v>35</v>
      </c>
      <c r="T97" s="21">
        <v>562.5</v>
      </c>
      <c r="U97" s="19">
        <v>0</v>
      </c>
      <c r="V97" s="17">
        <v>24</v>
      </c>
      <c r="W97" s="22" t="s">
        <v>57</v>
      </c>
      <c r="X97" s="23" t="str">
        <f t="shared" si="5"/>
        <v>F</v>
      </c>
      <c r="Y97" s="17">
        <v>220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OverStock</v>
      </c>
      <c r="B98" s="14" t="s">
        <v>132</v>
      </c>
      <c r="C98" s="15" t="s">
        <v>59</v>
      </c>
      <c r="D98" s="16">
        <f>IFERROR(VLOOKUP(B98,#REF!,3,FALSE),0)</f>
        <v>0</v>
      </c>
      <c r="E98" s="18">
        <f t="shared" si="4"/>
        <v>7.4</v>
      </c>
      <c r="F98" s="16" t="str">
        <f>IFERROR(VLOOKUP(B98,#REF!,6,FALSE),"")</f>
        <v/>
      </c>
      <c r="G98" s="17">
        <v>232500</v>
      </c>
      <c r="H98" s="17">
        <v>90000</v>
      </c>
      <c r="I98" s="17" t="str">
        <f>IFERROR(VLOOKUP(B98,#REF!,9,FALSE),"")</f>
        <v/>
      </c>
      <c r="J98" s="17">
        <v>100000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100000</v>
      </c>
      <c r="Q98" s="17">
        <v>0</v>
      </c>
      <c r="R98" s="19">
        <v>332500</v>
      </c>
      <c r="S98" s="20">
        <v>24.7</v>
      </c>
      <c r="T98" s="21">
        <v>1991</v>
      </c>
      <c r="U98" s="19">
        <v>13438</v>
      </c>
      <c r="V98" s="17">
        <v>167</v>
      </c>
      <c r="W98" s="22">
        <v>0</v>
      </c>
      <c r="X98" s="23">
        <f t="shared" si="5"/>
        <v>50</v>
      </c>
      <c r="Y98" s="17">
        <v>0</v>
      </c>
      <c r="Z98" s="17">
        <v>1500</v>
      </c>
      <c r="AA98" s="17">
        <v>1500</v>
      </c>
      <c r="AB98" s="17">
        <v>2140</v>
      </c>
      <c r="AC98" s="15" t="s">
        <v>37</v>
      </c>
    </row>
    <row r="99" spans="1:29">
      <c r="A99" s="13" t="str">
        <f t="shared" si="3"/>
        <v>None</v>
      </c>
      <c r="B99" s="14" t="s">
        <v>133</v>
      </c>
      <c r="C99" s="15" t="s">
        <v>59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 t="s">
        <v>35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 t="s">
        <v>35</v>
      </c>
      <c r="U99" s="19">
        <v>0</v>
      </c>
      <c r="V99" s="17">
        <v>0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134</v>
      </c>
      <c r="C100" s="15" t="s">
        <v>59</v>
      </c>
      <c r="D100" s="16">
        <f>IFERROR(VLOOKUP(B100,#REF!,3,FALSE),0)</f>
        <v>0</v>
      </c>
      <c r="E100" s="18">
        <f t="shared" si="4"/>
        <v>16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5000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5000</v>
      </c>
      <c r="Q100" s="17">
        <v>0</v>
      </c>
      <c r="R100" s="19">
        <v>5000</v>
      </c>
      <c r="S100" s="20">
        <v>16</v>
      </c>
      <c r="T100" s="21" t="s">
        <v>35</v>
      </c>
      <c r="U100" s="19">
        <v>313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FCST</v>
      </c>
      <c r="B101" s="14" t="s">
        <v>135</v>
      </c>
      <c r="C101" s="15" t="s">
        <v>59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260000</v>
      </c>
      <c r="H101" s="17">
        <v>0</v>
      </c>
      <c r="I101" s="17" t="str">
        <f>IFERROR(VLOOKUP(B101,#REF!,9,FALSE),"")</f>
        <v/>
      </c>
      <c r="J101" s="17">
        <v>32300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32300</v>
      </c>
      <c r="Q101" s="17">
        <v>0</v>
      </c>
      <c r="R101" s="19">
        <v>292300</v>
      </c>
      <c r="S101" s="20" t="s">
        <v>35</v>
      </c>
      <c r="T101" s="21">
        <v>63.2</v>
      </c>
      <c r="U101" s="19">
        <v>0</v>
      </c>
      <c r="V101" s="17">
        <v>4628</v>
      </c>
      <c r="W101" s="22" t="s">
        <v>57</v>
      </c>
      <c r="X101" s="23" t="str">
        <f t="shared" si="5"/>
        <v>F</v>
      </c>
      <c r="Y101" s="17">
        <v>3598</v>
      </c>
      <c r="Z101" s="17">
        <v>7900</v>
      </c>
      <c r="AA101" s="17">
        <v>30150</v>
      </c>
      <c r="AB101" s="17">
        <v>51500</v>
      </c>
      <c r="AC101" s="15" t="s">
        <v>37</v>
      </c>
    </row>
    <row r="102" spans="1:29">
      <c r="A102" s="13" t="str">
        <f t="shared" si="3"/>
        <v>OverStock</v>
      </c>
      <c r="B102" s="14" t="s">
        <v>136</v>
      </c>
      <c r="C102" s="15" t="s">
        <v>59</v>
      </c>
      <c r="D102" s="16">
        <f>IFERROR(VLOOKUP(B102,#REF!,3,FALSE),0)</f>
        <v>0</v>
      </c>
      <c r="E102" s="18">
        <f t="shared" si="4"/>
        <v>966.5</v>
      </c>
      <c r="F102" s="16" t="str">
        <f>IFERROR(VLOOKUP(B102,#REF!,6,FALSE),"")</f>
        <v/>
      </c>
      <c r="G102" s="17">
        <v>4700000</v>
      </c>
      <c r="H102" s="17">
        <v>3000000</v>
      </c>
      <c r="I102" s="17" t="str">
        <f>IFERROR(VLOOKUP(B102,#REF!,9,FALSE),"")</f>
        <v/>
      </c>
      <c r="J102" s="17">
        <v>302500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302500</v>
      </c>
      <c r="Q102" s="17">
        <v>0</v>
      </c>
      <c r="R102" s="19">
        <v>5002500</v>
      </c>
      <c r="S102" s="20">
        <v>15982.4</v>
      </c>
      <c r="T102" s="21">
        <v>15.5</v>
      </c>
      <c r="U102" s="19">
        <v>313</v>
      </c>
      <c r="V102" s="17">
        <v>322343</v>
      </c>
      <c r="W102" s="22">
        <v>1029.8</v>
      </c>
      <c r="X102" s="23">
        <f t="shared" si="5"/>
        <v>150</v>
      </c>
      <c r="Y102" s="17">
        <v>1519090</v>
      </c>
      <c r="Z102" s="17">
        <v>927000</v>
      </c>
      <c r="AA102" s="17">
        <v>855000</v>
      </c>
      <c r="AB102" s="17">
        <v>800000</v>
      </c>
      <c r="AC102" s="15" t="s">
        <v>37</v>
      </c>
    </row>
    <row r="103" spans="1:29">
      <c r="A103" s="13" t="str">
        <f t="shared" si="3"/>
        <v>FCST</v>
      </c>
      <c r="B103" s="14" t="s">
        <v>137</v>
      </c>
      <c r="C103" s="15" t="s">
        <v>59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>
        <v>0</v>
      </c>
      <c r="U103" s="19">
        <v>0</v>
      </c>
      <c r="V103" s="17">
        <v>58</v>
      </c>
      <c r="W103" s="22" t="s">
        <v>57</v>
      </c>
      <c r="X103" s="23" t="str">
        <f t="shared" si="5"/>
        <v>F</v>
      </c>
      <c r="Y103" s="17">
        <v>518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3"/>
        <v>FCST</v>
      </c>
      <c r="B104" s="14" t="s">
        <v>138</v>
      </c>
      <c r="C104" s="15" t="s">
        <v>59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270000</v>
      </c>
      <c r="H104" s="17">
        <v>165000</v>
      </c>
      <c r="I104" s="17" t="str">
        <f>IFERROR(VLOOKUP(B104,#REF!,9,FALSE),"")</f>
        <v/>
      </c>
      <c r="J104" s="17">
        <v>30000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30000</v>
      </c>
      <c r="Q104" s="17">
        <v>0</v>
      </c>
      <c r="R104" s="19">
        <v>300000</v>
      </c>
      <c r="S104" s="20" t="s">
        <v>35</v>
      </c>
      <c r="T104" s="21">
        <v>19</v>
      </c>
      <c r="U104" s="19">
        <v>0</v>
      </c>
      <c r="V104" s="17">
        <v>15818</v>
      </c>
      <c r="W104" s="22" t="s">
        <v>57</v>
      </c>
      <c r="X104" s="23" t="str">
        <f t="shared" si="5"/>
        <v>F</v>
      </c>
      <c r="Y104" s="17">
        <v>45390</v>
      </c>
      <c r="Z104" s="17">
        <v>77600</v>
      </c>
      <c r="AA104" s="17">
        <v>40535</v>
      </c>
      <c r="AB104" s="17">
        <v>131135</v>
      </c>
      <c r="AC104" s="15" t="s">
        <v>37</v>
      </c>
    </row>
    <row r="105" spans="1:29">
      <c r="A105" s="13" t="str">
        <f t="shared" si="3"/>
        <v>FCST</v>
      </c>
      <c r="B105" s="14" t="s">
        <v>139</v>
      </c>
      <c r="C105" s="15" t="s">
        <v>59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15000</v>
      </c>
      <c r="H105" s="17">
        <v>5000</v>
      </c>
      <c r="I105" s="17" t="str">
        <f>IFERROR(VLOOKUP(B105,#REF!,9,FALSE),"")</f>
        <v/>
      </c>
      <c r="J105" s="17">
        <v>7500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7500</v>
      </c>
      <c r="Q105" s="17">
        <v>0</v>
      </c>
      <c r="R105" s="19">
        <v>22500</v>
      </c>
      <c r="S105" s="20" t="s">
        <v>35</v>
      </c>
      <c r="T105" s="21">
        <v>21.2</v>
      </c>
      <c r="U105" s="19">
        <v>0</v>
      </c>
      <c r="V105" s="17">
        <v>1063</v>
      </c>
      <c r="W105" s="22" t="s">
        <v>57</v>
      </c>
      <c r="X105" s="23" t="str">
        <f t="shared" si="5"/>
        <v>F</v>
      </c>
      <c r="Y105" s="17">
        <v>3574</v>
      </c>
      <c r="Z105" s="17">
        <v>5089</v>
      </c>
      <c r="AA105" s="17">
        <v>1088</v>
      </c>
      <c r="AB105" s="17">
        <v>5288</v>
      </c>
      <c r="AC105" s="15" t="s">
        <v>37</v>
      </c>
    </row>
    <row r="106" spans="1:29">
      <c r="A106" s="13" t="str">
        <f t="shared" si="3"/>
        <v>ZeroZero</v>
      </c>
      <c r="B106" s="14" t="s">
        <v>140</v>
      </c>
      <c r="C106" s="15" t="s">
        <v>59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5000</v>
      </c>
      <c r="H106" s="17">
        <v>5000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5000</v>
      </c>
      <c r="S106" s="20" t="s">
        <v>35</v>
      </c>
      <c r="T106" s="21" t="s">
        <v>35</v>
      </c>
      <c r="U106" s="19">
        <v>0</v>
      </c>
      <c r="V106" s="17">
        <v>0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FCST</v>
      </c>
      <c r="B107" s="14" t="s">
        <v>141</v>
      </c>
      <c r="C107" s="15" t="s">
        <v>59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>
        <v>0</v>
      </c>
      <c r="U107" s="19">
        <v>0</v>
      </c>
      <c r="V107" s="17">
        <v>118</v>
      </c>
      <c r="W107" s="22" t="s">
        <v>57</v>
      </c>
      <c r="X107" s="23" t="str">
        <f t="shared" si="5"/>
        <v>F</v>
      </c>
      <c r="Y107" s="17">
        <v>0</v>
      </c>
      <c r="Z107" s="17">
        <v>60</v>
      </c>
      <c r="AA107" s="17">
        <v>1000</v>
      </c>
      <c r="AB107" s="17">
        <v>500</v>
      </c>
      <c r="AC107" s="15" t="s">
        <v>37</v>
      </c>
    </row>
    <row r="108" spans="1:29">
      <c r="A108" s="13" t="str">
        <f t="shared" si="3"/>
        <v>OverStock</v>
      </c>
      <c r="B108" s="14" t="s">
        <v>142</v>
      </c>
      <c r="C108" s="15" t="s">
        <v>59</v>
      </c>
      <c r="D108" s="16">
        <f>IFERROR(VLOOKUP(B108,#REF!,3,FALSE),0)</f>
        <v>0</v>
      </c>
      <c r="E108" s="18">
        <f t="shared" si="4"/>
        <v>33.799999999999997</v>
      </c>
      <c r="F108" s="16" t="str">
        <f>IFERROR(VLOOKUP(B108,#REF!,6,FALSE),"")</f>
        <v/>
      </c>
      <c r="G108" s="17">
        <v>10000</v>
      </c>
      <c r="H108" s="17">
        <v>5000</v>
      </c>
      <c r="I108" s="17" t="str">
        <f>IFERROR(VLOOKUP(B108,#REF!,9,FALSE),"")</f>
        <v/>
      </c>
      <c r="J108" s="17">
        <v>6355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6355</v>
      </c>
      <c r="Q108" s="17">
        <v>0</v>
      </c>
      <c r="R108" s="19">
        <v>16355</v>
      </c>
      <c r="S108" s="20">
        <v>87</v>
      </c>
      <c r="T108" s="21" t="s">
        <v>35</v>
      </c>
      <c r="U108" s="19">
        <v>188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FCST</v>
      </c>
      <c r="B109" s="14" t="s">
        <v>143</v>
      </c>
      <c r="C109" s="15" t="s">
        <v>59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35000</v>
      </c>
      <c r="H109" s="17">
        <v>10000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35000</v>
      </c>
      <c r="S109" s="20" t="s">
        <v>35</v>
      </c>
      <c r="T109" s="21">
        <v>8.6999999999999993</v>
      </c>
      <c r="U109" s="19">
        <v>0</v>
      </c>
      <c r="V109" s="17">
        <v>4023</v>
      </c>
      <c r="W109" s="22" t="s">
        <v>57</v>
      </c>
      <c r="X109" s="23" t="str">
        <f t="shared" si="5"/>
        <v>F</v>
      </c>
      <c r="Y109" s="17">
        <v>14003</v>
      </c>
      <c r="Z109" s="17">
        <v>17278</v>
      </c>
      <c r="AA109" s="17">
        <v>15876</v>
      </c>
      <c r="AB109" s="17">
        <v>9235</v>
      </c>
      <c r="AC109" s="15" t="s">
        <v>37</v>
      </c>
    </row>
    <row r="110" spans="1:29">
      <c r="A110" s="13" t="str">
        <f t="shared" si="3"/>
        <v>FCST</v>
      </c>
      <c r="B110" s="14" t="s">
        <v>144</v>
      </c>
      <c r="C110" s="15" t="s">
        <v>59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5000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5000</v>
      </c>
      <c r="Q110" s="17">
        <v>0</v>
      </c>
      <c r="R110" s="19">
        <v>5000</v>
      </c>
      <c r="S110" s="20" t="s">
        <v>35</v>
      </c>
      <c r="T110" s="21">
        <v>27.6</v>
      </c>
      <c r="U110" s="19">
        <v>0</v>
      </c>
      <c r="V110" s="17">
        <v>181</v>
      </c>
      <c r="W110" s="22" t="s">
        <v>57</v>
      </c>
      <c r="X110" s="23" t="str">
        <f t="shared" si="5"/>
        <v>F</v>
      </c>
      <c r="Y110" s="17">
        <v>0</v>
      </c>
      <c r="Z110" s="17">
        <v>1632</v>
      </c>
      <c r="AA110" s="17">
        <v>0</v>
      </c>
      <c r="AB110" s="17">
        <v>432</v>
      </c>
      <c r="AC110" s="15" t="s">
        <v>37</v>
      </c>
    </row>
    <row r="111" spans="1:29">
      <c r="A111" s="13" t="str">
        <f t="shared" si="3"/>
        <v>FCST</v>
      </c>
      <c r="B111" s="14" t="s">
        <v>145</v>
      </c>
      <c r="C111" s="15" t="s">
        <v>59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45000</v>
      </c>
      <c r="H111" s="17">
        <v>15000</v>
      </c>
      <c r="I111" s="17" t="str">
        <f>IFERROR(VLOOKUP(B111,#REF!,9,FALSE),"")</f>
        <v/>
      </c>
      <c r="J111" s="17">
        <v>20000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20000</v>
      </c>
      <c r="Q111" s="17">
        <v>0</v>
      </c>
      <c r="R111" s="19">
        <v>65000</v>
      </c>
      <c r="S111" s="20" t="s">
        <v>35</v>
      </c>
      <c r="T111" s="21">
        <v>12.3</v>
      </c>
      <c r="U111" s="19">
        <v>0</v>
      </c>
      <c r="V111" s="17">
        <v>5304</v>
      </c>
      <c r="W111" s="22" t="s">
        <v>57</v>
      </c>
      <c r="X111" s="23" t="str">
        <f t="shared" si="5"/>
        <v>F</v>
      </c>
      <c r="Y111" s="17">
        <v>15189</v>
      </c>
      <c r="Z111" s="17">
        <v>29837</v>
      </c>
      <c r="AA111" s="17">
        <v>17928</v>
      </c>
      <c r="AB111" s="17">
        <v>25351</v>
      </c>
      <c r="AC111" s="15" t="s">
        <v>37</v>
      </c>
    </row>
    <row r="112" spans="1:29">
      <c r="A112" s="13" t="str">
        <f t="shared" si="3"/>
        <v>FCST</v>
      </c>
      <c r="B112" s="14" t="s">
        <v>146</v>
      </c>
      <c r="C112" s="15" t="s">
        <v>59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35000</v>
      </c>
      <c r="H112" s="17">
        <v>15000</v>
      </c>
      <c r="I112" s="17" t="str">
        <f>IFERROR(VLOOKUP(B112,#REF!,9,FALSE),"")</f>
        <v/>
      </c>
      <c r="J112" s="17">
        <v>25000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25000</v>
      </c>
      <c r="Q112" s="17">
        <v>0</v>
      </c>
      <c r="R112" s="19">
        <v>60000</v>
      </c>
      <c r="S112" s="20" t="s">
        <v>35</v>
      </c>
      <c r="T112" s="21">
        <v>15.9</v>
      </c>
      <c r="U112" s="19">
        <v>0</v>
      </c>
      <c r="V112" s="17">
        <v>3785</v>
      </c>
      <c r="W112" s="22" t="s">
        <v>57</v>
      </c>
      <c r="X112" s="23" t="str">
        <f t="shared" si="5"/>
        <v>F</v>
      </c>
      <c r="Y112" s="17">
        <v>11032</v>
      </c>
      <c r="Z112" s="17">
        <v>20583</v>
      </c>
      <c r="AA112" s="17">
        <v>12838</v>
      </c>
      <c r="AB112" s="17">
        <v>15720</v>
      </c>
      <c r="AC112" s="15" t="s">
        <v>37</v>
      </c>
    </row>
    <row r="113" spans="1:29">
      <c r="A113" s="13" t="str">
        <f t="shared" si="3"/>
        <v>FCST</v>
      </c>
      <c r="B113" s="14" t="s">
        <v>147</v>
      </c>
      <c r="C113" s="15" t="s">
        <v>59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5000</v>
      </c>
      <c r="H113" s="17">
        <v>0</v>
      </c>
      <c r="I113" s="17" t="str">
        <f>IFERROR(VLOOKUP(B113,#REF!,9,FALSE),"")</f>
        <v/>
      </c>
      <c r="J113" s="17">
        <v>5000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5000</v>
      </c>
      <c r="Q113" s="17">
        <v>0</v>
      </c>
      <c r="R113" s="19">
        <v>10000</v>
      </c>
      <c r="S113" s="20" t="s">
        <v>35</v>
      </c>
      <c r="T113" s="21">
        <v>13.8</v>
      </c>
      <c r="U113" s="19">
        <v>0</v>
      </c>
      <c r="V113" s="17">
        <v>723</v>
      </c>
      <c r="W113" s="22" t="s">
        <v>57</v>
      </c>
      <c r="X113" s="23" t="str">
        <f t="shared" si="5"/>
        <v>F</v>
      </c>
      <c r="Y113" s="17">
        <v>280</v>
      </c>
      <c r="Z113" s="17">
        <v>6002</v>
      </c>
      <c r="AA113" s="17">
        <v>361</v>
      </c>
      <c r="AB113" s="17">
        <v>1813</v>
      </c>
      <c r="AC113" s="15" t="s">
        <v>37</v>
      </c>
    </row>
    <row r="114" spans="1:29">
      <c r="A114" s="13" t="str">
        <f t="shared" si="3"/>
        <v>FCST</v>
      </c>
      <c r="B114" s="14" t="s">
        <v>148</v>
      </c>
      <c r="C114" s="15" t="s">
        <v>59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5000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5000</v>
      </c>
      <c r="Q114" s="17">
        <v>0</v>
      </c>
      <c r="R114" s="19">
        <v>5000</v>
      </c>
      <c r="S114" s="20" t="s">
        <v>35</v>
      </c>
      <c r="T114" s="21">
        <v>161.30000000000001</v>
      </c>
      <c r="U114" s="19">
        <v>0</v>
      </c>
      <c r="V114" s="17">
        <v>31</v>
      </c>
      <c r="W114" s="22" t="s">
        <v>57</v>
      </c>
      <c r="X114" s="23" t="str">
        <f t="shared" si="5"/>
        <v>F</v>
      </c>
      <c r="Y114" s="17">
        <v>208</v>
      </c>
      <c r="Z114" s="17">
        <v>72</v>
      </c>
      <c r="AA114" s="17">
        <v>72</v>
      </c>
      <c r="AB114" s="17">
        <v>213</v>
      </c>
      <c r="AC114" s="15" t="s">
        <v>37</v>
      </c>
    </row>
    <row r="115" spans="1:29">
      <c r="A115" s="13" t="str">
        <f t="shared" si="3"/>
        <v>FCST</v>
      </c>
      <c r="B115" s="14" t="s">
        <v>149</v>
      </c>
      <c r="C115" s="15" t="s">
        <v>59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40000</v>
      </c>
      <c r="H115" s="17">
        <v>0</v>
      </c>
      <c r="I115" s="17" t="str">
        <f>IFERROR(VLOOKUP(B115,#REF!,9,FALSE),"")</f>
        <v/>
      </c>
      <c r="J115" s="17">
        <v>5000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5000</v>
      </c>
      <c r="Q115" s="17">
        <v>0</v>
      </c>
      <c r="R115" s="19">
        <v>45000</v>
      </c>
      <c r="S115" s="20" t="s">
        <v>35</v>
      </c>
      <c r="T115" s="21">
        <v>9.6</v>
      </c>
      <c r="U115" s="19">
        <v>0</v>
      </c>
      <c r="V115" s="17">
        <v>4705</v>
      </c>
      <c r="W115" s="22" t="s">
        <v>57</v>
      </c>
      <c r="X115" s="23" t="str">
        <f t="shared" si="5"/>
        <v>F</v>
      </c>
      <c r="Y115" s="17">
        <v>19029</v>
      </c>
      <c r="Z115" s="17">
        <v>19232</v>
      </c>
      <c r="AA115" s="17">
        <v>8995</v>
      </c>
      <c r="AB115" s="17">
        <v>12979</v>
      </c>
      <c r="AC115" s="15" t="s">
        <v>37</v>
      </c>
    </row>
    <row r="116" spans="1:29">
      <c r="A116" s="13" t="str">
        <f t="shared" si="3"/>
        <v>FCST</v>
      </c>
      <c r="B116" s="14" t="s">
        <v>38</v>
      </c>
      <c r="C116" s="15" t="s">
        <v>34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>
        <v>0</v>
      </c>
      <c r="U116" s="19">
        <v>0</v>
      </c>
      <c r="V116" s="17">
        <v>4899</v>
      </c>
      <c r="W116" s="22" t="s">
        <v>57</v>
      </c>
      <c r="X116" s="23" t="str">
        <f t="shared" si="5"/>
        <v>F</v>
      </c>
      <c r="Y116" s="17">
        <v>12335</v>
      </c>
      <c r="Z116" s="17">
        <v>29755</v>
      </c>
      <c r="AA116" s="17">
        <v>19620</v>
      </c>
      <c r="AB116" s="17">
        <v>19015</v>
      </c>
      <c r="AC116" s="15" t="s">
        <v>37</v>
      </c>
    </row>
    <row r="117" spans="1:29">
      <c r="A117" s="13" t="str">
        <f t="shared" si="3"/>
        <v>None</v>
      </c>
      <c r="B117" s="14" t="s">
        <v>150</v>
      </c>
      <c r="C117" s="15" t="s">
        <v>34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 t="s">
        <v>35</v>
      </c>
      <c r="T117" s="21" t="s">
        <v>35</v>
      </c>
      <c r="U117" s="19">
        <v>0</v>
      </c>
      <c r="V117" s="17">
        <v>0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FCST</v>
      </c>
      <c r="B118" s="14" t="s">
        <v>39</v>
      </c>
      <c r="C118" s="15" t="s">
        <v>34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>
        <v>0</v>
      </c>
      <c r="U118" s="19">
        <v>0</v>
      </c>
      <c r="V118" s="17">
        <v>15522</v>
      </c>
      <c r="W118" s="22" t="s">
        <v>57</v>
      </c>
      <c r="X118" s="23" t="str">
        <f t="shared" si="5"/>
        <v>F</v>
      </c>
      <c r="Y118" s="17">
        <v>40369</v>
      </c>
      <c r="Z118" s="17">
        <v>91305</v>
      </c>
      <c r="AA118" s="17">
        <v>60880</v>
      </c>
      <c r="AB118" s="17">
        <v>59877</v>
      </c>
      <c r="AC118" s="15" t="s">
        <v>37</v>
      </c>
    </row>
    <row r="119" spans="1:29">
      <c r="A119" s="13" t="str">
        <f t="shared" si="3"/>
        <v>None</v>
      </c>
      <c r="B119" s="14" t="s">
        <v>151</v>
      </c>
      <c r="C119" s="15" t="s">
        <v>34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>
        <v>0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FCST</v>
      </c>
      <c r="B120" s="14" t="s">
        <v>40</v>
      </c>
      <c r="C120" s="15" t="s">
        <v>34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>
        <v>0</v>
      </c>
      <c r="U120" s="19">
        <v>0</v>
      </c>
      <c r="V120" s="17">
        <v>25720</v>
      </c>
      <c r="W120" s="22" t="s">
        <v>57</v>
      </c>
      <c r="X120" s="23" t="str">
        <f t="shared" si="5"/>
        <v>F</v>
      </c>
      <c r="Y120" s="17">
        <v>64053</v>
      </c>
      <c r="Z120" s="17">
        <v>147143</v>
      </c>
      <c r="AA120" s="17">
        <v>80649</v>
      </c>
      <c r="AB120" s="17">
        <v>80663</v>
      </c>
      <c r="AC120" s="15" t="s">
        <v>37</v>
      </c>
    </row>
    <row r="121" spans="1:29">
      <c r="A121" s="13" t="str">
        <f t="shared" si="3"/>
        <v>FCST</v>
      </c>
      <c r="B121" s="14" t="s">
        <v>41</v>
      </c>
      <c r="C121" s="15" t="s">
        <v>34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>
        <v>0</v>
      </c>
      <c r="U121" s="19">
        <v>0</v>
      </c>
      <c r="V121" s="17">
        <v>209</v>
      </c>
      <c r="W121" s="22" t="s">
        <v>57</v>
      </c>
      <c r="X121" s="23" t="str">
        <f t="shared" si="5"/>
        <v>F</v>
      </c>
      <c r="Y121" s="17">
        <v>558</v>
      </c>
      <c r="Z121" s="17">
        <v>1322</v>
      </c>
      <c r="AA121" s="17">
        <v>0</v>
      </c>
      <c r="AB121" s="17">
        <v>1192</v>
      </c>
      <c r="AC121" s="15" t="s">
        <v>37</v>
      </c>
    </row>
    <row r="122" spans="1:29">
      <c r="A122" s="13" t="str">
        <f t="shared" si="3"/>
        <v>FCST</v>
      </c>
      <c r="B122" s="14" t="s">
        <v>42</v>
      </c>
      <c r="C122" s="15" t="s">
        <v>34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 t="s">
        <v>35</v>
      </c>
      <c r="T122" s="21">
        <v>0</v>
      </c>
      <c r="U122" s="19">
        <v>0</v>
      </c>
      <c r="V122" s="17">
        <v>7521</v>
      </c>
      <c r="W122" s="22" t="s">
        <v>57</v>
      </c>
      <c r="X122" s="23" t="str">
        <f t="shared" si="5"/>
        <v>F</v>
      </c>
      <c r="Y122" s="17">
        <v>17270</v>
      </c>
      <c r="Z122" s="17">
        <v>35014</v>
      </c>
      <c r="AA122" s="17">
        <v>27405</v>
      </c>
      <c r="AB122" s="17">
        <v>26090</v>
      </c>
      <c r="AC122" s="15" t="s">
        <v>37</v>
      </c>
    </row>
    <row r="123" spans="1:29">
      <c r="A123" s="13" t="str">
        <f t="shared" si="3"/>
        <v>FCST</v>
      </c>
      <c r="B123" s="14" t="s">
        <v>43</v>
      </c>
      <c r="C123" s="15" t="s">
        <v>34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0</v>
      </c>
      <c r="S123" s="20" t="s">
        <v>35</v>
      </c>
      <c r="T123" s="21">
        <v>0</v>
      </c>
      <c r="U123" s="19">
        <v>0</v>
      </c>
      <c r="V123" s="17">
        <v>1123</v>
      </c>
      <c r="W123" s="22" t="s">
        <v>57</v>
      </c>
      <c r="X123" s="23" t="str">
        <f t="shared" si="5"/>
        <v>F</v>
      </c>
      <c r="Y123" s="17">
        <v>0</v>
      </c>
      <c r="Z123" s="17">
        <v>10110</v>
      </c>
      <c r="AA123" s="17">
        <v>4040</v>
      </c>
      <c r="AB123" s="17">
        <v>4040</v>
      </c>
      <c r="AC123" s="15" t="s">
        <v>37</v>
      </c>
    </row>
    <row r="124" spans="1:29">
      <c r="A124" s="13" t="str">
        <f t="shared" si="3"/>
        <v>None</v>
      </c>
      <c r="B124" s="14" t="s">
        <v>152</v>
      </c>
      <c r="C124" s="15" t="s">
        <v>34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 t="s">
        <v>35</v>
      </c>
      <c r="T124" s="21" t="s">
        <v>35</v>
      </c>
      <c r="U124" s="19">
        <v>0</v>
      </c>
      <c r="V124" s="17">
        <v>0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FCST</v>
      </c>
      <c r="B125" s="14" t="s">
        <v>44</v>
      </c>
      <c r="C125" s="15" t="s">
        <v>34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 t="s">
        <v>35</v>
      </c>
      <c r="T125" s="21">
        <v>0</v>
      </c>
      <c r="U125" s="19">
        <v>0</v>
      </c>
      <c r="V125" s="17">
        <v>28996</v>
      </c>
      <c r="W125" s="22" t="s">
        <v>57</v>
      </c>
      <c r="X125" s="23" t="str">
        <f t="shared" si="5"/>
        <v>F</v>
      </c>
      <c r="Y125" s="17">
        <v>71322</v>
      </c>
      <c r="Z125" s="17">
        <v>160415</v>
      </c>
      <c r="AA125" s="17">
        <v>98935</v>
      </c>
      <c r="AB125" s="17">
        <v>176062</v>
      </c>
      <c r="AC125" s="15" t="s">
        <v>37</v>
      </c>
    </row>
    <row r="126" spans="1:29">
      <c r="A126" s="13" t="str">
        <f t="shared" si="3"/>
        <v>FCST</v>
      </c>
      <c r="B126" s="14" t="s">
        <v>45</v>
      </c>
      <c r="C126" s="15" t="s">
        <v>34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0</v>
      </c>
      <c r="S126" s="20" t="s">
        <v>35</v>
      </c>
      <c r="T126" s="21">
        <v>0</v>
      </c>
      <c r="U126" s="19">
        <v>0</v>
      </c>
      <c r="V126" s="17">
        <v>18</v>
      </c>
      <c r="W126" s="22" t="s">
        <v>57</v>
      </c>
      <c r="X126" s="23" t="str">
        <f t="shared" si="5"/>
        <v>F</v>
      </c>
      <c r="Y126" s="17">
        <v>0</v>
      </c>
      <c r="Z126" s="17">
        <v>166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3"/>
        <v>FCST</v>
      </c>
      <c r="B127" s="14" t="s">
        <v>46</v>
      </c>
      <c r="C127" s="15" t="s">
        <v>34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0</v>
      </c>
      <c r="S127" s="20" t="s">
        <v>35</v>
      </c>
      <c r="T127" s="21">
        <v>0</v>
      </c>
      <c r="U127" s="19">
        <v>0</v>
      </c>
      <c r="V127" s="17">
        <v>44</v>
      </c>
      <c r="W127" s="22" t="s">
        <v>57</v>
      </c>
      <c r="X127" s="23" t="str">
        <f t="shared" si="5"/>
        <v>F</v>
      </c>
      <c r="Y127" s="17">
        <v>160</v>
      </c>
      <c r="Z127" s="17">
        <v>240</v>
      </c>
      <c r="AA127" s="17">
        <v>0</v>
      </c>
      <c r="AB127" s="17">
        <v>220</v>
      </c>
      <c r="AC127" s="15" t="s">
        <v>37</v>
      </c>
    </row>
    <row r="128" spans="1:29">
      <c r="A128" s="13" t="str">
        <f t="shared" si="3"/>
        <v>FCST</v>
      </c>
      <c r="B128" s="14" t="s">
        <v>47</v>
      </c>
      <c r="C128" s="15" t="s">
        <v>34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>
        <v>0</v>
      </c>
      <c r="U128" s="19">
        <v>0</v>
      </c>
      <c r="V128" s="17">
        <v>59</v>
      </c>
      <c r="W128" s="22" t="s">
        <v>57</v>
      </c>
      <c r="X128" s="23" t="str">
        <f t="shared" si="5"/>
        <v>F</v>
      </c>
      <c r="Y128" s="17">
        <v>0</v>
      </c>
      <c r="Z128" s="17">
        <v>390</v>
      </c>
      <c r="AA128" s="17">
        <v>195</v>
      </c>
      <c r="AB128" s="17">
        <v>166</v>
      </c>
      <c r="AC128" s="15" t="s">
        <v>37</v>
      </c>
    </row>
    <row r="129" spans="1:29">
      <c r="A129" s="13" t="str">
        <f t="shared" si="3"/>
        <v>FCST</v>
      </c>
      <c r="B129" s="14" t="s">
        <v>48</v>
      </c>
      <c r="C129" s="15" t="s">
        <v>34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 t="s">
        <v>35</v>
      </c>
      <c r="T129" s="21">
        <v>0</v>
      </c>
      <c r="U129" s="19">
        <v>0</v>
      </c>
      <c r="V129" s="17">
        <v>199</v>
      </c>
      <c r="W129" s="22" t="s">
        <v>57</v>
      </c>
      <c r="X129" s="23" t="str">
        <f t="shared" si="5"/>
        <v>F</v>
      </c>
      <c r="Y129" s="17">
        <v>800</v>
      </c>
      <c r="Z129" s="17">
        <v>400</v>
      </c>
      <c r="AA129" s="17">
        <v>990</v>
      </c>
      <c r="AB129" s="17">
        <v>810</v>
      </c>
      <c r="AC129" s="15" t="s">
        <v>37</v>
      </c>
    </row>
    <row r="130" spans="1:29">
      <c r="A130" s="13" t="str">
        <f t="shared" si="3"/>
        <v>None</v>
      </c>
      <c r="B130" s="14" t="s">
        <v>49</v>
      </c>
      <c r="C130" s="15" t="s">
        <v>34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0</v>
      </c>
      <c r="S130" s="20" t="s">
        <v>35</v>
      </c>
      <c r="T130" s="21" t="s">
        <v>35</v>
      </c>
      <c r="U130" s="19">
        <v>0</v>
      </c>
      <c r="V130" s="17">
        <v>0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280</v>
      </c>
      <c r="AC130" s="15" t="s">
        <v>37</v>
      </c>
    </row>
    <row r="131" spans="1:29">
      <c r="A131" s="13" t="str">
        <f t="shared" si="3"/>
        <v>FCST</v>
      </c>
      <c r="B131" s="14" t="s">
        <v>153</v>
      </c>
      <c r="C131" s="15" t="s">
        <v>34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 t="s">
        <v>35</v>
      </c>
      <c r="T131" s="21">
        <v>0</v>
      </c>
      <c r="U131" s="19">
        <v>0</v>
      </c>
      <c r="V131" s="17">
        <v>219</v>
      </c>
      <c r="W131" s="22" t="s">
        <v>57</v>
      </c>
      <c r="X131" s="23" t="str">
        <f t="shared" si="5"/>
        <v>F</v>
      </c>
      <c r="Y131" s="17">
        <v>100</v>
      </c>
      <c r="Z131" s="17">
        <v>1574</v>
      </c>
      <c r="AA131" s="17">
        <v>300</v>
      </c>
      <c r="AB131" s="17">
        <v>500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FCST</v>
      </c>
      <c r="B132" s="14" t="s">
        <v>154</v>
      </c>
      <c r="C132" s="15" t="s">
        <v>34</v>
      </c>
      <c r="D132" s="16">
        <f>IFERROR(VLOOKUP(B132,#REF!,3,FALSE),0)</f>
        <v>0</v>
      </c>
      <c r="E132" s="18" t="str">
        <f t="shared" ref="E132:E195" si="7">IF(U132=0,"前八週無拉料",ROUND(J132/U132,1))</f>
        <v>前八週無拉料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0</v>
      </c>
      <c r="S132" s="20" t="s">
        <v>35</v>
      </c>
      <c r="T132" s="21">
        <v>0</v>
      </c>
      <c r="U132" s="19">
        <v>0</v>
      </c>
      <c r="V132" s="17">
        <v>219</v>
      </c>
      <c r="W132" s="22" t="s">
        <v>57</v>
      </c>
      <c r="X132" s="23" t="str">
        <f t="shared" ref="X132:X195" si="8">IF($W132="E","E",IF($W132="F","F",IF($W132&lt;0.5,50,IF($W132&lt;2,100,150))))</f>
        <v>F</v>
      </c>
      <c r="Y132" s="17">
        <v>100</v>
      </c>
      <c r="Z132" s="17">
        <v>1574</v>
      </c>
      <c r="AA132" s="17">
        <v>300</v>
      </c>
      <c r="AB132" s="17">
        <v>500</v>
      </c>
      <c r="AC132" s="15" t="s">
        <v>37</v>
      </c>
    </row>
    <row r="133" spans="1:29">
      <c r="A133" s="13" t="str">
        <f t="shared" si="6"/>
        <v>None</v>
      </c>
      <c r="B133" s="14" t="s">
        <v>155</v>
      </c>
      <c r="C133" s="15" t="s">
        <v>34</v>
      </c>
      <c r="D133" s="16">
        <f>IFERROR(VLOOKUP(B133,#REF!,3,FALSE),0)</f>
        <v>0</v>
      </c>
      <c r="E133" s="18" t="str">
        <f t="shared" si="7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0</v>
      </c>
      <c r="R133" s="19">
        <v>0</v>
      </c>
      <c r="S133" s="20" t="s">
        <v>35</v>
      </c>
      <c r="T133" s="21" t="s">
        <v>35</v>
      </c>
      <c r="U133" s="19">
        <v>0</v>
      </c>
      <c r="V133" s="17">
        <v>0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None</v>
      </c>
      <c r="B134" s="14" t="s">
        <v>156</v>
      </c>
      <c r="C134" s="15" t="s">
        <v>34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0</v>
      </c>
      <c r="S134" s="20" t="s">
        <v>35</v>
      </c>
      <c r="T134" s="21" t="s">
        <v>35</v>
      </c>
      <c r="U134" s="19">
        <v>0</v>
      </c>
      <c r="V134" s="17">
        <v>0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250</v>
      </c>
      <c r="AC134" s="15" t="s">
        <v>37</v>
      </c>
    </row>
    <row r="135" spans="1:29">
      <c r="A135" s="13" t="str">
        <f t="shared" si="6"/>
        <v>None</v>
      </c>
      <c r="B135" s="14" t="s">
        <v>157</v>
      </c>
      <c r="C135" s="15" t="s">
        <v>34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0</v>
      </c>
      <c r="S135" s="20" t="s">
        <v>35</v>
      </c>
      <c r="T135" s="21" t="s">
        <v>35</v>
      </c>
      <c r="U135" s="19">
        <v>0</v>
      </c>
      <c r="V135" s="17">
        <v>0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250</v>
      </c>
      <c r="AC135" s="15" t="s">
        <v>37</v>
      </c>
    </row>
    <row r="136" spans="1:29">
      <c r="A136" s="13" t="str">
        <f t="shared" si="6"/>
        <v>None</v>
      </c>
      <c r="B136" s="14" t="s">
        <v>158</v>
      </c>
      <c r="C136" s="15" t="s">
        <v>34</v>
      </c>
      <c r="D136" s="16">
        <f>IFERROR(VLOOKUP(B136,#REF!,3,FALSE),0)</f>
        <v>0</v>
      </c>
      <c r="E136" s="18" t="str">
        <f t="shared" si="7"/>
        <v>前八週無拉料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 t="s">
        <v>35</v>
      </c>
      <c r="T136" s="21" t="s">
        <v>35</v>
      </c>
      <c r="U136" s="19">
        <v>0</v>
      </c>
      <c r="V136" s="17">
        <v>0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None</v>
      </c>
      <c r="B137" s="14" t="s">
        <v>50</v>
      </c>
      <c r="C137" s="15" t="s">
        <v>34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0</v>
      </c>
      <c r="S137" s="20" t="s">
        <v>35</v>
      </c>
      <c r="T137" s="21" t="s">
        <v>35</v>
      </c>
      <c r="U137" s="19">
        <v>0</v>
      </c>
      <c r="V137" s="17">
        <v>0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None</v>
      </c>
      <c r="B138" s="14" t="s">
        <v>51</v>
      </c>
      <c r="C138" s="15" t="s">
        <v>34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0</v>
      </c>
      <c r="Q138" s="17">
        <v>0</v>
      </c>
      <c r="R138" s="19">
        <v>0</v>
      </c>
      <c r="S138" s="20" t="s">
        <v>35</v>
      </c>
      <c r="T138" s="21" t="s">
        <v>35</v>
      </c>
      <c r="U138" s="19">
        <v>0</v>
      </c>
      <c r="V138" s="17">
        <v>0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6"/>
        <v>None</v>
      </c>
      <c r="B139" s="14" t="s">
        <v>159</v>
      </c>
      <c r="C139" s="15" t="s">
        <v>34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0</v>
      </c>
      <c r="S139" s="20" t="s">
        <v>35</v>
      </c>
      <c r="T139" s="21" t="s">
        <v>35</v>
      </c>
      <c r="U139" s="19">
        <v>0</v>
      </c>
      <c r="V139" s="17">
        <v>0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10</v>
      </c>
      <c r="AC139" s="15" t="s">
        <v>37</v>
      </c>
    </row>
    <row r="140" spans="1:29">
      <c r="A140" s="13" t="str">
        <f t="shared" si="6"/>
        <v>FCST</v>
      </c>
      <c r="B140" s="14" t="s">
        <v>52</v>
      </c>
      <c r="C140" s="15" t="s">
        <v>34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0</v>
      </c>
      <c r="S140" s="20" t="s">
        <v>35</v>
      </c>
      <c r="T140" s="21">
        <v>0</v>
      </c>
      <c r="U140" s="19">
        <v>0</v>
      </c>
      <c r="V140" s="17">
        <v>1218</v>
      </c>
      <c r="W140" s="22" t="s">
        <v>57</v>
      </c>
      <c r="X140" s="23" t="str">
        <f t="shared" si="8"/>
        <v>F</v>
      </c>
      <c r="Y140" s="17">
        <v>3737</v>
      </c>
      <c r="Z140" s="17">
        <v>5878</v>
      </c>
      <c r="AA140" s="17">
        <v>4437</v>
      </c>
      <c r="AB140" s="17">
        <v>2770</v>
      </c>
      <c r="AC140" s="15" t="s">
        <v>37</v>
      </c>
    </row>
    <row r="141" spans="1:29">
      <c r="A141" s="13" t="str">
        <f t="shared" si="6"/>
        <v>FCST</v>
      </c>
      <c r="B141" s="14" t="s">
        <v>53</v>
      </c>
      <c r="C141" s="15" t="s">
        <v>34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0</v>
      </c>
      <c r="S141" s="20" t="s">
        <v>35</v>
      </c>
      <c r="T141" s="21">
        <v>0</v>
      </c>
      <c r="U141" s="19">
        <v>0</v>
      </c>
      <c r="V141" s="17">
        <v>71</v>
      </c>
      <c r="W141" s="22" t="s">
        <v>57</v>
      </c>
      <c r="X141" s="23" t="str">
        <f t="shared" si="8"/>
        <v>F</v>
      </c>
      <c r="Y141" s="17">
        <v>100</v>
      </c>
      <c r="Z141" s="17">
        <v>415</v>
      </c>
      <c r="AA141" s="17">
        <v>280</v>
      </c>
      <c r="AB141" s="17">
        <v>178</v>
      </c>
      <c r="AC141" s="15" t="s">
        <v>37</v>
      </c>
    </row>
    <row r="142" spans="1:29">
      <c r="A142" s="13" t="str">
        <f t="shared" si="6"/>
        <v>FCST</v>
      </c>
      <c r="B142" s="14" t="s">
        <v>54</v>
      </c>
      <c r="C142" s="15" t="s">
        <v>34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 t="s">
        <v>35</v>
      </c>
      <c r="T142" s="21">
        <v>0</v>
      </c>
      <c r="U142" s="19">
        <v>0</v>
      </c>
      <c r="V142" s="17">
        <v>2546</v>
      </c>
      <c r="W142" s="22" t="s">
        <v>57</v>
      </c>
      <c r="X142" s="23" t="str">
        <f t="shared" si="8"/>
        <v>F</v>
      </c>
      <c r="Y142" s="17">
        <v>6720</v>
      </c>
      <c r="Z142" s="17">
        <v>12445</v>
      </c>
      <c r="AA142" s="17">
        <v>11083</v>
      </c>
      <c r="AB142" s="17">
        <v>10217</v>
      </c>
      <c r="AC142" s="15" t="s">
        <v>37</v>
      </c>
    </row>
    <row r="143" spans="1:29">
      <c r="A143" s="13" t="str">
        <f t="shared" si="6"/>
        <v>FCST</v>
      </c>
      <c r="B143" s="14" t="s">
        <v>55</v>
      </c>
      <c r="C143" s="15" t="s">
        <v>34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 t="s">
        <v>35</v>
      </c>
      <c r="T143" s="21">
        <v>0</v>
      </c>
      <c r="U143" s="19">
        <v>0</v>
      </c>
      <c r="V143" s="17">
        <v>10210</v>
      </c>
      <c r="W143" s="22" t="s">
        <v>57</v>
      </c>
      <c r="X143" s="23" t="str">
        <f t="shared" si="8"/>
        <v>F</v>
      </c>
      <c r="Y143" s="17">
        <v>26352</v>
      </c>
      <c r="Z143" s="17">
        <v>60530</v>
      </c>
      <c r="AA143" s="17">
        <v>40250</v>
      </c>
      <c r="AB143" s="17">
        <v>39446</v>
      </c>
      <c r="AC143" s="15" t="s">
        <v>37</v>
      </c>
    </row>
    <row r="144" spans="1:29">
      <c r="A144" s="13" t="str">
        <f t="shared" si="6"/>
        <v>None</v>
      </c>
      <c r="B144" s="14" t="s">
        <v>160</v>
      </c>
      <c r="C144" s="15" t="s">
        <v>34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0</v>
      </c>
      <c r="S144" s="20" t="s">
        <v>35</v>
      </c>
      <c r="T144" s="21" t="s">
        <v>35</v>
      </c>
      <c r="U144" s="19">
        <v>0</v>
      </c>
      <c r="V144" s="17">
        <v>0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FCST</v>
      </c>
      <c r="B145" s="14" t="s">
        <v>56</v>
      </c>
      <c r="C145" s="15" t="s">
        <v>34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 t="s">
        <v>35</v>
      </c>
      <c r="T145" s="21">
        <v>0</v>
      </c>
      <c r="U145" s="19">
        <v>0</v>
      </c>
      <c r="V145" s="17">
        <v>14</v>
      </c>
      <c r="W145" s="22" t="s">
        <v>57</v>
      </c>
      <c r="X145" s="23" t="str">
        <f t="shared" si="8"/>
        <v>F</v>
      </c>
      <c r="Y145" s="17">
        <v>129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OverStock</v>
      </c>
      <c r="B146" s="14" t="s">
        <v>161</v>
      </c>
      <c r="C146" s="15" t="s">
        <v>162</v>
      </c>
      <c r="D146" s="16">
        <f>IFERROR(VLOOKUP(B146,#REF!,3,FALSE),0)</f>
        <v>0</v>
      </c>
      <c r="E146" s="18">
        <f t="shared" si="7"/>
        <v>66</v>
      </c>
      <c r="F146" s="16" t="str">
        <f>IFERROR(VLOOKUP(B146,#REF!,6,FALSE),"")</f>
        <v/>
      </c>
      <c r="G146" s="17">
        <v>57000</v>
      </c>
      <c r="H146" s="17">
        <v>36000</v>
      </c>
      <c r="I146" s="17" t="str">
        <f>IFERROR(VLOOKUP(B146,#REF!,9,FALSE),"")</f>
        <v/>
      </c>
      <c r="J146" s="17">
        <v>98950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92950</v>
      </c>
      <c r="Q146" s="17">
        <v>6000</v>
      </c>
      <c r="R146" s="19">
        <v>155950</v>
      </c>
      <c r="S146" s="20">
        <v>104</v>
      </c>
      <c r="T146" s="21">
        <v>32.5</v>
      </c>
      <c r="U146" s="19">
        <v>1500</v>
      </c>
      <c r="V146" s="17">
        <v>4794</v>
      </c>
      <c r="W146" s="22">
        <v>3.2</v>
      </c>
      <c r="X146" s="23">
        <f t="shared" si="8"/>
        <v>150</v>
      </c>
      <c r="Y146" s="17">
        <v>6000</v>
      </c>
      <c r="Z146" s="17">
        <v>24600</v>
      </c>
      <c r="AA146" s="17">
        <v>28144</v>
      </c>
      <c r="AB146" s="17">
        <v>13200</v>
      </c>
      <c r="AC146" s="15" t="s">
        <v>37</v>
      </c>
    </row>
    <row r="147" spans="1:29">
      <c r="A147" s="13" t="str">
        <f t="shared" si="6"/>
        <v>Normal</v>
      </c>
      <c r="B147" s="14" t="s">
        <v>163</v>
      </c>
      <c r="C147" s="15" t="s">
        <v>162</v>
      </c>
      <c r="D147" s="16">
        <f>IFERROR(VLOOKUP(B147,#REF!,3,FALSE),0)</f>
        <v>0</v>
      </c>
      <c r="E147" s="18">
        <f t="shared" si="7"/>
        <v>2.5</v>
      </c>
      <c r="F147" s="16" t="str">
        <f>IFERROR(VLOOKUP(B147,#REF!,6,FALSE),"")</f>
        <v/>
      </c>
      <c r="G147" s="17">
        <v>51000</v>
      </c>
      <c r="H147" s="17">
        <v>42000</v>
      </c>
      <c r="I147" s="17" t="str">
        <f>IFERROR(VLOOKUP(B147,#REF!,9,FALSE),"")</f>
        <v/>
      </c>
      <c r="J147" s="17">
        <v>12000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12000</v>
      </c>
      <c r="Q147" s="17">
        <v>0</v>
      </c>
      <c r="R147" s="19">
        <v>63000</v>
      </c>
      <c r="S147" s="20">
        <v>12.9</v>
      </c>
      <c r="T147" s="21">
        <v>13.3</v>
      </c>
      <c r="U147" s="19">
        <v>4875</v>
      </c>
      <c r="V147" s="17">
        <v>4736</v>
      </c>
      <c r="W147" s="22">
        <v>1</v>
      </c>
      <c r="X147" s="23">
        <f t="shared" si="8"/>
        <v>100</v>
      </c>
      <c r="Y147" s="17">
        <v>4236</v>
      </c>
      <c r="Z147" s="17">
        <v>31892</v>
      </c>
      <c r="AA147" s="17">
        <v>21297</v>
      </c>
      <c r="AB147" s="17">
        <v>14117</v>
      </c>
      <c r="AC147" s="15" t="s">
        <v>37</v>
      </c>
    </row>
    <row r="148" spans="1:29">
      <c r="A148" s="13" t="str">
        <f t="shared" si="6"/>
        <v>OverStock</v>
      </c>
      <c r="B148" s="14" t="s">
        <v>164</v>
      </c>
      <c r="C148" s="15" t="s">
        <v>162</v>
      </c>
      <c r="D148" s="16">
        <f>IFERROR(VLOOKUP(B148,#REF!,3,FALSE),0)</f>
        <v>0</v>
      </c>
      <c r="E148" s="18">
        <f t="shared" si="7"/>
        <v>6.4</v>
      </c>
      <c r="F148" s="16" t="str">
        <f>IFERROR(VLOOKUP(B148,#REF!,6,FALSE),"")</f>
        <v/>
      </c>
      <c r="G148" s="17">
        <v>96000</v>
      </c>
      <c r="H148" s="17">
        <v>6000</v>
      </c>
      <c r="I148" s="17" t="str">
        <f>IFERROR(VLOOKUP(B148,#REF!,9,FALSE),"")</f>
        <v/>
      </c>
      <c r="J148" s="17">
        <v>6567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380</v>
      </c>
      <c r="Q148" s="17">
        <v>6187</v>
      </c>
      <c r="R148" s="19">
        <v>102567</v>
      </c>
      <c r="S148" s="20">
        <v>100</v>
      </c>
      <c r="T148" s="21">
        <v>66.599999999999994</v>
      </c>
      <c r="U148" s="19">
        <v>1026</v>
      </c>
      <c r="V148" s="17">
        <v>1541</v>
      </c>
      <c r="W148" s="22">
        <v>1.5</v>
      </c>
      <c r="X148" s="23">
        <f t="shared" si="8"/>
        <v>100</v>
      </c>
      <c r="Y148" s="17">
        <v>1942</v>
      </c>
      <c r="Z148" s="17">
        <v>11790</v>
      </c>
      <c r="AA148" s="17">
        <v>140</v>
      </c>
      <c r="AB148" s="17">
        <v>1740</v>
      </c>
      <c r="AC148" s="15" t="s">
        <v>37</v>
      </c>
    </row>
    <row r="149" spans="1:29">
      <c r="A149" s="13" t="str">
        <f t="shared" si="6"/>
        <v>OverStock</v>
      </c>
      <c r="B149" s="14" t="s">
        <v>165</v>
      </c>
      <c r="C149" s="15" t="s">
        <v>162</v>
      </c>
      <c r="D149" s="16">
        <f>IFERROR(VLOOKUP(B149,#REF!,3,FALSE),0)</f>
        <v>0</v>
      </c>
      <c r="E149" s="18">
        <f t="shared" si="7"/>
        <v>14.5</v>
      </c>
      <c r="F149" s="16" t="str">
        <f>IFERROR(VLOOKUP(B149,#REF!,6,FALSE),"")</f>
        <v/>
      </c>
      <c r="G149" s="17">
        <v>4230000</v>
      </c>
      <c r="H149" s="17">
        <v>372000</v>
      </c>
      <c r="I149" s="17" t="str">
        <f>IFERROR(VLOOKUP(B149,#REF!,9,FALSE),"")</f>
        <v/>
      </c>
      <c r="J149" s="17">
        <v>1327242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264000</v>
      </c>
      <c r="P149" s="17">
        <v>798000</v>
      </c>
      <c r="Q149" s="17">
        <v>265242</v>
      </c>
      <c r="R149" s="19">
        <v>5557242</v>
      </c>
      <c r="S149" s="20">
        <v>60.8</v>
      </c>
      <c r="T149" s="21">
        <v>43.2</v>
      </c>
      <c r="U149" s="19">
        <v>91379</v>
      </c>
      <c r="V149" s="17">
        <v>128737</v>
      </c>
      <c r="W149" s="22">
        <v>1.4</v>
      </c>
      <c r="X149" s="23">
        <f t="shared" si="8"/>
        <v>100</v>
      </c>
      <c r="Y149" s="17">
        <v>172770</v>
      </c>
      <c r="Z149" s="17">
        <v>747374</v>
      </c>
      <c r="AA149" s="17">
        <v>419385</v>
      </c>
      <c r="AB149" s="17">
        <v>56916</v>
      </c>
      <c r="AC149" s="15" t="s">
        <v>37</v>
      </c>
    </row>
    <row r="150" spans="1:29">
      <c r="A150" s="13" t="str">
        <f t="shared" si="6"/>
        <v>OverStock</v>
      </c>
      <c r="B150" s="14" t="s">
        <v>166</v>
      </c>
      <c r="C150" s="15" t="s">
        <v>162</v>
      </c>
      <c r="D150" s="16">
        <f>IFERROR(VLOOKUP(B150,#REF!,3,FALSE),0)</f>
        <v>0</v>
      </c>
      <c r="E150" s="18">
        <f t="shared" si="7"/>
        <v>14.2</v>
      </c>
      <c r="F150" s="16" t="str">
        <f>IFERROR(VLOOKUP(B150,#REF!,6,FALSE),"")</f>
        <v/>
      </c>
      <c r="G150" s="17">
        <v>2274000</v>
      </c>
      <c r="H150" s="17">
        <v>210000</v>
      </c>
      <c r="I150" s="17" t="str">
        <f>IFERROR(VLOOKUP(B150,#REF!,9,FALSE),"")</f>
        <v/>
      </c>
      <c r="J150" s="17">
        <v>226449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6000</v>
      </c>
      <c r="P150" s="17">
        <v>65500</v>
      </c>
      <c r="Q150" s="17">
        <v>154949</v>
      </c>
      <c r="R150" s="19">
        <v>2500449</v>
      </c>
      <c r="S150" s="20">
        <v>157.1</v>
      </c>
      <c r="T150" s="21">
        <v>28.5</v>
      </c>
      <c r="U150" s="19">
        <v>15920</v>
      </c>
      <c r="V150" s="17">
        <v>87622</v>
      </c>
      <c r="W150" s="22">
        <v>5.5</v>
      </c>
      <c r="X150" s="23">
        <f t="shared" si="8"/>
        <v>150</v>
      </c>
      <c r="Y150" s="17">
        <v>127398</v>
      </c>
      <c r="Z150" s="17">
        <v>493205</v>
      </c>
      <c r="AA150" s="17">
        <v>377436</v>
      </c>
      <c r="AB150" s="17">
        <v>231100</v>
      </c>
      <c r="AC150" s="15" t="s">
        <v>37</v>
      </c>
    </row>
    <row r="151" spans="1:29">
      <c r="A151" s="13" t="str">
        <f t="shared" si="6"/>
        <v>OverStock</v>
      </c>
      <c r="B151" s="14" t="s">
        <v>167</v>
      </c>
      <c r="C151" s="15" t="s">
        <v>162</v>
      </c>
      <c r="D151" s="16">
        <f>IFERROR(VLOOKUP(B151,#REF!,3,FALSE),0)</f>
        <v>0</v>
      </c>
      <c r="E151" s="18">
        <f t="shared" si="7"/>
        <v>25.6</v>
      </c>
      <c r="F151" s="16" t="str">
        <f>IFERROR(VLOOKUP(B151,#REF!,6,FALSE),"")</f>
        <v/>
      </c>
      <c r="G151" s="17">
        <v>2244000</v>
      </c>
      <c r="H151" s="17">
        <v>534000</v>
      </c>
      <c r="I151" s="17" t="str">
        <f>IFERROR(VLOOKUP(B151,#REF!,9,FALSE),"")</f>
        <v/>
      </c>
      <c r="J151" s="17">
        <v>454515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147000</v>
      </c>
      <c r="P151" s="17">
        <v>266100</v>
      </c>
      <c r="Q151" s="17">
        <v>41415</v>
      </c>
      <c r="R151" s="19">
        <v>2698515</v>
      </c>
      <c r="S151" s="20">
        <v>152</v>
      </c>
      <c r="T151" s="21">
        <v>116.4</v>
      </c>
      <c r="U151" s="19">
        <v>17753</v>
      </c>
      <c r="V151" s="17">
        <v>23192</v>
      </c>
      <c r="W151" s="22">
        <v>1.3</v>
      </c>
      <c r="X151" s="23">
        <f t="shared" si="8"/>
        <v>100</v>
      </c>
      <c r="Y151" s="17">
        <v>34582</v>
      </c>
      <c r="Z151" s="17">
        <v>153974</v>
      </c>
      <c r="AA151" s="17">
        <v>23760</v>
      </c>
      <c r="AB151" s="17">
        <v>4184</v>
      </c>
      <c r="AC151" s="15" t="s">
        <v>37</v>
      </c>
    </row>
    <row r="152" spans="1:29">
      <c r="A152" s="13" t="str">
        <f t="shared" si="6"/>
        <v>OverStock</v>
      </c>
      <c r="B152" s="14" t="s">
        <v>168</v>
      </c>
      <c r="C152" s="15" t="s">
        <v>162</v>
      </c>
      <c r="D152" s="16">
        <f>IFERROR(VLOOKUP(B152,#REF!,3,FALSE),0)</f>
        <v>0</v>
      </c>
      <c r="E152" s="18">
        <f t="shared" si="7"/>
        <v>47</v>
      </c>
      <c r="F152" s="16" t="str">
        <f>IFERROR(VLOOKUP(B152,#REF!,6,FALSE),"")</f>
        <v/>
      </c>
      <c r="G152" s="17">
        <v>12000</v>
      </c>
      <c r="H152" s="17">
        <v>6000</v>
      </c>
      <c r="I152" s="17" t="str">
        <f>IFERROR(VLOOKUP(B152,#REF!,9,FALSE),"")</f>
        <v/>
      </c>
      <c r="J152" s="17">
        <v>34717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6000</v>
      </c>
      <c r="P152" s="17">
        <v>21000</v>
      </c>
      <c r="Q152" s="17">
        <v>7717</v>
      </c>
      <c r="R152" s="19">
        <v>46717</v>
      </c>
      <c r="S152" s="20">
        <v>63.3</v>
      </c>
      <c r="T152" s="21">
        <v>38.6</v>
      </c>
      <c r="U152" s="19">
        <v>738</v>
      </c>
      <c r="V152" s="17">
        <v>1211</v>
      </c>
      <c r="W152" s="22">
        <v>1.6</v>
      </c>
      <c r="X152" s="23">
        <f t="shared" si="8"/>
        <v>100</v>
      </c>
      <c r="Y152" s="17">
        <v>3716</v>
      </c>
      <c r="Z152" s="17">
        <v>6459</v>
      </c>
      <c r="AA152" s="17">
        <v>1898</v>
      </c>
      <c r="AB152" s="17">
        <v>2698</v>
      </c>
      <c r="AC152" s="15" t="s">
        <v>37</v>
      </c>
    </row>
    <row r="153" spans="1:29">
      <c r="A153" s="13" t="str">
        <f t="shared" si="6"/>
        <v>Normal</v>
      </c>
      <c r="B153" s="14" t="s">
        <v>169</v>
      </c>
      <c r="C153" s="15" t="s">
        <v>162</v>
      </c>
      <c r="D153" s="16">
        <f>IFERROR(VLOOKUP(B153,#REF!,3,FALSE),0)</f>
        <v>0</v>
      </c>
      <c r="E153" s="18">
        <f t="shared" si="7"/>
        <v>4.9000000000000004</v>
      </c>
      <c r="F153" s="16" t="str">
        <f>IFERROR(VLOOKUP(B153,#REF!,6,FALSE),"")</f>
        <v/>
      </c>
      <c r="G153" s="17">
        <v>405000</v>
      </c>
      <c r="H153" s="17">
        <v>198000</v>
      </c>
      <c r="I153" s="17" t="str">
        <f>IFERROR(VLOOKUP(B153,#REF!,9,FALSE),"")</f>
        <v/>
      </c>
      <c r="J153" s="17">
        <v>106525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30000</v>
      </c>
      <c r="Q153" s="17">
        <v>76525</v>
      </c>
      <c r="R153" s="19">
        <v>511525</v>
      </c>
      <c r="S153" s="20">
        <v>23.3</v>
      </c>
      <c r="T153" s="21">
        <v>57.9</v>
      </c>
      <c r="U153" s="19">
        <v>21934</v>
      </c>
      <c r="V153" s="17">
        <v>8833</v>
      </c>
      <c r="W153" s="22">
        <v>0.4</v>
      </c>
      <c r="X153" s="23">
        <f t="shared" si="8"/>
        <v>50</v>
      </c>
      <c r="Y153" s="17">
        <v>44500</v>
      </c>
      <c r="Z153" s="17">
        <v>35000</v>
      </c>
      <c r="AA153" s="17">
        <v>52500</v>
      </c>
      <c r="AB153" s="17">
        <v>0</v>
      </c>
      <c r="AC153" s="15" t="s">
        <v>37</v>
      </c>
    </row>
    <row r="154" spans="1:29">
      <c r="A154" s="13" t="str">
        <f t="shared" si="6"/>
        <v>OverStock</v>
      </c>
      <c r="B154" s="14" t="s">
        <v>170</v>
      </c>
      <c r="C154" s="15" t="s">
        <v>162</v>
      </c>
      <c r="D154" s="16">
        <f>IFERROR(VLOOKUP(B154,#REF!,3,FALSE),0)</f>
        <v>0</v>
      </c>
      <c r="E154" s="18">
        <f t="shared" si="7"/>
        <v>25.2</v>
      </c>
      <c r="F154" s="16" t="str">
        <f>IFERROR(VLOOKUP(B154,#REF!,6,FALSE),"")</f>
        <v/>
      </c>
      <c r="G154" s="17">
        <v>135000</v>
      </c>
      <c r="H154" s="17">
        <v>84000</v>
      </c>
      <c r="I154" s="17" t="str">
        <f>IFERROR(VLOOKUP(B154,#REF!,9,FALSE),"")</f>
        <v/>
      </c>
      <c r="J154" s="17">
        <v>114396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6000</v>
      </c>
      <c r="P154" s="17">
        <v>105000</v>
      </c>
      <c r="Q154" s="17">
        <v>3396</v>
      </c>
      <c r="R154" s="19">
        <v>249396</v>
      </c>
      <c r="S154" s="20">
        <v>54.9</v>
      </c>
      <c r="T154" s="21">
        <v>53.1</v>
      </c>
      <c r="U154" s="19">
        <v>4542</v>
      </c>
      <c r="V154" s="17">
        <v>4695</v>
      </c>
      <c r="W154" s="22">
        <v>1</v>
      </c>
      <c r="X154" s="23">
        <f t="shared" si="8"/>
        <v>100</v>
      </c>
      <c r="Y154" s="17">
        <v>3500</v>
      </c>
      <c r="Z154" s="17">
        <v>25032</v>
      </c>
      <c r="AA154" s="17">
        <v>16032</v>
      </c>
      <c r="AB154" s="17">
        <v>13652</v>
      </c>
      <c r="AC154" s="15" t="s">
        <v>37</v>
      </c>
    </row>
    <row r="155" spans="1:29">
      <c r="A155" s="13" t="str">
        <f t="shared" si="6"/>
        <v>None</v>
      </c>
      <c r="B155" s="14" t="s">
        <v>171</v>
      </c>
      <c r="C155" s="15" t="s">
        <v>162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0</v>
      </c>
      <c r="S155" s="20" t="s">
        <v>35</v>
      </c>
      <c r="T155" s="21" t="s">
        <v>35</v>
      </c>
      <c r="U155" s="19">
        <v>0</v>
      </c>
      <c r="V155" s="17">
        <v>0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OverStock</v>
      </c>
      <c r="B156" s="14" t="s">
        <v>172</v>
      </c>
      <c r="C156" s="15" t="s">
        <v>162</v>
      </c>
      <c r="D156" s="16">
        <f>IFERROR(VLOOKUP(B156,#REF!,3,FALSE),0)</f>
        <v>0</v>
      </c>
      <c r="E156" s="18">
        <f t="shared" si="7"/>
        <v>9.6</v>
      </c>
      <c r="F156" s="16" t="str">
        <f>IFERROR(VLOOKUP(B156,#REF!,6,FALSE),"")</f>
        <v/>
      </c>
      <c r="G156" s="17">
        <v>120000</v>
      </c>
      <c r="H156" s="17">
        <v>30000</v>
      </c>
      <c r="I156" s="17" t="str">
        <f>IFERROR(VLOOKUP(B156,#REF!,9,FALSE),"")</f>
        <v/>
      </c>
      <c r="J156" s="17">
        <v>54000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54000</v>
      </c>
      <c r="Q156" s="17">
        <v>0</v>
      </c>
      <c r="R156" s="19">
        <v>174000</v>
      </c>
      <c r="S156" s="20">
        <v>30.9</v>
      </c>
      <c r="T156" s="21">
        <v>26.9</v>
      </c>
      <c r="U156" s="19">
        <v>5625</v>
      </c>
      <c r="V156" s="17">
        <v>6471</v>
      </c>
      <c r="W156" s="22">
        <v>1.2</v>
      </c>
      <c r="X156" s="23">
        <f t="shared" si="8"/>
        <v>100</v>
      </c>
      <c r="Y156" s="17">
        <v>22061</v>
      </c>
      <c r="Z156" s="17">
        <v>16820</v>
      </c>
      <c r="AA156" s="17">
        <v>24663</v>
      </c>
      <c r="AB156" s="17">
        <v>21288</v>
      </c>
      <c r="AC156" s="15" t="s">
        <v>37</v>
      </c>
    </row>
    <row r="157" spans="1:29">
      <c r="A157" s="13" t="str">
        <f t="shared" si="6"/>
        <v>None</v>
      </c>
      <c r="B157" s="14" t="s">
        <v>173</v>
      </c>
      <c r="C157" s="15" t="s">
        <v>162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Normal</v>
      </c>
      <c r="B158" s="14" t="s">
        <v>174</v>
      </c>
      <c r="C158" s="15" t="s">
        <v>162</v>
      </c>
      <c r="D158" s="16">
        <f>IFERROR(VLOOKUP(B158,#REF!,3,FALSE),0)</f>
        <v>0</v>
      </c>
      <c r="E158" s="18">
        <f t="shared" si="7"/>
        <v>0.4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300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300</v>
      </c>
      <c r="Q158" s="17">
        <v>0</v>
      </c>
      <c r="R158" s="19">
        <v>300</v>
      </c>
      <c r="S158" s="20">
        <v>0.4</v>
      </c>
      <c r="T158" s="21">
        <v>4.5999999999999996</v>
      </c>
      <c r="U158" s="19">
        <v>750</v>
      </c>
      <c r="V158" s="17">
        <v>65</v>
      </c>
      <c r="W158" s="22">
        <v>0.1</v>
      </c>
      <c r="X158" s="23">
        <f t="shared" si="8"/>
        <v>50</v>
      </c>
      <c r="Y158" s="17">
        <v>0</v>
      </c>
      <c r="Z158" s="17">
        <v>580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OverStock</v>
      </c>
      <c r="B159" s="14" t="s">
        <v>175</v>
      </c>
      <c r="C159" s="15" t="s">
        <v>162</v>
      </c>
      <c r="D159" s="16">
        <f>IFERROR(VLOOKUP(B159,#REF!,3,FALSE),0)</f>
        <v>0</v>
      </c>
      <c r="E159" s="18">
        <f t="shared" si="7"/>
        <v>3.1</v>
      </c>
      <c r="F159" s="16" t="str">
        <f>IFERROR(VLOOKUP(B159,#REF!,6,FALSE),"")</f>
        <v/>
      </c>
      <c r="G159" s="17">
        <v>501000</v>
      </c>
      <c r="H159" s="17">
        <v>0</v>
      </c>
      <c r="I159" s="17" t="str">
        <f>IFERROR(VLOOKUP(B159,#REF!,9,FALSE),"")</f>
        <v/>
      </c>
      <c r="J159" s="17">
        <v>20278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18500</v>
      </c>
      <c r="Q159" s="17">
        <v>1778</v>
      </c>
      <c r="R159" s="19">
        <v>521278</v>
      </c>
      <c r="S159" s="20">
        <v>79.7</v>
      </c>
      <c r="T159" s="21">
        <v>45.7</v>
      </c>
      <c r="U159" s="19">
        <v>6543</v>
      </c>
      <c r="V159" s="17">
        <v>11415</v>
      </c>
      <c r="W159" s="22">
        <v>1.7</v>
      </c>
      <c r="X159" s="23">
        <f t="shared" si="8"/>
        <v>100</v>
      </c>
      <c r="Y159" s="17">
        <v>14100</v>
      </c>
      <c r="Z159" s="17">
        <v>64632</v>
      </c>
      <c r="AA159" s="17">
        <v>32412</v>
      </c>
      <c r="AB159" s="17">
        <v>24720</v>
      </c>
      <c r="AC159" s="15" t="s">
        <v>37</v>
      </c>
    </row>
    <row r="160" spans="1:29">
      <c r="A160" s="13" t="str">
        <f t="shared" si="6"/>
        <v>FCST</v>
      </c>
      <c r="B160" s="14" t="s">
        <v>176</v>
      </c>
      <c r="C160" s="15" t="s">
        <v>162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27000</v>
      </c>
      <c r="H160" s="17">
        <v>0</v>
      </c>
      <c r="I160" s="17" t="str">
        <f>IFERROR(VLOOKUP(B160,#REF!,9,FALSE),"")</f>
        <v/>
      </c>
      <c r="J160" s="17">
        <v>63000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54000</v>
      </c>
      <c r="Q160" s="17">
        <v>9000</v>
      </c>
      <c r="R160" s="19">
        <v>90000</v>
      </c>
      <c r="S160" s="20" t="s">
        <v>35</v>
      </c>
      <c r="T160" s="21">
        <v>101.2</v>
      </c>
      <c r="U160" s="19">
        <v>0</v>
      </c>
      <c r="V160" s="17">
        <v>889</v>
      </c>
      <c r="W160" s="22" t="s">
        <v>57</v>
      </c>
      <c r="X160" s="23" t="str">
        <f t="shared" si="8"/>
        <v>F</v>
      </c>
      <c r="Y160" s="17">
        <v>0</v>
      </c>
      <c r="Z160" s="17">
        <v>0</v>
      </c>
      <c r="AA160" s="17">
        <v>20000</v>
      </c>
      <c r="AB160" s="17">
        <v>8000</v>
      </c>
      <c r="AC160" s="15" t="s">
        <v>37</v>
      </c>
    </row>
    <row r="161" spans="1:29">
      <c r="A161" s="13" t="str">
        <f t="shared" si="6"/>
        <v>OverStock</v>
      </c>
      <c r="B161" s="14" t="s">
        <v>177</v>
      </c>
      <c r="C161" s="15" t="s">
        <v>162</v>
      </c>
      <c r="D161" s="16">
        <f>IFERROR(VLOOKUP(B161,#REF!,3,FALSE),0)</f>
        <v>0</v>
      </c>
      <c r="E161" s="18">
        <f t="shared" si="7"/>
        <v>11.6</v>
      </c>
      <c r="F161" s="16" t="str">
        <f>IFERROR(VLOOKUP(B161,#REF!,6,FALSE),"")</f>
        <v/>
      </c>
      <c r="G161" s="17">
        <v>1788000</v>
      </c>
      <c r="H161" s="17">
        <v>276000</v>
      </c>
      <c r="I161" s="17" t="str">
        <f>IFERROR(VLOOKUP(B161,#REF!,9,FALSE),"")</f>
        <v/>
      </c>
      <c r="J161" s="17">
        <v>326379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84000</v>
      </c>
      <c r="P161" s="17">
        <v>120000</v>
      </c>
      <c r="Q161" s="17">
        <v>122379</v>
      </c>
      <c r="R161" s="19">
        <v>2114379</v>
      </c>
      <c r="S161" s="20">
        <v>75.2</v>
      </c>
      <c r="T161" s="21">
        <v>44.3</v>
      </c>
      <c r="U161" s="19">
        <v>28119</v>
      </c>
      <c r="V161" s="17">
        <v>47707</v>
      </c>
      <c r="W161" s="22">
        <v>1.7</v>
      </c>
      <c r="X161" s="23">
        <f t="shared" si="8"/>
        <v>100</v>
      </c>
      <c r="Y161" s="17">
        <v>21600</v>
      </c>
      <c r="Z161" s="17">
        <v>290400</v>
      </c>
      <c r="AA161" s="17">
        <v>173160</v>
      </c>
      <c r="AB161" s="17">
        <v>55800</v>
      </c>
      <c r="AC161" s="15" t="s">
        <v>37</v>
      </c>
    </row>
    <row r="162" spans="1:29">
      <c r="A162" s="13" t="str">
        <f t="shared" si="6"/>
        <v>FCST</v>
      </c>
      <c r="B162" s="14" t="s">
        <v>178</v>
      </c>
      <c r="C162" s="15" t="s">
        <v>162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 t="s">
        <v>35</v>
      </c>
      <c r="T162" s="21">
        <v>0</v>
      </c>
      <c r="U162" s="19">
        <v>0</v>
      </c>
      <c r="V162" s="17">
        <v>85</v>
      </c>
      <c r="W162" s="22" t="s">
        <v>57</v>
      </c>
      <c r="X162" s="23" t="str">
        <f t="shared" si="8"/>
        <v>F</v>
      </c>
      <c r="Y162" s="17">
        <v>0</v>
      </c>
      <c r="Z162" s="17">
        <v>768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OverStock</v>
      </c>
      <c r="B163" s="14" t="s">
        <v>179</v>
      </c>
      <c r="C163" s="15" t="s">
        <v>162</v>
      </c>
      <c r="D163" s="16">
        <f>IFERROR(VLOOKUP(B163,#REF!,3,FALSE),0)</f>
        <v>0</v>
      </c>
      <c r="E163" s="18">
        <f t="shared" si="7"/>
        <v>9.8000000000000007</v>
      </c>
      <c r="F163" s="16" t="str">
        <f>IFERROR(VLOOKUP(B163,#REF!,6,FALSE),"")</f>
        <v/>
      </c>
      <c r="G163" s="17">
        <v>24099000</v>
      </c>
      <c r="H163" s="17">
        <v>8886000</v>
      </c>
      <c r="I163" s="17" t="str">
        <f>IFERROR(VLOOKUP(B163,#REF!,9,FALSE),"")</f>
        <v/>
      </c>
      <c r="J163" s="17">
        <v>6445751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1200000</v>
      </c>
      <c r="P163" s="17">
        <v>4623000</v>
      </c>
      <c r="Q163" s="17">
        <v>622751</v>
      </c>
      <c r="R163" s="19">
        <v>30544751</v>
      </c>
      <c r="S163" s="20">
        <v>46.4</v>
      </c>
      <c r="T163" s="21">
        <v>58.8</v>
      </c>
      <c r="U163" s="19">
        <v>657648</v>
      </c>
      <c r="V163" s="17">
        <v>519541</v>
      </c>
      <c r="W163" s="22">
        <v>0.8</v>
      </c>
      <c r="X163" s="23">
        <f t="shared" si="8"/>
        <v>100</v>
      </c>
      <c r="Y163" s="17">
        <v>605184</v>
      </c>
      <c r="Z163" s="17">
        <v>3330672</v>
      </c>
      <c r="AA163" s="17">
        <v>740016</v>
      </c>
      <c r="AB163" s="17">
        <v>90000</v>
      </c>
      <c r="AC163" s="15" t="s">
        <v>37</v>
      </c>
    </row>
    <row r="164" spans="1:29">
      <c r="A164" s="13" t="str">
        <f t="shared" si="6"/>
        <v>ZeroZero</v>
      </c>
      <c r="B164" s="14" t="s">
        <v>180</v>
      </c>
      <c r="C164" s="15" t="s">
        <v>162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11695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9000</v>
      </c>
      <c r="Q164" s="17">
        <v>2695</v>
      </c>
      <c r="R164" s="19">
        <v>11695</v>
      </c>
      <c r="S164" s="20" t="s">
        <v>35</v>
      </c>
      <c r="T164" s="21" t="s">
        <v>35</v>
      </c>
      <c r="U164" s="19">
        <v>0</v>
      </c>
      <c r="V164" s="17" t="s">
        <v>35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OverStock</v>
      </c>
      <c r="B165" s="14" t="s">
        <v>181</v>
      </c>
      <c r="C165" s="15" t="s">
        <v>162</v>
      </c>
      <c r="D165" s="16">
        <f>IFERROR(VLOOKUP(B165,#REF!,3,FALSE),0)</f>
        <v>0</v>
      </c>
      <c r="E165" s="18">
        <f t="shared" si="7"/>
        <v>6.7</v>
      </c>
      <c r="F165" s="16" t="str">
        <f>IFERROR(VLOOKUP(B165,#REF!,6,FALSE),"")</f>
        <v/>
      </c>
      <c r="G165" s="17">
        <v>60000</v>
      </c>
      <c r="H165" s="17">
        <v>12000</v>
      </c>
      <c r="I165" s="17" t="str">
        <f>IFERROR(VLOOKUP(B165,#REF!,9,FALSE),"")</f>
        <v/>
      </c>
      <c r="J165" s="17">
        <v>15000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15000</v>
      </c>
      <c r="Q165" s="17">
        <v>0</v>
      </c>
      <c r="R165" s="19">
        <v>75000</v>
      </c>
      <c r="S165" s="20">
        <v>33.299999999999997</v>
      </c>
      <c r="T165" s="21">
        <v>55.8</v>
      </c>
      <c r="U165" s="19">
        <v>2250</v>
      </c>
      <c r="V165" s="17">
        <v>1344</v>
      </c>
      <c r="W165" s="22">
        <v>0.6</v>
      </c>
      <c r="X165" s="23">
        <f t="shared" si="8"/>
        <v>100</v>
      </c>
      <c r="Y165" s="17">
        <v>0</v>
      </c>
      <c r="Z165" s="17">
        <v>12100</v>
      </c>
      <c r="AA165" s="17">
        <v>0</v>
      </c>
      <c r="AB165" s="17">
        <v>5000</v>
      </c>
      <c r="AC165" s="15" t="s">
        <v>37</v>
      </c>
    </row>
    <row r="166" spans="1:29">
      <c r="A166" s="13" t="str">
        <f t="shared" si="6"/>
        <v>OverStock</v>
      </c>
      <c r="B166" s="14" t="s">
        <v>182</v>
      </c>
      <c r="C166" s="15" t="s">
        <v>162</v>
      </c>
      <c r="D166" s="16">
        <f>IFERROR(VLOOKUP(B166,#REF!,3,FALSE),0)</f>
        <v>0</v>
      </c>
      <c r="E166" s="18">
        <f t="shared" si="7"/>
        <v>1.8</v>
      </c>
      <c r="F166" s="16" t="str">
        <f>IFERROR(VLOOKUP(B166,#REF!,6,FALSE),"")</f>
        <v/>
      </c>
      <c r="G166" s="17">
        <v>141000</v>
      </c>
      <c r="H166" s="17">
        <v>12000</v>
      </c>
      <c r="I166" s="17" t="str">
        <f>IFERROR(VLOOKUP(B166,#REF!,9,FALSE),"")</f>
        <v/>
      </c>
      <c r="J166" s="17">
        <v>9000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9000</v>
      </c>
      <c r="Q166" s="17">
        <v>0</v>
      </c>
      <c r="R166" s="19">
        <v>150000</v>
      </c>
      <c r="S166" s="20">
        <v>30.8</v>
      </c>
      <c r="T166" s="21">
        <v>48.7</v>
      </c>
      <c r="U166" s="19">
        <v>4875</v>
      </c>
      <c r="V166" s="17">
        <v>3080</v>
      </c>
      <c r="W166" s="22">
        <v>0.6</v>
      </c>
      <c r="X166" s="23">
        <f t="shared" si="8"/>
        <v>100</v>
      </c>
      <c r="Y166" s="17">
        <v>11416</v>
      </c>
      <c r="Z166" s="17">
        <v>13158</v>
      </c>
      <c r="AA166" s="17">
        <v>3764</v>
      </c>
      <c r="AB166" s="17">
        <v>17558</v>
      </c>
      <c r="AC166" s="15" t="s">
        <v>37</v>
      </c>
    </row>
    <row r="167" spans="1:29">
      <c r="A167" s="13" t="str">
        <f t="shared" si="6"/>
        <v>FCST</v>
      </c>
      <c r="B167" s="14" t="s">
        <v>183</v>
      </c>
      <c r="C167" s="15" t="s">
        <v>162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63000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63000</v>
      </c>
      <c r="S167" s="20" t="s">
        <v>35</v>
      </c>
      <c r="T167" s="21">
        <v>1125</v>
      </c>
      <c r="U167" s="19">
        <v>0</v>
      </c>
      <c r="V167" s="17">
        <v>56</v>
      </c>
      <c r="W167" s="22" t="s">
        <v>57</v>
      </c>
      <c r="X167" s="23" t="str">
        <f t="shared" si="8"/>
        <v>F</v>
      </c>
      <c r="Y167" s="17">
        <v>300</v>
      </c>
      <c r="Z167" s="17">
        <v>0</v>
      </c>
      <c r="AA167" s="17">
        <v>200</v>
      </c>
      <c r="AB167" s="17">
        <v>400</v>
      </c>
      <c r="AC167" s="15" t="s">
        <v>37</v>
      </c>
    </row>
    <row r="168" spans="1:29">
      <c r="A168" s="13" t="str">
        <f t="shared" si="6"/>
        <v>Normal</v>
      </c>
      <c r="B168" s="14" t="s">
        <v>184</v>
      </c>
      <c r="C168" s="15" t="s">
        <v>162</v>
      </c>
      <c r="D168" s="16">
        <f>IFERROR(VLOOKUP(B168,#REF!,3,FALSE),0)</f>
        <v>0</v>
      </c>
      <c r="E168" s="18">
        <f t="shared" si="7"/>
        <v>6.1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3925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3925</v>
      </c>
      <c r="R168" s="19">
        <v>3925</v>
      </c>
      <c r="S168" s="20">
        <v>6.1</v>
      </c>
      <c r="T168" s="21">
        <v>58.6</v>
      </c>
      <c r="U168" s="19">
        <v>647</v>
      </c>
      <c r="V168" s="17">
        <v>67</v>
      </c>
      <c r="W168" s="22">
        <v>0.1</v>
      </c>
      <c r="X168" s="23">
        <f t="shared" si="8"/>
        <v>50</v>
      </c>
      <c r="Y168" s="17">
        <v>0</v>
      </c>
      <c r="Z168" s="17">
        <v>600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ZeroZero</v>
      </c>
      <c r="B169" s="14" t="s">
        <v>185</v>
      </c>
      <c r="C169" s="15" t="s">
        <v>162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3000</v>
      </c>
      <c r="H169" s="17">
        <v>3000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3000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None</v>
      </c>
      <c r="B170" s="14" t="s">
        <v>186</v>
      </c>
      <c r="C170" s="15" t="s">
        <v>162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0</v>
      </c>
      <c r="S170" s="20" t="s">
        <v>35</v>
      </c>
      <c r="T170" s="21" t="s">
        <v>35</v>
      </c>
      <c r="U170" s="19">
        <v>0</v>
      </c>
      <c r="V170" s="17" t="s">
        <v>35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13" t="str">
        <f t="shared" si="6"/>
        <v>OverStock</v>
      </c>
      <c r="B171" s="14" t="s">
        <v>187</v>
      </c>
      <c r="C171" s="15" t="s">
        <v>162</v>
      </c>
      <c r="D171" s="16">
        <f>IFERROR(VLOOKUP(B171,#REF!,3,FALSE),0)</f>
        <v>0</v>
      </c>
      <c r="E171" s="18">
        <f t="shared" si="7"/>
        <v>6.7</v>
      </c>
      <c r="F171" s="16" t="str">
        <f>IFERROR(VLOOKUP(B171,#REF!,6,FALSE),"")</f>
        <v/>
      </c>
      <c r="G171" s="17">
        <v>17544000</v>
      </c>
      <c r="H171" s="17">
        <v>1299000</v>
      </c>
      <c r="I171" s="17" t="str">
        <f>IFERROR(VLOOKUP(B171,#REF!,9,FALSE),"")</f>
        <v/>
      </c>
      <c r="J171" s="17">
        <v>1694450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1098000</v>
      </c>
      <c r="P171" s="17">
        <v>78000</v>
      </c>
      <c r="Q171" s="17">
        <v>518450</v>
      </c>
      <c r="R171" s="19">
        <v>19238450</v>
      </c>
      <c r="S171" s="20">
        <v>76</v>
      </c>
      <c r="T171" s="21">
        <v>53.7</v>
      </c>
      <c r="U171" s="19">
        <v>253133</v>
      </c>
      <c r="V171" s="17">
        <v>358345</v>
      </c>
      <c r="W171" s="22">
        <v>1.4</v>
      </c>
      <c r="X171" s="23">
        <f t="shared" si="8"/>
        <v>100</v>
      </c>
      <c r="Y171" s="17">
        <v>581512</v>
      </c>
      <c r="Z171" s="17">
        <v>2156732</v>
      </c>
      <c r="AA171" s="17">
        <v>825760</v>
      </c>
      <c r="AB171" s="17">
        <v>64456</v>
      </c>
      <c r="AC171" s="15" t="s">
        <v>37</v>
      </c>
    </row>
    <row r="172" spans="1:29">
      <c r="A172" s="13" t="str">
        <f t="shared" si="6"/>
        <v>FCST</v>
      </c>
      <c r="B172" s="14" t="s">
        <v>188</v>
      </c>
      <c r="C172" s="15" t="s">
        <v>162</v>
      </c>
      <c r="D172" s="16">
        <f>IFERROR(VLOOKUP(B172,#REF!,3,FALSE),0)</f>
        <v>0</v>
      </c>
      <c r="E172" s="18" t="str">
        <f t="shared" si="7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0</v>
      </c>
      <c r="S172" s="20" t="s">
        <v>35</v>
      </c>
      <c r="T172" s="21">
        <v>0</v>
      </c>
      <c r="U172" s="19">
        <v>0</v>
      </c>
      <c r="V172" s="17">
        <v>370</v>
      </c>
      <c r="W172" s="22" t="s">
        <v>57</v>
      </c>
      <c r="X172" s="23" t="str">
        <f t="shared" si="8"/>
        <v>F</v>
      </c>
      <c r="Y172" s="17">
        <v>0</v>
      </c>
      <c r="Z172" s="17">
        <v>3330</v>
      </c>
      <c r="AA172" s="17">
        <v>0</v>
      </c>
      <c r="AB172" s="17">
        <v>2800</v>
      </c>
      <c r="AC172" s="15" t="s">
        <v>37</v>
      </c>
    </row>
    <row r="173" spans="1:29">
      <c r="A173" s="13" t="str">
        <f t="shared" si="6"/>
        <v>OverStock</v>
      </c>
      <c r="B173" s="14" t="s">
        <v>189</v>
      </c>
      <c r="C173" s="15" t="s">
        <v>162</v>
      </c>
      <c r="D173" s="16">
        <f>IFERROR(VLOOKUP(B173,#REF!,3,FALSE),0)</f>
        <v>0</v>
      </c>
      <c r="E173" s="18">
        <f t="shared" si="7"/>
        <v>0</v>
      </c>
      <c r="F173" s="16" t="str">
        <f>IFERROR(VLOOKUP(B173,#REF!,6,FALSE),"")</f>
        <v/>
      </c>
      <c r="G173" s="17">
        <v>48000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48000</v>
      </c>
      <c r="S173" s="20">
        <v>42.7</v>
      </c>
      <c r="T173" s="21" t="s">
        <v>35</v>
      </c>
      <c r="U173" s="19">
        <v>1125</v>
      </c>
      <c r="V173" s="17" t="s">
        <v>35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>
      <c r="A174" s="13" t="str">
        <f t="shared" si="6"/>
        <v>OverStock</v>
      </c>
      <c r="B174" s="14" t="s">
        <v>190</v>
      </c>
      <c r="C174" s="15" t="s">
        <v>162</v>
      </c>
      <c r="D174" s="16">
        <f>IFERROR(VLOOKUP(B174,#REF!,3,FALSE),0)</f>
        <v>0</v>
      </c>
      <c r="E174" s="18">
        <f t="shared" si="7"/>
        <v>15.2</v>
      </c>
      <c r="F174" s="16" t="str">
        <f>IFERROR(VLOOKUP(B174,#REF!,6,FALSE),"")</f>
        <v/>
      </c>
      <c r="G174" s="17">
        <v>120000</v>
      </c>
      <c r="H174" s="17">
        <v>45000</v>
      </c>
      <c r="I174" s="17" t="str">
        <f>IFERROR(VLOOKUP(B174,#REF!,9,FALSE),"")</f>
        <v/>
      </c>
      <c r="J174" s="17">
        <v>58430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33000</v>
      </c>
      <c r="Q174" s="17">
        <v>25430</v>
      </c>
      <c r="R174" s="19">
        <v>178430</v>
      </c>
      <c r="S174" s="20">
        <v>46.3</v>
      </c>
      <c r="T174" s="21">
        <v>31.5</v>
      </c>
      <c r="U174" s="19">
        <v>3854</v>
      </c>
      <c r="V174" s="17">
        <v>5660</v>
      </c>
      <c r="W174" s="22">
        <v>1.5</v>
      </c>
      <c r="X174" s="23">
        <f t="shared" si="8"/>
        <v>100</v>
      </c>
      <c r="Y174" s="17">
        <v>28180</v>
      </c>
      <c r="Z174" s="17">
        <v>20954</v>
      </c>
      <c r="AA174" s="17">
        <v>4308</v>
      </c>
      <c r="AB174" s="17">
        <v>0</v>
      </c>
      <c r="AC174" s="15" t="s">
        <v>37</v>
      </c>
    </row>
    <row r="175" spans="1:29">
      <c r="A175" s="13" t="str">
        <f t="shared" si="6"/>
        <v>OverStock</v>
      </c>
      <c r="B175" s="14" t="s">
        <v>191</v>
      </c>
      <c r="C175" s="15" t="s">
        <v>162</v>
      </c>
      <c r="D175" s="16">
        <f>IFERROR(VLOOKUP(B175,#REF!,3,FALSE),0)</f>
        <v>0</v>
      </c>
      <c r="E175" s="18">
        <f t="shared" si="7"/>
        <v>8</v>
      </c>
      <c r="F175" s="16" t="str">
        <f>IFERROR(VLOOKUP(B175,#REF!,6,FALSE),"")</f>
        <v/>
      </c>
      <c r="G175" s="17">
        <v>30000</v>
      </c>
      <c r="H175" s="17">
        <v>6000</v>
      </c>
      <c r="I175" s="17" t="str">
        <f>IFERROR(VLOOKUP(B175,#REF!,9,FALSE),"")</f>
        <v/>
      </c>
      <c r="J175" s="17">
        <v>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6000</v>
      </c>
      <c r="Q175" s="17">
        <v>0</v>
      </c>
      <c r="R175" s="19">
        <v>36000</v>
      </c>
      <c r="S175" s="20">
        <v>48</v>
      </c>
      <c r="T175" s="21">
        <v>47.7</v>
      </c>
      <c r="U175" s="19">
        <v>750</v>
      </c>
      <c r="V175" s="17">
        <v>754</v>
      </c>
      <c r="W175" s="22">
        <v>1</v>
      </c>
      <c r="X175" s="23">
        <f t="shared" si="8"/>
        <v>100</v>
      </c>
      <c r="Y175" s="17">
        <v>0</v>
      </c>
      <c r="Z175" s="17">
        <v>6785</v>
      </c>
      <c r="AA175" s="17">
        <v>0</v>
      </c>
      <c r="AB175" s="17">
        <v>2000</v>
      </c>
      <c r="AC175" s="15" t="s">
        <v>37</v>
      </c>
    </row>
    <row r="176" spans="1:29">
      <c r="A176" s="13" t="str">
        <f t="shared" si="6"/>
        <v>OverStock</v>
      </c>
      <c r="B176" s="14" t="s">
        <v>192</v>
      </c>
      <c r="C176" s="15" t="s">
        <v>162</v>
      </c>
      <c r="D176" s="16">
        <f>IFERROR(VLOOKUP(B176,#REF!,3,FALSE),0)</f>
        <v>0</v>
      </c>
      <c r="E176" s="18">
        <f t="shared" si="7"/>
        <v>27.7</v>
      </c>
      <c r="F176" s="16" t="str">
        <f>IFERROR(VLOOKUP(B176,#REF!,6,FALSE),"")</f>
        <v/>
      </c>
      <c r="G176" s="17">
        <v>90400</v>
      </c>
      <c r="H176" s="17">
        <v>800</v>
      </c>
      <c r="I176" s="17" t="str">
        <f>IFERROR(VLOOKUP(B176,#REF!,9,FALSE),"")</f>
        <v/>
      </c>
      <c r="J176" s="17">
        <v>17345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6400</v>
      </c>
      <c r="Q176" s="17">
        <v>10945</v>
      </c>
      <c r="R176" s="19">
        <v>107745</v>
      </c>
      <c r="S176" s="20">
        <v>171.8</v>
      </c>
      <c r="T176" s="21">
        <v>90.9</v>
      </c>
      <c r="U176" s="19">
        <v>627</v>
      </c>
      <c r="V176" s="17">
        <v>1185</v>
      </c>
      <c r="W176" s="22">
        <v>1.9</v>
      </c>
      <c r="X176" s="23">
        <f t="shared" si="8"/>
        <v>100</v>
      </c>
      <c r="Y176" s="17">
        <v>4014</v>
      </c>
      <c r="Z176" s="17">
        <v>6654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None</v>
      </c>
      <c r="B177" s="14" t="s">
        <v>193</v>
      </c>
      <c r="C177" s="15" t="s">
        <v>162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 t="s">
        <v>35</v>
      </c>
      <c r="U177" s="19">
        <v>0</v>
      </c>
      <c r="V177" s="17">
        <v>0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13" t="str">
        <f t="shared" si="6"/>
        <v>OverStock</v>
      </c>
      <c r="B178" s="14" t="s">
        <v>194</v>
      </c>
      <c r="C178" s="15" t="s">
        <v>162</v>
      </c>
      <c r="D178" s="16">
        <f>IFERROR(VLOOKUP(B178,#REF!,3,FALSE),0)</f>
        <v>0</v>
      </c>
      <c r="E178" s="18">
        <f t="shared" si="7"/>
        <v>20.8</v>
      </c>
      <c r="F178" s="16" t="str">
        <f>IFERROR(VLOOKUP(B178,#REF!,6,FALSE),"")</f>
        <v/>
      </c>
      <c r="G178" s="17">
        <v>60000</v>
      </c>
      <c r="H178" s="17">
        <v>30000</v>
      </c>
      <c r="I178" s="17" t="str">
        <f>IFERROR(VLOOKUP(B178,#REF!,9,FALSE),"")</f>
        <v/>
      </c>
      <c r="J178" s="17">
        <v>32551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27400</v>
      </c>
      <c r="Q178" s="17">
        <v>5151</v>
      </c>
      <c r="R178" s="19">
        <v>92551</v>
      </c>
      <c r="S178" s="20">
        <v>59.2</v>
      </c>
      <c r="T178" s="21">
        <v>45.1</v>
      </c>
      <c r="U178" s="19">
        <v>1563</v>
      </c>
      <c r="V178" s="17">
        <v>2053</v>
      </c>
      <c r="W178" s="22">
        <v>1.3</v>
      </c>
      <c r="X178" s="23">
        <f t="shared" si="8"/>
        <v>100</v>
      </c>
      <c r="Y178" s="17">
        <v>3926</v>
      </c>
      <c r="Z178" s="17">
        <v>10200</v>
      </c>
      <c r="AA178" s="17">
        <v>8358</v>
      </c>
      <c r="AB178" s="17">
        <v>4800</v>
      </c>
      <c r="AC178" s="15" t="s">
        <v>37</v>
      </c>
    </row>
    <row r="179" spans="1:29">
      <c r="A179" s="13" t="str">
        <f t="shared" si="6"/>
        <v>OverStock</v>
      </c>
      <c r="B179" s="14" t="s">
        <v>195</v>
      </c>
      <c r="C179" s="15" t="s">
        <v>162</v>
      </c>
      <c r="D179" s="16">
        <f>IFERROR(VLOOKUP(B179,#REF!,3,FALSE),0)</f>
        <v>0</v>
      </c>
      <c r="E179" s="18">
        <f t="shared" si="7"/>
        <v>0.7</v>
      </c>
      <c r="F179" s="16" t="str">
        <f>IFERROR(VLOOKUP(B179,#REF!,6,FALSE),"")</f>
        <v/>
      </c>
      <c r="G179" s="17">
        <v>1260000</v>
      </c>
      <c r="H179" s="17">
        <v>150000</v>
      </c>
      <c r="I179" s="17" t="str">
        <f>IFERROR(VLOOKUP(B179,#REF!,9,FALSE),"")</f>
        <v/>
      </c>
      <c r="J179" s="17">
        <v>20723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7500</v>
      </c>
      <c r="Q179" s="17">
        <v>13223</v>
      </c>
      <c r="R179" s="19">
        <v>1280723</v>
      </c>
      <c r="S179" s="20">
        <v>45.9</v>
      </c>
      <c r="T179" s="21">
        <v>17.8</v>
      </c>
      <c r="U179" s="19">
        <v>27921</v>
      </c>
      <c r="V179" s="17">
        <v>72149</v>
      </c>
      <c r="W179" s="22">
        <v>2.6</v>
      </c>
      <c r="X179" s="23">
        <f t="shared" si="8"/>
        <v>150</v>
      </c>
      <c r="Y179" s="17">
        <v>78256</v>
      </c>
      <c r="Z179" s="17">
        <v>422036</v>
      </c>
      <c r="AA179" s="17">
        <v>218484</v>
      </c>
      <c r="AB179" s="17">
        <v>67978</v>
      </c>
      <c r="AC179" s="15" t="s">
        <v>37</v>
      </c>
    </row>
    <row r="180" spans="1:29">
      <c r="A180" s="13" t="str">
        <f t="shared" si="6"/>
        <v>OverStock</v>
      </c>
      <c r="B180" s="14" t="s">
        <v>196</v>
      </c>
      <c r="C180" s="15" t="s">
        <v>162</v>
      </c>
      <c r="D180" s="16">
        <f>IFERROR(VLOOKUP(B180,#REF!,3,FALSE),0)</f>
        <v>0</v>
      </c>
      <c r="E180" s="18">
        <f t="shared" si="7"/>
        <v>22.5</v>
      </c>
      <c r="F180" s="16" t="str">
        <f>IFERROR(VLOOKUP(B180,#REF!,6,FALSE),"")</f>
        <v/>
      </c>
      <c r="G180" s="17">
        <v>32500</v>
      </c>
      <c r="H180" s="17">
        <v>22500</v>
      </c>
      <c r="I180" s="17" t="str">
        <f>IFERROR(VLOOKUP(B180,#REF!,9,FALSE),"")</f>
        <v/>
      </c>
      <c r="J180" s="17">
        <v>33869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17500</v>
      </c>
      <c r="P180" s="17">
        <v>7500</v>
      </c>
      <c r="Q180" s="17">
        <v>8869</v>
      </c>
      <c r="R180" s="19">
        <v>66369</v>
      </c>
      <c r="S180" s="20">
        <v>44.1</v>
      </c>
      <c r="T180" s="21">
        <v>28.4</v>
      </c>
      <c r="U180" s="19">
        <v>1504</v>
      </c>
      <c r="V180" s="17">
        <v>2333</v>
      </c>
      <c r="W180" s="22">
        <v>1.6</v>
      </c>
      <c r="X180" s="23">
        <f t="shared" si="8"/>
        <v>100</v>
      </c>
      <c r="Y180" s="17">
        <v>7500</v>
      </c>
      <c r="Z180" s="17">
        <v>13500</v>
      </c>
      <c r="AA180" s="17">
        <v>4000</v>
      </c>
      <c r="AB180" s="17">
        <v>6000</v>
      </c>
      <c r="AC180" s="15" t="s">
        <v>37</v>
      </c>
    </row>
    <row r="181" spans="1:29">
      <c r="A181" s="13" t="str">
        <f t="shared" si="6"/>
        <v>Normal</v>
      </c>
      <c r="B181" s="14" t="s">
        <v>197</v>
      </c>
      <c r="C181" s="15" t="s">
        <v>162</v>
      </c>
      <c r="D181" s="16">
        <f>IFERROR(VLOOKUP(B181,#REF!,3,FALSE),0)</f>
        <v>0</v>
      </c>
      <c r="E181" s="18">
        <f t="shared" si="7"/>
        <v>24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7500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7500</v>
      </c>
      <c r="Q181" s="17">
        <v>0</v>
      </c>
      <c r="R181" s="19">
        <v>7500</v>
      </c>
      <c r="S181" s="20">
        <v>24</v>
      </c>
      <c r="T181" s="21">
        <v>29</v>
      </c>
      <c r="U181" s="19">
        <v>313</v>
      </c>
      <c r="V181" s="17">
        <v>259</v>
      </c>
      <c r="W181" s="22">
        <v>0.8</v>
      </c>
      <c r="X181" s="23">
        <f t="shared" si="8"/>
        <v>100</v>
      </c>
      <c r="Y181" s="17">
        <v>682</v>
      </c>
      <c r="Z181" s="17">
        <v>869</v>
      </c>
      <c r="AA181" s="17">
        <v>776</v>
      </c>
      <c r="AB181" s="17">
        <v>776</v>
      </c>
      <c r="AC181" s="15" t="s">
        <v>37</v>
      </c>
    </row>
    <row r="182" spans="1:29">
      <c r="A182" s="13" t="str">
        <f t="shared" si="6"/>
        <v>OverStock</v>
      </c>
      <c r="B182" s="14" t="s">
        <v>198</v>
      </c>
      <c r="C182" s="15" t="s">
        <v>162</v>
      </c>
      <c r="D182" s="16">
        <f>IFERROR(VLOOKUP(B182,#REF!,3,FALSE),0)</f>
        <v>0</v>
      </c>
      <c r="E182" s="18">
        <f t="shared" si="7"/>
        <v>13.5</v>
      </c>
      <c r="F182" s="16" t="str">
        <f>IFERROR(VLOOKUP(B182,#REF!,6,FALSE),"")</f>
        <v/>
      </c>
      <c r="G182" s="17">
        <v>162500</v>
      </c>
      <c r="H182" s="17">
        <v>95000</v>
      </c>
      <c r="I182" s="17" t="str">
        <f>IFERROR(VLOOKUP(B182,#REF!,9,FALSE),"")</f>
        <v/>
      </c>
      <c r="J182" s="17">
        <v>29292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29292</v>
      </c>
      <c r="R182" s="19">
        <v>191792</v>
      </c>
      <c r="S182" s="20">
        <v>88.4</v>
      </c>
      <c r="T182" s="21">
        <v>29.8</v>
      </c>
      <c r="U182" s="19">
        <v>2169</v>
      </c>
      <c r="V182" s="17">
        <v>6434</v>
      </c>
      <c r="W182" s="22">
        <v>3</v>
      </c>
      <c r="X182" s="23">
        <f t="shared" si="8"/>
        <v>150</v>
      </c>
      <c r="Y182" s="17">
        <v>24680</v>
      </c>
      <c r="Z182" s="17">
        <v>13228</v>
      </c>
      <c r="AA182" s="17">
        <v>31040</v>
      </c>
      <c r="AB182" s="17">
        <v>25000</v>
      </c>
      <c r="AC182" s="15" t="s">
        <v>37</v>
      </c>
    </row>
    <row r="183" spans="1:29">
      <c r="A183" s="13" t="str">
        <f t="shared" si="6"/>
        <v>Normal</v>
      </c>
      <c r="B183" s="14" t="s">
        <v>199</v>
      </c>
      <c r="C183" s="15" t="s">
        <v>162</v>
      </c>
      <c r="D183" s="16">
        <f>IFERROR(VLOOKUP(B183,#REF!,3,FALSE),0)</f>
        <v>0</v>
      </c>
      <c r="E183" s="18">
        <f t="shared" si="7"/>
        <v>3.2</v>
      </c>
      <c r="F183" s="16" t="str">
        <f>IFERROR(VLOOKUP(B183,#REF!,6,FALSE),"")</f>
        <v/>
      </c>
      <c r="G183" s="17">
        <v>15000</v>
      </c>
      <c r="H183" s="17">
        <v>15000</v>
      </c>
      <c r="I183" s="17" t="str">
        <f>IFERROR(VLOOKUP(B183,#REF!,9,FALSE),"")</f>
        <v/>
      </c>
      <c r="J183" s="17">
        <v>5000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5000</v>
      </c>
      <c r="Q183" s="17">
        <v>0</v>
      </c>
      <c r="R183" s="19">
        <v>20000</v>
      </c>
      <c r="S183" s="20">
        <v>12.8</v>
      </c>
      <c r="T183" s="21">
        <v>90.5</v>
      </c>
      <c r="U183" s="19">
        <v>1563</v>
      </c>
      <c r="V183" s="17">
        <v>221</v>
      </c>
      <c r="W183" s="22">
        <v>0.1</v>
      </c>
      <c r="X183" s="23">
        <f t="shared" si="8"/>
        <v>50</v>
      </c>
      <c r="Y183" s="17">
        <v>0</v>
      </c>
      <c r="Z183" s="17">
        <v>1990</v>
      </c>
      <c r="AA183" s="17">
        <v>0</v>
      </c>
      <c r="AB183" s="17">
        <v>4000</v>
      </c>
      <c r="AC183" s="15" t="s">
        <v>37</v>
      </c>
    </row>
    <row r="184" spans="1:29">
      <c r="A184" s="13" t="str">
        <f t="shared" si="6"/>
        <v>OverStock</v>
      </c>
      <c r="B184" s="14" t="s">
        <v>200</v>
      </c>
      <c r="C184" s="15" t="s">
        <v>162</v>
      </c>
      <c r="D184" s="16">
        <f>IFERROR(VLOOKUP(B184,#REF!,3,FALSE),0)</f>
        <v>0</v>
      </c>
      <c r="E184" s="18">
        <f t="shared" si="7"/>
        <v>18.2</v>
      </c>
      <c r="F184" s="16" t="str">
        <f>IFERROR(VLOOKUP(B184,#REF!,6,FALSE),"")</f>
        <v/>
      </c>
      <c r="G184" s="17">
        <v>72500</v>
      </c>
      <c r="H184" s="17">
        <v>7500</v>
      </c>
      <c r="I184" s="17" t="str">
        <f>IFERROR(VLOOKUP(B184,#REF!,9,FALSE),"")</f>
        <v/>
      </c>
      <c r="J184" s="17">
        <v>12500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5000</v>
      </c>
      <c r="P184" s="17">
        <v>7500</v>
      </c>
      <c r="Q184" s="17">
        <v>0</v>
      </c>
      <c r="R184" s="19">
        <v>85000</v>
      </c>
      <c r="S184" s="20">
        <v>123.7</v>
      </c>
      <c r="T184" s="21">
        <v>54.7</v>
      </c>
      <c r="U184" s="19">
        <v>687</v>
      </c>
      <c r="V184" s="17">
        <v>1555</v>
      </c>
      <c r="W184" s="22">
        <v>2.2999999999999998</v>
      </c>
      <c r="X184" s="23">
        <f t="shared" si="8"/>
        <v>150</v>
      </c>
      <c r="Y184" s="17">
        <v>2000</v>
      </c>
      <c r="Z184" s="17">
        <v>8000</v>
      </c>
      <c r="AA184" s="17">
        <v>4000</v>
      </c>
      <c r="AB184" s="17">
        <v>4000</v>
      </c>
      <c r="AC184" s="15" t="s">
        <v>37</v>
      </c>
    </row>
    <row r="185" spans="1:29">
      <c r="A185" s="13" t="str">
        <f t="shared" si="6"/>
        <v>OverStock</v>
      </c>
      <c r="B185" s="14" t="s">
        <v>201</v>
      </c>
      <c r="C185" s="15" t="s">
        <v>162</v>
      </c>
      <c r="D185" s="16">
        <f>IFERROR(VLOOKUP(B185,#REF!,3,FALSE),0)</f>
        <v>0</v>
      </c>
      <c r="E185" s="18">
        <f t="shared" si="7"/>
        <v>10.5</v>
      </c>
      <c r="F185" s="16" t="str">
        <f>IFERROR(VLOOKUP(B185,#REF!,6,FALSE),"")</f>
        <v/>
      </c>
      <c r="G185" s="17">
        <v>207500</v>
      </c>
      <c r="H185" s="17">
        <v>70000</v>
      </c>
      <c r="I185" s="17" t="str">
        <f>IFERROR(VLOOKUP(B185,#REF!,9,FALSE),"")</f>
        <v/>
      </c>
      <c r="J185" s="17">
        <v>52579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19000</v>
      </c>
      <c r="Q185" s="17">
        <v>33579</v>
      </c>
      <c r="R185" s="19">
        <v>260079</v>
      </c>
      <c r="S185" s="20">
        <v>52.1</v>
      </c>
      <c r="T185" s="21">
        <v>46</v>
      </c>
      <c r="U185" s="19">
        <v>4990</v>
      </c>
      <c r="V185" s="17">
        <v>5657</v>
      </c>
      <c r="W185" s="22">
        <v>1.1000000000000001</v>
      </c>
      <c r="X185" s="23">
        <f t="shared" si="8"/>
        <v>100</v>
      </c>
      <c r="Y185" s="17">
        <v>6100</v>
      </c>
      <c r="Z185" s="17">
        <v>36410</v>
      </c>
      <c r="AA185" s="17">
        <v>12600</v>
      </c>
      <c r="AB185" s="17">
        <v>0</v>
      </c>
      <c r="AC185" s="15" t="s">
        <v>37</v>
      </c>
    </row>
    <row r="186" spans="1:29">
      <c r="A186" s="13" t="str">
        <f t="shared" si="6"/>
        <v>FCST</v>
      </c>
      <c r="B186" s="14" t="s">
        <v>202</v>
      </c>
      <c r="C186" s="15" t="s">
        <v>162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2150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2150</v>
      </c>
      <c r="R186" s="19">
        <v>2150</v>
      </c>
      <c r="S186" s="20" t="s">
        <v>35</v>
      </c>
      <c r="T186" s="21">
        <v>537.5</v>
      </c>
      <c r="U186" s="19">
        <v>0</v>
      </c>
      <c r="V186" s="17">
        <v>4</v>
      </c>
      <c r="W186" s="22" t="s">
        <v>57</v>
      </c>
      <c r="X186" s="23" t="str">
        <f t="shared" si="8"/>
        <v>F</v>
      </c>
      <c r="Y186" s="17">
        <v>0</v>
      </c>
      <c r="Z186" s="17">
        <v>40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OverStock</v>
      </c>
      <c r="B187" s="14" t="s">
        <v>203</v>
      </c>
      <c r="C187" s="15" t="s">
        <v>162</v>
      </c>
      <c r="D187" s="16">
        <f>IFERROR(VLOOKUP(B187,#REF!,3,FALSE),0)</f>
        <v>0</v>
      </c>
      <c r="E187" s="18">
        <f t="shared" si="7"/>
        <v>13.3</v>
      </c>
      <c r="F187" s="16" t="str">
        <f>IFERROR(VLOOKUP(B187,#REF!,6,FALSE),"")</f>
        <v/>
      </c>
      <c r="G187" s="17">
        <v>172500</v>
      </c>
      <c r="H187" s="17">
        <v>100000</v>
      </c>
      <c r="I187" s="17" t="str">
        <f>IFERROR(VLOOKUP(B187,#REF!,9,FALSE),"")</f>
        <v/>
      </c>
      <c r="J187" s="17">
        <v>22500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2500</v>
      </c>
      <c r="Q187" s="17">
        <v>20000</v>
      </c>
      <c r="R187" s="19">
        <v>195000</v>
      </c>
      <c r="S187" s="20">
        <v>115.2</v>
      </c>
      <c r="T187" s="21">
        <v>35.1</v>
      </c>
      <c r="U187" s="19">
        <v>1692</v>
      </c>
      <c r="V187" s="17">
        <v>5556</v>
      </c>
      <c r="W187" s="22">
        <v>3.3</v>
      </c>
      <c r="X187" s="23">
        <f t="shared" si="8"/>
        <v>150</v>
      </c>
      <c r="Y187" s="17">
        <v>0</v>
      </c>
      <c r="Z187" s="17">
        <v>30000</v>
      </c>
      <c r="AA187" s="17">
        <v>30000</v>
      </c>
      <c r="AB187" s="17">
        <v>30000</v>
      </c>
      <c r="AC187" s="15" t="s">
        <v>37</v>
      </c>
    </row>
    <row r="188" spans="1:29">
      <c r="A188" s="13" t="str">
        <f t="shared" si="6"/>
        <v>FCST</v>
      </c>
      <c r="B188" s="14" t="s">
        <v>204</v>
      </c>
      <c r="C188" s="15" t="s">
        <v>162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207500</v>
      </c>
      <c r="H188" s="17">
        <v>32500</v>
      </c>
      <c r="I188" s="17" t="str">
        <f>IFERROR(VLOOKUP(B188,#REF!,9,FALSE),"")</f>
        <v/>
      </c>
      <c r="J188" s="17">
        <v>51693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22500</v>
      </c>
      <c r="Q188" s="17">
        <v>29193</v>
      </c>
      <c r="R188" s="19">
        <v>259193</v>
      </c>
      <c r="S188" s="20" t="s">
        <v>35</v>
      </c>
      <c r="T188" s="21">
        <v>194.4</v>
      </c>
      <c r="U188" s="19">
        <v>0</v>
      </c>
      <c r="V188" s="17">
        <v>1333</v>
      </c>
      <c r="W188" s="22" t="s">
        <v>57</v>
      </c>
      <c r="X188" s="23" t="str">
        <f t="shared" si="8"/>
        <v>F</v>
      </c>
      <c r="Y188" s="17">
        <v>0</v>
      </c>
      <c r="Z188" s="17">
        <v>4000</v>
      </c>
      <c r="AA188" s="17">
        <v>20000</v>
      </c>
      <c r="AB188" s="17">
        <v>28000</v>
      </c>
      <c r="AC188" s="15" t="s">
        <v>37</v>
      </c>
    </row>
    <row r="189" spans="1:29">
      <c r="A189" s="13" t="str">
        <f t="shared" si="6"/>
        <v>OverStock</v>
      </c>
      <c r="B189" s="14" t="s">
        <v>205</v>
      </c>
      <c r="C189" s="15" t="s">
        <v>162</v>
      </c>
      <c r="D189" s="16">
        <f>IFERROR(VLOOKUP(B189,#REF!,3,FALSE),0)</f>
        <v>0</v>
      </c>
      <c r="E189" s="18">
        <f t="shared" si="7"/>
        <v>19.8</v>
      </c>
      <c r="F189" s="16" t="str">
        <f>IFERROR(VLOOKUP(B189,#REF!,6,FALSE),"")</f>
        <v/>
      </c>
      <c r="G189" s="17">
        <v>800000</v>
      </c>
      <c r="H189" s="17">
        <v>245000</v>
      </c>
      <c r="I189" s="17" t="str">
        <f>IFERROR(VLOOKUP(B189,#REF!,9,FALSE),"")</f>
        <v/>
      </c>
      <c r="J189" s="17">
        <v>214326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157400</v>
      </c>
      <c r="Q189" s="17">
        <v>56926</v>
      </c>
      <c r="R189" s="19">
        <v>1014326</v>
      </c>
      <c r="S189" s="20">
        <v>93.6</v>
      </c>
      <c r="T189" s="21">
        <v>60.7</v>
      </c>
      <c r="U189" s="19">
        <v>10840</v>
      </c>
      <c r="V189" s="17">
        <v>16709</v>
      </c>
      <c r="W189" s="22">
        <v>1.5</v>
      </c>
      <c r="X189" s="23">
        <f t="shared" si="8"/>
        <v>100</v>
      </c>
      <c r="Y189" s="17">
        <v>0</v>
      </c>
      <c r="Z189" s="17">
        <v>140008</v>
      </c>
      <c r="AA189" s="17">
        <v>44928</v>
      </c>
      <c r="AB189" s="17">
        <v>0</v>
      </c>
      <c r="AC189" s="15" t="s">
        <v>37</v>
      </c>
    </row>
    <row r="190" spans="1:29">
      <c r="A190" s="13" t="str">
        <f t="shared" si="6"/>
        <v>OverStock</v>
      </c>
      <c r="B190" s="14" t="s">
        <v>206</v>
      </c>
      <c r="C190" s="15" t="s">
        <v>162</v>
      </c>
      <c r="D190" s="16">
        <f>IFERROR(VLOOKUP(B190,#REF!,3,FALSE),0)</f>
        <v>0</v>
      </c>
      <c r="E190" s="18">
        <f t="shared" si="7"/>
        <v>5.4</v>
      </c>
      <c r="F190" s="16" t="str">
        <f>IFERROR(VLOOKUP(B190,#REF!,6,FALSE),"")</f>
        <v/>
      </c>
      <c r="G190" s="17">
        <v>6887500</v>
      </c>
      <c r="H190" s="17">
        <v>652500</v>
      </c>
      <c r="I190" s="17" t="str">
        <f>IFERROR(VLOOKUP(B190,#REF!,9,FALSE),"")</f>
        <v/>
      </c>
      <c r="J190" s="17">
        <v>675979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305000</v>
      </c>
      <c r="P190" s="17">
        <v>230000</v>
      </c>
      <c r="Q190" s="17">
        <v>140979</v>
      </c>
      <c r="R190" s="19">
        <v>7563479</v>
      </c>
      <c r="S190" s="20">
        <v>60.4</v>
      </c>
      <c r="T190" s="21">
        <v>55.7</v>
      </c>
      <c r="U190" s="19">
        <v>125143</v>
      </c>
      <c r="V190" s="17">
        <v>135699</v>
      </c>
      <c r="W190" s="22">
        <v>1.1000000000000001</v>
      </c>
      <c r="X190" s="23">
        <f t="shared" si="8"/>
        <v>100</v>
      </c>
      <c r="Y190" s="17">
        <v>331784</v>
      </c>
      <c r="Z190" s="17">
        <v>783242</v>
      </c>
      <c r="AA190" s="17">
        <v>245856</v>
      </c>
      <c r="AB190" s="17">
        <v>154044</v>
      </c>
      <c r="AC190" s="15" t="s">
        <v>37</v>
      </c>
    </row>
    <row r="191" spans="1:29">
      <c r="A191" s="13" t="str">
        <f t="shared" si="6"/>
        <v>OverStock</v>
      </c>
      <c r="B191" s="14" t="s">
        <v>207</v>
      </c>
      <c r="C191" s="15" t="s">
        <v>162</v>
      </c>
      <c r="D191" s="16">
        <f>IFERROR(VLOOKUP(B191,#REF!,3,FALSE),0)</f>
        <v>0</v>
      </c>
      <c r="E191" s="18">
        <f t="shared" si="7"/>
        <v>0.9</v>
      </c>
      <c r="F191" s="16" t="str">
        <f>IFERROR(VLOOKUP(B191,#REF!,6,FALSE),"")</f>
        <v/>
      </c>
      <c r="G191" s="17">
        <v>425000</v>
      </c>
      <c r="H191" s="17">
        <v>0</v>
      </c>
      <c r="I191" s="17" t="str">
        <f>IFERROR(VLOOKUP(B191,#REF!,9,FALSE),"")</f>
        <v/>
      </c>
      <c r="J191" s="17">
        <v>7436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7436</v>
      </c>
      <c r="R191" s="19">
        <v>432436</v>
      </c>
      <c r="S191" s="20">
        <v>53.7</v>
      </c>
      <c r="T191" s="21">
        <v>50.2</v>
      </c>
      <c r="U191" s="19">
        <v>8059</v>
      </c>
      <c r="V191" s="17">
        <v>8612</v>
      </c>
      <c r="W191" s="22">
        <v>1.1000000000000001</v>
      </c>
      <c r="X191" s="23">
        <f t="shared" si="8"/>
        <v>100</v>
      </c>
      <c r="Y191" s="17">
        <v>19490</v>
      </c>
      <c r="Z191" s="17">
        <v>58020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OverStock</v>
      </c>
      <c r="B192" s="14" t="s">
        <v>208</v>
      </c>
      <c r="C192" s="15" t="s">
        <v>162</v>
      </c>
      <c r="D192" s="16">
        <f>IFERROR(VLOOKUP(B192,#REF!,3,FALSE),0)</f>
        <v>0</v>
      </c>
      <c r="E192" s="18">
        <f t="shared" si="7"/>
        <v>58.9</v>
      </c>
      <c r="F192" s="16" t="str">
        <f>IFERROR(VLOOKUP(B192,#REF!,6,FALSE),"")</f>
        <v/>
      </c>
      <c r="G192" s="17">
        <v>587500</v>
      </c>
      <c r="H192" s="17">
        <v>317500</v>
      </c>
      <c r="I192" s="17" t="str">
        <f>IFERROR(VLOOKUP(B192,#REF!,9,FALSE),"")</f>
        <v/>
      </c>
      <c r="J192" s="17">
        <v>88320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7500</v>
      </c>
      <c r="P192" s="17">
        <v>32500</v>
      </c>
      <c r="Q192" s="17">
        <v>48320</v>
      </c>
      <c r="R192" s="19">
        <v>675820</v>
      </c>
      <c r="S192" s="20">
        <v>450.8</v>
      </c>
      <c r="T192" s="21">
        <v>64.7</v>
      </c>
      <c r="U192" s="19">
        <v>1499</v>
      </c>
      <c r="V192" s="17">
        <v>10444</v>
      </c>
      <c r="W192" s="22">
        <v>7</v>
      </c>
      <c r="X192" s="23">
        <f t="shared" si="8"/>
        <v>150</v>
      </c>
      <c r="Y192" s="17">
        <v>34000</v>
      </c>
      <c r="Z192" s="17">
        <v>40000</v>
      </c>
      <c r="AA192" s="17">
        <v>40000</v>
      </c>
      <c r="AB192" s="17">
        <v>40000</v>
      </c>
      <c r="AC192" s="15" t="s">
        <v>37</v>
      </c>
    </row>
    <row r="193" spans="1:29">
      <c r="A193" s="13" t="str">
        <f t="shared" si="6"/>
        <v>FCST</v>
      </c>
      <c r="B193" s="14" t="s">
        <v>209</v>
      </c>
      <c r="C193" s="15" t="s">
        <v>162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911447</v>
      </c>
      <c r="H193" s="17">
        <v>98000</v>
      </c>
      <c r="I193" s="17" t="str">
        <f>IFERROR(VLOOKUP(B193,#REF!,9,FALSE),"")</f>
        <v/>
      </c>
      <c r="J193" s="17">
        <v>1242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1242</v>
      </c>
      <c r="R193" s="19">
        <v>912689</v>
      </c>
      <c r="S193" s="20" t="s">
        <v>35</v>
      </c>
      <c r="T193" s="21">
        <v>13622.2</v>
      </c>
      <c r="U193" s="19">
        <v>0</v>
      </c>
      <c r="V193" s="17">
        <v>67</v>
      </c>
      <c r="W193" s="22" t="s">
        <v>57</v>
      </c>
      <c r="X193" s="23" t="str">
        <f t="shared" si="8"/>
        <v>F</v>
      </c>
      <c r="Y193" s="17">
        <v>0</v>
      </c>
      <c r="Z193" s="17">
        <v>600</v>
      </c>
      <c r="AA193" s="17">
        <v>0</v>
      </c>
      <c r="AB193" s="17">
        <v>80000</v>
      </c>
      <c r="AC193" s="15" t="s">
        <v>37</v>
      </c>
    </row>
    <row r="194" spans="1:29">
      <c r="A194" s="13" t="str">
        <f t="shared" si="6"/>
        <v>Normal</v>
      </c>
      <c r="B194" s="14" t="s">
        <v>210</v>
      </c>
      <c r="C194" s="15" t="s">
        <v>162</v>
      </c>
      <c r="D194" s="16">
        <f>IFERROR(VLOOKUP(B194,#REF!,3,FALSE),0)</f>
        <v>0</v>
      </c>
      <c r="E194" s="18">
        <f t="shared" si="7"/>
        <v>0</v>
      </c>
      <c r="F194" s="16" t="str">
        <f>IFERROR(VLOOKUP(B194,#REF!,6,FALSE),"")</f>
        <v/>
      </c>
      <c r="G194" s="17">
        <v>3500</v>
      </c>
      <c r="H194" s="17">
        <v>3500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3500</v>
      </c>
      <c r="S194" s="20">
        <v>8</v>
      </c>
      <c r="T194" s="21">
        <v>18</v>
      </c>
      <c r="U194" s="19">
        <v>438</v>
      </c>
      <c r="V194" s="17">
        <v>194</v>
      </c>
      <c r="W194" s="22">
        <v>0.4</v>
      </c>
      <c r="X194" s="23">
        <f t="shared" si="8"/>
        <v>50</v>
      </c>
      <c r="Y194" s="17">
        <v>512</v>
      </c>
      <c r="Z194" s="17">
        <v>448</v>
      </c>
      <c r="AA194" s="17">
        <v>1236</v>
      </c>
      <c r="AB194" s="17">
        <v>992</v>
      </c>
      <c r="AC194" s="15" t="s">
        <v>37</v>
      </c>
    </row>
    <row r="195" spans="1:29">
      <c r="A195" s="13" t="str">
        <f t="shared" si="6"/>
        <v>OverStock</v>
      </c>
      <c r="B195" s="14" t="s">
        <v>211</v>
      </c>
      <c r="C195" s="15" t="s">
        <v>162</v>
      </c>
      <c r="D195" s="16">
        <f>IFERROR(VLOOKUP(B195,#REF!,3,FALSE),0)</f>
        <v>0</v>
      </c>
      <c r="E195" s="18">
        <f t="shared" si="7"/>
        <v>9.6999999999999993</v>
      </c>
      <c r="F195" s="16" t="str">
        <f>IFERROR(VLOOKUP(B195,#REF!,6,FALSE),"")</f>
        <v/>
      </c>
      <c r="G195" s="17">
        <v>90000</v>
      </c>
      <c r="H195" s="17">
        <v>36000</v>
      </c>
      <c r="I195" s="17" t="str">
        <f>IFERROR(VLOOKUP(B195,#REF!,9,FALSE),"")</f>
        <v/>
      </c>
      <c r="J195" s="17">
        <v>21148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3000</v>
      </c>
      <c r="P195" s="17">
        <v>15000</v>
      </c>
      <c r="Q195" s="17">
        <v>3148</v>
      </c>
      <c r="R195" s="19">
        <v>111148</v>
      </c>
      <c r="S195" s="20">
        <v>51.1</v>
      </c>
      <c r="T195" s="21">
        <v>138.9</v>
      </c>
      <c r="U195" s="19">
        <v>2177</v>
      </c>
      <c r="V195" s="17">
        <v>800</v>
      </c>
      <c r="W195" s="22">
        <v>0.4</v>
      </c>
      <c r="X195" s="23">
        <f t="shared" si="8"/>
        <v>50</v>
      </c>
      <c r="Y195" s="17">
        <v>0</v>
      </c>
      <c r="Z195" s="17">
        <v>7200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OverStock</v>
      </c>
      <c r="B196" s="14" t="s">
        <v>212</v>
      </c>
      <c r="C196" s="15" t="s">
        <v>162</v>
      </c>
      <c r="D196" s="16">
        <f>IFERROR(VLOOKUP(B196,#REF!,3,FALSE),0)</f>
        <v>0</v>
      </c>
      <c r="E196" s="18">
        <f t="shared" ref="E196:E259" si="10">IF(U196=0,"前八週無拉料",ROUND(J196/U196,1))</f>
        <v>18.399999999999999</v>
      </c>
      <c r="F196" s="16" t="str">
        <f>IFERROR(VLOOKUP(B196,#REF!,6,FALSE),"")</f>
        <v/>
      </c>
      <c r="G196" s="17">
        <v>21000</v>
      </c>
      <c r="H196" s="17">
        <v>15000</v>
      </c>
      <c r="I196" s="17" t="str">
        <f>IFERROR(VLOOKUP(B196,#REF!,9,FALSE),"")</f>
        <v/>
      </c>
      <c r="J196" s="17">
        <v>6273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6000</v>
      </c>
      <c r="Q196" s="17">
        <v>273</v>
      </c>
      <c r="R196" s="19">
        <v>27273</v>
      </c>
      <c r="S196" s="20">
        <v>80</v>
      </c>
      <c r="T196" s="21">
        <v>826.5</v>
      </c>
      <c r="U196" s="19">
        <v>341</v>
      </c>
      <c r="V196" s="17">
        <v>33</v>
      </c>
      <c r="W196" s="22">
        <v>0.1</v>
      </c>
      <c r="X196" s="23">
        <f t="shared" ref="X196:X259" si="11">IF($W196="E","E",IF($W196="F","F",IF($W196&lt;0.5,50,IF($W196&lt;2,100,150))))</f>
        <v>50</v>
      </c>
      <c r="Y196" s="17">
        <v>300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OverStock</v>
      </c>
      <c r="B197" s="14" t="s">
        <v>213</v>
      </c>
      <c r="C197" s="15" t="s">
        <v>162</v>
      </c>
      <c r="D197" s="16">
        <f>IFERROR(VLOOKUP(B197,#REF!,3,FALSE),0)</f>
        <v>0</v>
      </c>
      <c r="E197" s="18">
        <f t="shared" si="10"/>
        <v>12.2</v>
      </c>
      <c r="F197" s="16" t="str">
        <f>IFERROR(VLOOKUP(B197,#REF!,6,FALSE),"")</f>
        <v/>
      </c>
      <c r="G197" s="17">
        <v>165000</v>
      </c>
      <c r="H197" s="17">
        <v>24000</v>
      </c>
      <c r="I197" s="17" t="str">
        <f>IFERROR(VLOOKUP(B197,#REF!,9,FALSE),"")</f>
        <v/>
      </c>
      <c r="J197" s="17">
        <v>20475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18000</v>
      </c>
      <c r="Q197" s="17">
        <v>2475</v>
      </c>
      <c r="R197" s="19">
        <v>185475</v>
      </c>
      <c r="S197" s="20">
        <v>110.1</v>
      </c>
      <c r="T197" s="21">
        <v>27.2</v>
      </c>
      <c r="U197" s="19">
        <v>1685</v>
      </c>
      <c r="V197" s="17">
        <v>6815</v>
      </c>
      <c r="W197" s="22">
        <v>4</v>
      </c>
      <c r="X197" s="23">
        <f t="shared" si="11"/>
        <v>150</v>
      </c>
      <c r="Y197" s="17">
        <v>1980</v>
      </c>
      <c r="Z197" s="17">
        <v>11352</v>
      </c>
      <c r="AA197" s="17">
        <v>48000</v>
      </c>
      <c r="AB197" s="17">
        <v>1920</v>
      </c>
      <c r="AC197" s="15" t="s">
        <v>37</v>
      </c>
    </row>
    <row r="198" spans="1:29">
      <c r="A198" s="13" t="str">
        <f t="shared" si="9"/>
        <v>OverStock</v>
      </c>
      <c r="B198" s="14" t="s">
        <v>214</v>
      </c>
      <c r="C198" s="15" t="s">
        <v>162</v>
      </c>
      <c r="D198" s="16">
        <f>IFERROR(VLOOKUP(B198,#REF!,3,FALSE),0)</f>
        <v>0</v>
      </c>
      <c r="E198" s="18">
        <f t="shared" si="10"/>
        <v>20.100000000000001</v>
      </c>
      <c r="F198" s="16" t="str">
        <f>IFERROR(VLOOKUP(B198,#REF!,6,FALSE),"")</f>
        <v/>
      </c>
      <c r="G198" s="17">
        <v>171000</v>
      </c>
      <c r="H198" s="17">
        <v>81000</v>
      </c>
      <c r="I198" s="17" t="str">
        <f>IFERROR(VLOOKUP(B198,#REF!,9,FALSE),"")</f>
        <v/>
      </c>
      <c r="J198" s="17">
        <v>105281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90000</v>
      </c>
      <c r="Q198" s="17">
        <v>15281</v>
      </c>
      <c r="R198" s="19">
        <v>276281</v>
      </c>
      <c r="S198" s="20">
        <v>52.6</v>
      </c>
      <c r="T198" s="21">
        <v>34</v>
      </c>
      <c r="U198" s="19">
        <v>5250</v>
      </c>
      <c r="V198" s="17">
        <v>8136</v>
      </c>
      <c r="W198" s="22">
        <v>1.5</v>
      </c>
      <c r="X198" s="23">
        <f t="shared" si="11"/>
        <v>100</v>
      </c>
      <c r="Y198" s="17">
        <v>6000</v>
      </c>
      <c r="Z198" s="17">
        <v>67200</v>
      </c>
      <c r="AA198" s="17">
        <v>30</v>
      </c>
      <c r="AB198" s="17">
        <v>28800</v>
      </c>
      <c r="AC198" s="15" t="s">
        <v>37</v>
      </c>
    </row>
    <row r="199" spans="1:29">
      <c r="A199" s="13" t="str">
        <f t="shared" si="9"/>
        <v>OverStock</v>
      </c>
      <c r="B199" s="14" t="s">
        <v>215</v>
      </c>
      <c r="C199" s="15" t="s">
        <v>162</v>
      </c>
      <c r="D199" s="16">
        <f>IFERROR(VLOOKUP(B199,#REF!,3,FALSE),0)</f>
        <v>0</v>
      </c>
      <c r="E199" s="18">
        <f t="shared" si="10"/>
        <v>1.7</v>
      </c>
      <c r="F199" s="16" t="str">
        <f>IFERROR(VLOOKUP(B199,#REF!,6,FALSE),"")</f>
        <v/>
      </c>
      <c r="G199" s="17">
        <v>297000</v>
      </c>
      <c r="H199" s="17">
        <v>87000</v>
      </c>
      <c r="I199" s="17" t="str">
        <f>IFERROR(VLOOKUP(B199,#REF!,9,FALSE),"")</f>
        <v/>
      </c>
      <c r="J199" s="17">
        <v>17845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3000</v>
      </c>
      <c r="Q199" s="17">
        <v>14845</v>
      </c>
      <c r="R199" s="19">
        <v>314845</v>
      </c>
      <c r="S199" s="20">
        <v>30.2</v>
      </c>
      <c r="T199" s="21">
        <v>27.7</v>
      </c>
      <c r="U199" s="19">
        <v>10425</v>
      </c>
      <c r="V199" s="17">
        <v>11363</v>
      </c>
      <c r="W199" s="22">
        <v>1.1000000000000001</v>
      </c>
      <c r="X199" s="23">
        <f t="shared" si="11"/>
        <v>100</v>
      </c>
      <c r="Y199" s="17">
        <v>0</v>
      </c>
      <c r="Z199" s="17">
        <v>102265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216</v>
      </c>
      <c r="C200" s="15" t="s">
        <v>162</v>
      </c>
      <c r="D200" s="16">
        <f>IFERROR(VLOOKUP(B200,#REF!,3,FALSE),0)</f>
        <v>0</v>
      </c>
      <c r="E200" s="18">
        <f t="shared" si="10"/>
        <v>17.100000000000001</v>
      </c>
      <c r="F200" s="16" t="str">
        <f>IFERROR(VLOOKUP(B200,#REF!,6,FALSE),"")</f>
        <v/>
      </c>
      <c r="G200" s="17">
        <v>339000</v>
      </c>
      <c r="H200" s="17">
        <v>156000</v>
      </c>
      <c r="I200" s="17" t="str">
        <f>IFERROR(VLOOKUP(B200,#REF!,9,FALSE),"")</f>
        <v/>
      </c>
      <c r="J200" s="17">
        <v>60484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15000</v>
      </c>
      <c r="P200" s="17">
        <v>3000</v>
      </c>
      <c r="Q200" s="17">
        <v>42484</v>
      </c>
      <c r="R200" s="19">
        <v>399484</v>
      </c>
      <c r="S200" s="20">
        <v>112.9</v>
      </c>
      <c r="T200" s="21">
        <v>36.700000000000003</v>
      </c>
      <c r="U200" s="19">
        <v>3539</v>
      </c>
      <c r="V200" s="17">
        <v>10889</v>
      </c>
      <c r="W200" s="22">
        <v>3.1</v>
      </c>
      <c r="X200" s="23">
        <f t="shared" si="11"/>
        <v>150</v>
      </c>
      <c r="Y200" s="17">
        <v>40000</v>
      </c>
      <c r="Z200" s="17">
        <v>36000</v>
      </c>
      <c r="AA200" s="17">
        <v>32000</v>
      </c>
      <c r="AB200" s="17">
        <v>30000</v>
      </c>
      <c r="AC200" s="15" t="s">
        <v>37</v>
      </c>
    </row>
    <row r="201" spans="1:29">
      <c r="A201" s="13" t="str">
        <f t="shared" si="9"/>
        <v>FCST</v>
      </c>
      <c r="B201" s="14" t="s">
        <v>217</v>
      </c>
      <c r="C201" s="15" t="s">
        <v>162</v>
      </c>
      <c r="D201" s="16">
        <f>IFERROR(VLOOKUP(B201,#REF!,3,FALSE),0)</f>
        <v>0</v>
      </c>
      <c r="E201" s="18" t="str">
        <f t="shared" si="10"/>
        <v>前八週無拉料</v>
      </c>
      <c r="F201" s="16" t="str">
        <f>IFERROR(VLOOKUP(B201,#REF!,6,FALSE),"")</f>
        <v/>
      </c>
      <c r="G201" s="17">
        <v>30000</v>
      </c>
      <c r="H201" s="17">
        <v>0</v>
      </c>
      <c r="I201" s="17" t="str">
        <f>IFERROR(VLOOKUP(B201,#REF!,9,FALSE),"")</f>
        <v/>
      </c>
      <c r="J201" s="17">
        <v>3000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3000</v>
      </c>
      <c r="Q201" s="17">
        <v>0</v>
      </c>
      <c r="R201" s="19">
        <v>33000</v>
      </c>
      <c r="S201" s="20" t="s">
        <v>35</v>
      </c>
      <c r="T201" s="21">
        <v>578.9</v>
      </c>
      <c r="U201" s="19">
        <v>0</v>
      </c>
      <c r="V201" s="17">
        <v>57</v>
      </c>
      <c r="W201" s="22" t="s">
        <v>57</v>
      </c>
      <c r="X201" s="23" t="str">
        <f t="shared" si="11"/>
        <v>F</v>
      </c>
      <c r="Y201" s="17">
        <v>0</v>
      </c>
      <c r="Z201" s="17">
        <v>512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218</v>
      </c>
      <c r="C202" s="15" t="s">
        <v>162</v>
      </c>
      <c r="D202" s="16">
        <f>IFERROR(VLOOKUP(B202,#REF!,3,FALSE),0)</f>
        <v>0</v>
      </c>
      <c r="E202" s="18">
        <f t="shared" si="10"/>
        <v>9</v>
      </c>
      <c r="F202" s="16" t="str">
        <f>IFERROR(VLOOKUP(B202,#REF!,6,FALSE),"")</f>
        <v/>
      </c>
      <c r="G202" s="17">
        <v>396000</v>
      </c>
      <c r="H202" s="17">
        <v>201000</v>
      </c>
      <c r="I202" s="17" t="str">
        <f>IFERROR(VLOOKUP(B202,#REF!,9,FALSE),"")</f>
        <v/>
      </c>
      <c r="J202" s="17">
        <v>85670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48000</v>
      </c>
      <c r="P202" s="17">
        <v>24000</v>
      </c>
      <c r="Q202" s="17">
        <v>13670</v>
      </c>
      <c r="R202" s="19">
        <v>481670</v>
      </c>
      <c r="S202" s="20">
        <v>50.5</v>
      </c>
      <c r="T202" s="21">
        <v>13.1</v>
      </c>
      <c r="U202" s="19">
        <v>9543</v>
      </c>
      <c r="V202" s="17">
        <v>36667</v>
      </c>
      <c r="W202" s="22">
        <v>3.8</v>
      </c>
      <c r="X202" s="23">
        <f t="shared" si="11"/>
        <v>150</v>
      </c>
      <c r="Y202" s="17">
        <v>90000</v>
      </c>
      <c r="Z202" s="17">
        <v>160000</v>
      </c>
      <c r="AA202" s="17">
        <v>140000</v>
      </c>
      <c r="AB202" s="17">
        <v>160000</v>
      </c>
      <c r="AC202" s="15" t="s">
        <v>37</v>
      </c>
    </row>
    <row r="203" spans="1:29">
      <c r="A203" s="13" t="str">
        <f t="shared" si="9"/>
        <v>FCST</v>
      </c>
      <c r="B203" s="14" t="s">
        <v>219</v>
      </c>
      <c r="C203" s="15" t="s">
        <v>162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21000</v>
      </c>
      <c r="H203" s="17">
        <v>6000</v>
      </c>
      <c r="I203" s="17" t="str">
        <f>IFERROR(VLOOKUP(B203,#REF!,9,FALSE),"")</f>
        <v/>
      </c>
      <c r="J203" s="17">
        <v>3000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3000</v>
      </c>
      <c r="Q203" s="17">
        <v>0</v>
      </c>
      <c r="R203" s="19">
        <v>24000</v>
      </c>
      <c r="S203" s="20" t="s">
        <v>35</v>
      </c>
      <c r="T203" s="21">
        <v>38.799999999999997</v>
      </c>
      <c r="U203" s="19">
        <v>0</v>
      </c>
      <c r="V203" s="17">
        <v>618</v>
      </c>
      <c r="W203" s="22" t="s">
        <v>57</v>
      </c>
      <c r="X203" s="23" t="str">
        <f t="shared" si="11"/>
        <v>F</v>
      </c>
      <c r="Y203" s="17">
        <v>48</v>
      </c>
      <c r="Z203" s="17">
        <v>4000</v>
      </c>
      <c r="AA203" s="17">
        <v>1520</v>
      </c>
      <c r="AB203" s="17">
        <v>3480</v>
      </c>
      <c r="AC203" s="15" t="s">
        <v>37</v>
      </c>
    </row>
    <row r="204" spans="1:29">
      <c r="A204" s="13" t="str">
        <f t="shared" si="9"/>
        <v>OverStock</v>
      </c>
      <c r="B204" s="14" t="s">
        <v>220</v>
      </c>
      <c r="C204" s="15" t="s">
        <v>162</v>
      </c>
      <c r="D204" s="16">
        <f>IFERROR(VLOOKUP(B204,#REF!,3,FALSE),0)</f>
        <v>0</v>
      </c>
      <c r="E204" s="18">
        <f t="shared" si="10"/>
        <v>23.2</v>
      </c>
      <c r="F204" s="16" t="str">
        <f>IFERROR(VLOOKUP(B204,#REF!,6,FALSE),"")</f>
        <v/>
      </c>
      <c r="G204" s="17">
        <v>36000</v>
      </c>
      <c r="H204" s="17">
        <v>36000</v>
      </c>
      <c r="I204" s="17" t="str">
        <f>IFERROR(VLOOKUP(B204,#REF!,9,FALSE),"")</f>
        <v/>
      </c>
      <c r="J204" s="17">
        <v>8706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6000</v>
      </c>
      <c r="Q204" s="17">
        <v>2706</v>
      </c>
      <c r="R204" s="19">
        <v>44706</v>
      </c>
      <c r="S204" s="20">
        <v>119.2</v>
      </c>
      <c r="T204" s="21" t="s">
        <v>35</v>
      </c>
      <c r="U204" s="19">
        <v>375</v>
      </c>
      <c r="V204" s="17">
        <v>0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13" t="str">
        <f t="shared" si="9"/>
        <v>OverStock</v>
      </c>
      <c r="B205" s="14" t="s">
        <v>221</v>
      </c>
      <c r="C205" s="15" t="s">
        <v>162</v>
      </c>
      <c r="D205" s="16">
        <f>IFERROR(VLOOKUP(B205,#REF!,3,FALSE),0)</f>
        <v>0</v>
      </c>
      <c r="E205" s="18">
        <f t="shared" si="10"/>
        <v>7.7</v>
      </c>
      <c r="F205" s="16" t="str">
        <f>IFERROR(VLOOKUP(B205,#REF!,6,FALSE),"")</f>
        <v/>
      </c>
      <c r="G205" s="17">
        <v>156000</v>
      </c>
      <c r="H205" s="17">
        <v>24000</v>
      </c>
      <c r="I205" s="17" t="str">
        <f>IFERROR(VLOOKUP(B205,#REF!,9,FALSE),"")</f>
        <v/>
      </c>
      <c r="J205" s="17">
        <v>19830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6000</v>
      </c>
      <c r="P205" s="17">
        <v>3000</v>
      </c>
      <c r="Q205" s="17">
        <v>10830</v>
      </c>
      <c r="R205" s="19">
        <v>175830</v>
      </c>
      <c r="S205" s="20">
        <v>68.400000000000006</v>
      </c>
      <c r="T205" s="21">
        <v>52.8</v>
      </c>
      <c r="U205" s="19">
        <v>2569</v>
      </c>
      <c r="V205" s="17">
        <v>3333</v>
      </c>
      <c r="W205" s="22">
        <v>1.3</v>
      </c>
      <c r="X205" s="23">
        <f t="shared" si="11"/>
        <v>100</v>
      </c>
      <c r="Y205" s="17">
        <v>5000</v>
      </c>
      <c r="Z205" s="17">
        <v>20000</v>
      </c>
      <c r="AA205" s="17">
        <v>10000</v>
      </c>
      <c r="AB205" s="17">
        <v>10000</v>
      </c>
      <c r="AC205" s="15" t="s">
        <v>37</v>
      </c>
    </row>
    <row r="206" spans="1:29">
      <c r="A206" s="13" t="str">
        <f t="shared" si="9"/>
        <v>OverStock</v>
      </c>
      <c r="B206" s="14" t="s">
        <v>222</v>
      </c>
      <c r="C206" s="15" t="s">
        <v>162</v>
      </c>
      <c r="D206" s="16">
        <f>IFERROR(VLOOKUP(B206,#REF!,3,FALSE),0)</f>
        <v>0</v>
      </c>
      <c r="E206" s="18">
        <f t="shared" si="10"/>
        <v>8</v>
      </c>
      <c r="F206" s="16" t="str">
        <f>IFERROR(VLOOKUP(B206,#REF!,6,FALSE),"")</f>
        <v/>
      </c>
      <c r="G206" s="17">
        <v>9000</v>
      </c>
      <c r="H206" s="17">
        <v>0</v>
      </c>
      <c r="I206" s="17" t="str">
        <f>IFERROR(VLOOKUP(B206,#REF!,9,FALSE),"")</f>
        <v/>
      </c>
      <c r="J206" s="17">
        <v>3000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3000</v>
      </c>
      <c r="R206" s="19">
        <v>12000</v>
      </c>
      <c r="S206" s="20">
        <v>31.8</v>
      </c>
      <c r="T206" s="21">
        <v>16.100000000000001</v>
      </c>
      <c r="U206" s="19">
        <v>377</v>
      </c>
      <c r="V206" s="17">
        <v>744</v>
      </c>
      <c r="W206" s="22">
        <v>2</v>
      </c>
      <c r="X206" s="23">
        <f t="shared" si="11"/>
        <v>150</v>
      </c>
      <c r="Y206" s="17">
        <v>0</v>
      </c>
      <c r="Z206" s="17">
        <v>6700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OverStock</v>
      </c>
      <c r="B207" s="14" t="s">
        <v>223</v>
      </c>
      <c r="C207" s="15" t="s">
        <v>162</v>
      </c>
      <c r="D207" s="16">
        <f>IFERROR(VLOOKUP(B207,#REF!,3,FALSE),0)</f>
        <v>0</v>
      </c>
      <c r="E207" s="18">
        <f t="shared" si="10"/>
        <v>20.8</v>
      </c>
      <c r="F207" s="16" t="str">
        <f>IFERROR(VLOOKUP(B207,#REF!,6,FALSE),"")</f>
        <v/>
      </c>
      <c r="G207" s="17">
        <v>51000</v>
      </c>
      <c r="H207" s="17">
        <v>0</v>
      </c>
      <c r="I207" s="17" t="str">
        <f>IFERROR(VLOOKUP(B207,#REF!,9,FALSE),"")</f>
        <v/>
      </c>
      <c r="J207" s="17">
        <v>109000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109000</v>
      </c>
      <c r="Q207" s="17">
        <v>0</v>
      </c>
      <c r="R207" s="19">
        <v>160000</v>
      </c>
      <c r="S207" s="20">
        <v>30.5</v>
      </c>
      <c r="T207" s="21">
        <v>44.2</v>
      </c>
      <c r="U207" s="19">
        <v>5250</v>
      </c>
      <c r="V207" s="17">
        <v>3622</v>
      </c>
      <c r="W207" s="22">
        <v>0.7</v>
      </c>
      <c r="X207" s="23">
        <f t="shared" si="11"/>
        <v>100</v>
      </c>
      <c r="Y207" s="17">
        <v>7152</v>
      </c>
      <c r="Z207" s="17">
        <v>19966</v>
      </c>
      <c r="AA207" s="17">
        <v>15040</v>
      </c>
      <c r="AB207" s="17">
        <v>14460</v>
      </c>
      <c r="AC207" s="15" t="s">
        <v>37</v>
      </c>
    </row>
    <row r="208" spans="1:29">
      <c r="A208" s="13" t="str">
        <f t="shared" si="9"/>
        <v>FCST</v>
      </c>
      <c r="B208" s="14" t="s">
        <v>224</v>
      </c>
      <c r="C208" s="15" t="s">
        <v>162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6000</v>
      </c>
      <c r="H208" s="17">
        <v>3000</v>
      </c>
      <c r="I208" s="17" t="str">
        <f>IFERROR(VLOOKUP(B208,#REF!,9,FALSE),"")</f>
        <v/>
      </c>
      <c r="J208" s="17">
        <v>3000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3000</v>
      </c>
      <c r="Q208" s="17">
        <v>0</v>
      </c>
      <c r="R208" s="19">
        <v>9000</v>
      </c>
      <c r="S208" s="20" t="s">
        <v>35</v>
      </c>
      <c r="T208" s="21">
        <v>28.3</v>
      </c>
      <c r="U208" s="19">
        <v>0</v>
      </c>
      <c r="V208" s="17">
        <v>318</v>
      </c>
      <c r="W208" s="22" t="s">
        <v>57</v>
      </c>
      <c r="X208" s="23" t="str">
        <f t="shared" si="11"/>
        <v>F</v>
      </c>
      <c r="Y208" s="17">
        <v>0</v>
      </c>
      <c r="Z208" s="17">
        <v>2860</v>
      </c>
      <c r="AA208" s="17">
        <v>0</v>
      </c>
      <c r="AB208" s="17">
        <v>0</v>
      </c>
      <c r="AC208" s="15" t="s">
        <v>37</v>
      </c>
    </row>
    <row r="209" spans="1:29">
      <c r="A209" s="13" t="str">
        <f t="shared" si="9"/>
        <v>OverStock</v>
      </c>
      <c r="B209" s="14" t="s">
        <v>225</v>
      </c>
      <c r="C209" s="15" t="s">
        <v>162</v>
      </c>
      <c r="D209" s="16">
        <f>IFERROR(VLOOKUP(B209,#REF!,3,FALSE),0)</f>
        <v>0</v>
      </c>
      <c r="E209" s="18">
        <f t="shared" si="10"/>
        <v>44.6</v>
      </c>
      <c r="F209" s="16" t="str">
        <f>IFERROR(VLOOKUP(B209,#REF!,6,FALSE),"")</f>
        <v/>
      </c>
      <c r="G209" s="17">
        <v>195000</v>
      </c>
      <c r="H209" s="17">
        <v>150000</v>
      </c>
      <c r="I209" s="17" t="str">
        <f>IFERROR(VLOOKUP(B209,#REF!,9,FALSE),"")</f>
        <v/>
      </c>
      <c r="J209" s="17">
        <v>121420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93000</v>
      </c>
      <c r="Q209" s="17">
        <v>28420</v>
      </c>
      <c r="R209" s="19">
        <v>316420</v>
      </c>
      <c r="S209" s="20">
        <v>116.2</v>
      </c>
      <c r="T209" s="21">
        <v>25.5</v>
      </c>
      <c r="U209" s="19">
        <v>2724</v>
      </c>
      <c r="V209" s="17">
        <v>12433</v>
      </c>
      <c r="W209" s="22">
        <v>4.5999999999999996</v>
      </c>
      <c r="X209" s="23">
        <f t="shared" si="11"/>
        <v>150</v>
      </c>
      <c r="Y209" s="17">
        <v>35460</v>
      </c>
      <c r="Z209" s="17">
        <v>56440</v>
      </c>
      <c r="AA209" s="17">
        <v>46000</v>
      </c>
      <c r="AB209" s="17">
        <v>38800</v>
      </c>
      <c r="AC209" s="15" t="s">
        <v>37</v>
      </c>
    </row>
    <row r="210" spans="1:29">
      <c r="A210" s="13" t="str">
        <f t="shared" si="9"/>
        <v>OverStock</v>
      </c>
      <c r="B210" s="14" t="s">
        <v>226</v>
      </c>
      <c r="C210" s="15" t="s">
        <v>162</v>
      </c>
      <c r="D210" s="16">
        <f>IFERROR(VLOOKUP(B210,#REF!,3,FALSE),0)</f>
        <v>0</v>
      </c>
      <c r="E210" s="18">
        <f t="shared" si="10"/>
        <v>142.9</v>
      </c>
      <c r="F210" s="16" t="str">
        <f>IFERROR(VLOOKUP(B210,#REF!,6,FALSE),"")</f>
        <v/>
      </c>
      <c r="G210" s="17">
        <v>27000</v>
      </c>
      <c r="H210" s="17">
        <v>27000</v>
      </c>
      <c r="I210" s="17" t="str">
        <f>IFERROR(VLOOKUP(B210,#REF!,9,FALSE),"")</f>
        <v/>
      </c>
      <c r="J210" s="17">
        <v>39301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30000</v>
      </c>
      <c r="Q210" s="17">
        <v>9301</v>
      </c>
      <c r="R210" s="19">
        <v>66301</v>
      </c>
      <c r="S210" s="20">
        <v>241.1</v>
      </c>
      <c r="T210" s="21">
        <v>34.799999999999997</v>
      </c>
      <c r="U210" s="19">
        <v>275</v>
      </c>
      <c r="V210" s="17">
        <v>1907</v>
      </c>
      <c r="W210" s="22">
        <v>6.9</v>
      </c>
      <c r="X210" s="23">
        <f t="shared" si="11"/>
        <v>150</v>
      </c>
      <c r="Y210" s="17">
        <v>0</v>
      </c>
      <c r="Z210" s="17">
        <v>17160</v>
      </c>
      <c r="AA210" s="17">
        <v>11088</v>
      </c>
      <c r="AB210" s="17">
        <v>0</v>
      </c>
      <c r="AC210" s="15" t="s">
        <v>37</v>
      </c>
    </row>
    <row r="211" spans="1:29">
      <c r="A211" s="13" t="str">
        <f t="shared" si="9"/>
        <v>OverStock</v>
      </c>
      <c r="B211" s="14" t="s">
        <v>227</v>
      </c>
      <c r="C211" s="15" t="s">
        <v>162</v>
      </c>
      <c r="D211" s="16">
        <f>IFERROR(VLOOKUP(B211,#REF!,3,FALSE),0)</f>
        <v>0</v>
      </c>
      <c r="E211" s="18">
        <f t="shared" si="10"/>
        <v>3.5</v>
      </c>
      <c r="F211" s="16" t="str">
        <f>IFERROR(VLOOKUP(B211,#REF!,6,FALSE),"")</f>
        <v/>
      </c>
      <c r="G211" s="17">
        <v>8400000</v>
      </c>
      <c r="H211" s="17">
        <v>1071000</v>
      </c>
      <c r="I211" s="17" t="str">
        <f>IFERROR(VLOOKUP(B211,#REF!,9,FALSE),"")</f>
        <v/>
      </c>
      <c r="J211" s="17">
        <v>1035973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996000</v>
      </c>
      <c r="Q211" s="17">
        <v>39973</v>
      </c>
      <c r="R211" s="19">
        <v>9435973</v>
      </c>
      <c r="S211" s="20">
        <v>32</v>
      </c>
      <c r="T211" s="21">
        <v>25.6</v>
      </c>
      <c r="U211" s="19">
        <v>294706</v>
      </c>
      <c r="V211" s="17">
        <v>368220</v>
      </c>
      <c r="W211" s="22">
        <v>1.2</v>
      </c>
      <c r="X211" s="23">
        <f t="shared" si="11"/>
        <v>100</v>
      </c>
      <c r="Y211" s="17">
        <v>576902</v>
      </c>
      <c r="Z211" s="17">
        <v>1850902</v>
      </c>
      <c r="AA211" s="17">
        <v>1387176</v>
      </c>
      <c r="AB211" s="17">
        <v>1285716</v>
      </c>
      <c r="AC211" s="15" t="s">
        <v>37</v>
      </c>
    </row>
    <row r="212" spans="1:29">
      <c r="A212" s="13" t="str">
        <f t="shared" si="9"/>
        <v>Normal</v>
      </c>
      <c r="B212" s="14" t="s">
        <v>228</v>
      </c>
      <c r="C212" s="15" t="s">
        <v>162</v>
      </c>
      <c r="D212" s="16">
        <f>IFERROR(VLOOKUP(B212,#REF!,3,FALSE),0)</f>
        <v>0</v>
      </c>
      <c r="E212" s="18">
        <f t="shared" si="10"/>
        <v>0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>
        <v>0</v>
      </c>
      <c r="T212" s="21" t="s">
        <v>35</v>
      </c>
      <c r="U212" s="19">
        <v>375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OverStock</v>
      </c>
      <c r="B213" s="14" t="s">
        <v>229</v>
      </c>
      <c r="C213" s="15" t="s">
        <v>162</v>
      </c>
      <c r="D213" s="16">
        <f>IFERROR(VLOOKUP(B213,#REF!,3,FALSE),0)</f>
        <v>0</v>
      </c>
      <c r="E213" s="18">
        <f t="shared" si="10"/>
        <v>2</v>
      </c>
      <c r="F213" s="16" t="str">
        <f>IFERROR(VLOOKUP(B213,#REF!,6,FALSE),"")</f>
        <v/>
      </c>
      <c r="G213" s="17">
        <v>3087000</v>
      </c>
      <c r="H213" s="17">
        <v>102000</v>
      </c>
      <c r="I213" s="17" t="str">
        <f>IFERROR(VLOOKUP(B213,#REF!,9,FALSE),"")</f>
        <v/>
      </c>
      <c r="J213" s="17">
        <v>149700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149700</v>
      </c>
      <c r="Q213" s="17">
        <v>0</v>
      </c>
      <c r="R213" s="19">
        <v>3236700</v>
      </c>
      <c r="S213" s="20">
        <v>43.6</v>
      </c>
      <c r="T213" s="21">
        <v>34.299999999999997</v>
      </c>
      <c r="U213" s="19">
        <v>74250</v>
      </c>
      <c r="V213" s="17">
        <v>94419</v>
      </c>
      <c r="W213" s="22">
        <v>1.3</v>
      </c>
      <c r="X213" s="23">
        <f t="shared" si="11"/>
        <v>100</v>
      </c>
      <c r="Y213" s="17">
        <v>163974</v>
      </c>
      <c r="Z213" s="17">
        <v>559200</v>
      </c>
      <c r="AA213" s="17">
        <v>198600</v>
      </c>
      <c r="AB213" s="17">
        <v>252600</v>
      </c>
      <c r="AC213" s="15" t="s">
        <v>37</v>
      </c>
    </row>
    <row r="214" spans="1:29">
      <c r="A214" s="13" t="str">
        <f t="shared" si="9"/>
        <v>OverStock</v>
      </c>
      <c r="B214" s="14" t="s">
        <v>230</v>
      </c>
      <c r="C214" s="15" t="s">
        <v>162</v>
      </c>
      <c r="D214" s="16">
        <f>IFERROR(VLOOKUP(B214,#REF!,3,FALSE),0)</f>
        <v>0</v>
      </c>
      <c r="E214" s="18">
        <f t="shared" si="10"/>
        <v>0.6</v>
      </c>
      <c r="F214" s="16" t="str">
        <f>IFERROR(VLOOKUP(B214,#REF!,6,FALSE),"")</f>
        <v/>
      </c>
      <c r="G214" s="17">
        <v>723000</v>
      </c>
      <c r="H214" s="17">
        <v>192000</v>
      </c>
      <c r="I214" s="17" t="str">
        <f>IFERROR(VLOOKUP(B214,#REF!,9,FALSE),"")</f>
        <v/>
      </c>
      <c r="J214" s="17">
        <v>9000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9000</v>
      </c>
      <c r="Q214" s="17">
        <v>0</v>
      </c>
      <c r="R214" s="19">
        <v>732000</v>
      </c>
      <c r="S214" s="20">
        <v>51.4</v>
      </c>
      <c r="T214" s="21">
        <v>47</v>
      </c>
      <c r="U214" s="19">
        <v>14250</v>
      </c>
      <c r="V214" s="17">
        <v>15585</v>
      </c>
      <c r="W214" s="22">
        <v>1.1000000000000001</v>
      </c>
      <c r="X214" s="23">
        <f t="shared" si="11"/>
        <v>100</v>
      </c>
      <c r="Y214" s="17">
        <v>19877</v>
      </c>
      <c r="Z214" s="17">
        <v>80384</v>
      </c>
      <c r="AA214" s="17">
        <v>40000</v>
      </c>
      <c r="AB214" s="17">
        <v>40000</v>
      </c>
      <c r="AC214" s="15" t="s">
        <v>37</v>
      </c>
    </row>
    <row r="215" spans="1:29">
      <c r="A215" s="13" t="str">
        <f t="shared" si="9"/>
        <v>None</v>
      </c>
      <c r="B215" s="14" t="s">
        <v>231</v>
      </c>
      <c r="C215" s="15" t="s">
        <v>162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OverStock</v>
      </c>
      <c r="B216" s="14" t="s">
        <v>232</v>
      </c>
      <c r="C216" s="15" t="s">
        <v>162</v>
      </c>
      <c r="D216" s="16">
        <f>IFERROR(VLOOKUP(B216,#REF!,3,FALSE),0)</f>
        <v>0</v>
      </c>
      <c r="E216" s="18">
        <f t="shared" si="10"/>
        <v>8</v>
      </c>
      <c r="F216" s="16" t="str">
        <f>IFERROR(VLOOKUP(B216,#REF!,6,FALSE),"")</f>
        <v/>
      </c>
      <c r="G216" s="17">
        <v>30000</v>
      </c>
      <c r="H216" s="17">
        <v>6000</v>
      </c>
      <c r="I216" s="17" t="str">
        <f>IFERROR(VLOOKUP(B216,#REF!,9,FALSE),"")</f>
        <v/>
      </c>
      <c r="J216" s="17">
        <v>6000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6000</v>
      </c>
      <c r="Q216" s="17">
        <v>0</v>
      </c>
      <c r="R216" s="19">
        <v>36000</v>
      </c>
      <c r="S216" s="20">
        <v>48</v>
      </c>
      <c r="T216" s="21" t="s">
        <v>35</v>
      </c>
      <c r="U216" s="19">
        <v>750</v>
      </c>
      <c r="V216" s="17" t="s">
        <v>35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9"/>
        <v>ZeroZero</v>
      </c>
      <c r="B217" s="14" t="s">
        <v>233</v>
      </c>
      <c r="C217" s="15" t="s">
        <v>162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45000</v>
      </c>
      <c r="H217" s="17">
        <v>45000</v>
      </c>
      <c r="I217" s="17" t="str">
        <f>IFERROR(VLOOKUP(B217,#REF!,9,FALSE),"")</f>
        <v/>
      </c>
      <c r="J217" s="17">
        <v>15000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15000</v>
      </c>
      <c r="Q217" s="17">
        <v>0</v>
      </c>
      <c r="R217" s="19">
        <v>60000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OverStock</v>
      </c>
      <c r="B218" s="14" t="s">
        <v>234</v>
      </c>
      <c r="C218" s="15" t="s">
        <v>162</v>
      </c>
      <c r="D218" s="16">
        <f>IFERROR(VLOOKUP(B218,#REF!,3,FALSE),0)</f>
        <v>0</v>
      </c>
      <c r="E218" s="18">
        <f t="shared" si="10"/>
        <v>88.1</v>
      </c>
      <c r="F218" s="16" t="str">
        <f>IFERROR(VLOOKUP(B218,#REF!,6,FALSE),"")</f>
        <v/>
      </c>
      <c r="G218" s="17">
        <v>15000</v>
      </c>
      <c r="H218" s="17">
        <v>9000</v>
      </c>
      <c r="I218" s="17" t="str">
        <f>IFERROR(VLOOKUP(B218,#REF!,9,FALSE),"")</f>
        <v/>
      </c>
      <c r="J218" s="17">
        <v>8633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3000</v>
      </c>
      <c r="P218" s="17">
        <v>3000</v>
      </c>
      <c r="Q218" s="17">
        <v>2633</v>
      </c>
      <c r="R218" s="19">
        <v>23633</v>
      </c>
      <c r="S218" s="20">
        <v>241.2</v>
      </c>
      <c r="T218" s="21">
        <v>62.5</v>
      </c>
      <c r="U218" s="19">
        <v>98</v>
      </c>
      <c r="V218" s="17">
        <v>378</v>
      </c>
      <c r="W218" s="22">
        <v>3.9</v>
      </c>
      <c r="X218" s="23">
        <f t="shared" si="11"/>
        <v>150</v>
      </c>
      <c r="Y218" s="17">
        <v>0</v>
      </c>
      <c r="Z218" s="17">
        <v>3400</v>
      </c>
      <c r="AA218" s="17">
        <v>0</v>
      </c>
      <c r="AB218" s="17">
        <v>1700</v>
      </c>
      <c r="AC218" s="15" t="s">
        <v>37</v>
      </c>
    </row>
    <row r="219" spans="1:29">
      <c r="A219" s="13" t="str">
        <f t="shared" si="9"/>
        <v>OverStock</v>
      </c>
      <c r="B219" s="14" t="s">
        <v>235</v>
      </c>
      <c r="C219" s="15" t="s">
        <v>162</v>
      </c>
      <c r="D219" s="16">
        <f>IFERROR(VLOOKUP(B219,#REF!,3,FALSE),0)</f>
        <v>0</v>
      </c>
      <c r="E219" s="18">
        <f t="shared" si="10"/>
        <v>12.1</v>
      </c>
      <c r="F219" s="16" t="str">
        <f>IFERROR(VLOOKUP(B219,#REF!,6,FALSE),"")</f>
        <v/>
      </c>
      <c r="G219" s="17">
        <v>255000</v>
      </c>
      <c r="H219" s="17">
        <v>145000</v>
      </c>
      <c r="I219" s="17" t="str">
        <f>IFERROR(VLOOKUP(B219,#REF!,9,FALSE),"")</f>
        <v/>
      </c>
      <c r="J219" s="17">
        <v>79159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20000</v>
      </c>
      <c r="P219" s="17">
        <v>7400</v>
      </c>
      <c r="Q219" s="17">
        <v>51759</v>
      </c>
      <c r="R219" s="19">
        <v>334159</v>
      </c>
      <c r="S219" s="20">
        <v>51</v>
      </c>
      <c r="T219" s="21">
        <v>24.8</v>
      </c>
      <c r="U219" s="19">
        <v>6558</v>
      </c>
      <c r="V219" s="17">
        <v>13451</v>
      </c>
      <c r="W219" s="22">
        <v>2.1</v>
      </c>
      <c r="X219" s="23">
        <f t="shared" si="11"/>
        <v>150</v>
      </c>
      <c r="Y219" s="17">
        <v>31460</v>
      </c>
      <c r="Z219" s="17">
        <v>65600</v>
      </c>
      <c r="AA219" s="17">
        <v>24000</v>
      </c>
      <c r="AB219" s="17">
        <v>67900</v>
      </c>
      <c r="AC219" s="15" t="s">
        <v>37</v>
      </c>
    </row>
    <row r="220" spans="1:29">
      <c r="A220" s="13" t="str">
        <f t="shared" si="9"/>
        <v>FCST</v>
      </c>
      <c r="B220" s="14" t="s">
        <v>236</v>
      </c>
      <c r="C220" s="15" t="s">
        <v>162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86000</v>
      </c>
      <c r="H220" s="17">
        <v>16000</v>
      </c>
      <c r="I220" s="17" t="str">
        <f>IFERROR(VLOOKUP(B220,#REF!,9,FALSE),"")</f>
        <v/>
      </c>
      <c r="J220" s="17">
        <v>55404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53000</v>
      </c>
      <c r="Q220" s="17">
        <v>2404</v>
      </c>
      <c r="R220" s="19">
        <v>141404</v>
      </c>
      <c r="S220" s="20" t="s">
        <v>35</v>
      </c>
      <c r="T220" s="21">
        <v>3008.6</v>
      </c>
      <c r="U220" s="19">
        <v>0</v>
      </c>
      <c r="V220" s="17">
        <v>47</v>
      </c>
      <c r="W220" s="22" t="s">
        <v>57</v>
      </c>
      <c r="X220" s="23" t="str">
        <f t="shared" si="11"/>
        <v>F</v>
      </c>
      <c r="Y220" s="17">
        <v>420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>
      <c r="A221" s="13" t="str">
        <f t="shared" si="9"/>
        <v>OverStock</v>
      </c>
      <c r="B221" s="14" t="s">
        <v>237</v>
      </c>
      <c r="C221" s="15" t="s">
        <v>162</v>
      </c>
      <c r="D221" s="16">
        <f>IFERROR(VLOOKUP(B221,#REF!,3,FALSE),0)</f>
        <v>0</v>
      </c>
      <c r="E221" s="18">
        <f t="shared" si="10"/>
        <v>36.1</v>
      </c>
      <c r="F221" s="16" t="str">
        <f>IFERROR(VLOOKUP(B221,#REF!,6,FALSE),"")</f>
        <v/>
      </c>
      <c r="G221" s="17">
        <v>45000</v>
      </c>
      <c r="H221" s="17">
        <v>19000</v>
      </c>
      <c r="I221" s="17" t="str">
        <f>IFERROR(VLOOKUP(B221,#REF!,9,FALSE),"")</f>
        <v/>
      </c>
      <c r="J221" s="17">
        <v>19934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7000</v>
      </c>
      <c r="Q221" s="17">
        <v>12934</v>
      </c>
      <c r="R221" s="19">
        <v>64934</v>
      </c>
      <c r="S221" s="20">
        <v>117.6</v>
      </c>
      <c r="T221" s="21">
        <v>19.399999999999999</v>
      </c>
      <c r="U221" s="19">
        <v>552</v>
      </c>
      <c r="V221" s="17">
        <v>3346</v>
      </c>
      <c r="W221" s="22">
        <v>6.1</v>
      </c>
      <c r="X221" s="23">
        <f t="shared" si="11"/>
        <v>150</v>
      </c>
      <c r="Y221" s="17">
        <v>10279</v>
      </c>
      <c r="Z221" s="17">
        <v>9340</v>
      </c>
      <c r="AA221" s="17">
        <v>10500</v>
      </c>
      <c r="AB221" s="17">
        <v>13600</v>
      </c>
      <c r="AC221" s="15" t="s">
        <v>37</v>
      </c>
    </row>
    <row r="222" spans="1:29">
      <c r="A222" s="13" t="str">
        <f t="shared" si="9"/>
        <v>FCST</v>
      </c>
      <c r="B222" s="14" t="s">
        <v>238</v>
      </c>
      <c r="C222" s="15" t="s">
        <v>162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5103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50</v>
      </c>
      <c r="Q222" s="17">
        <v>5053</v>
      </c>
      <c r="R222" s="19">
        <v>5103</v>
      </c>
      <c r="S222" s="20" t="s">
        <v>35</v>
      </c>
      <c r="T222" s="21">
        <v>9.1999999999999993</v>
      </c>
      <c r="U222" s="19">
        <v>0</v>
      </c>
      <c r="V222" s="17">
        <v>556</v>
      </c>
      <c r="W222" s="22" t="s">
        <v>57</v>
      </c>
      <c r="X222" s="23" t="str">
        <f t="shared" si="11"/>
        <v>F</v>
      </c>
      <c r="Y222" s="17">
        <v>0</v>
      </c>
      <c r="Z222" s="17">
        <v>5000</v>
      </c>
      <c r="AA222" s="17">
        <v>0</v>
      </c>
      <c r="AB222" s="17">
        <v>0</v>
      </c>
      <c r="AC222" s="15" t="s">
        <v>37</v>
      </c>
    </row>
    <row r="223" spans="1:29">
      <c r="A223" s="13" t="str">
        <f t="shared" si="9"/>
        <v>None</v>
      </c>
      <c r="B223" s="14" t="s">
        <v>239</v>
      </c>
      <c r="C223" s="15" t="s">
        <v>162</v>
      </c>
      <c r="D223" s="16">
        <f>IFERROR(VLOOKUP(B223,#REF!,3,FALSE),0)</f>
        <v>0</v>
      </c>
      <c r="E223" s="18" t="str">
        <f t="shared" si="10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 t="s">
        <v>35</v>
      </c>
      <c r="T223" s="21" t="s">
        <v>35</v>
      </c>
      <c r="U223" s="19">
        <v>0</v>
      </c>
      <c r="V223" s="17">
        <v>0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OverStock</v>
      </c>
      <c r="B224" s="14" t="s">
        <v>240</v>
      </c>
      <c r="C224" s="15" t="s">
        <v>162</v>
      </c>
      <c r="D224" s="16">
        <f>IFERROR(VLOOKUP(B224,#REF!,3,FALSE),0)</f>
        <v>0</v>
      </c>
      <c r="E224" s="18">
        <f t="shared" si="10"/>
        <v>37.299999999999997</v>
      </c>
      <c r="F224" s="16" t="str">
        <f>IFERROR(VLOOKUP(B224,#REF!,6,FALSE),"")</f>
        <v/>
      </c>
      <c r="G224" s="17">
        <v>4000</v>
      </c>
      <c r="H224" s="17">
        <v>4000</v>
      </c>
      <c r="I224" s="17" t="str">
        <f>IFERROR(VLOOKUP(B224,#REF!,9,FALSE),"")</f>
        <v/>
      </c>
      <c r="J224" s="17">
        <v>14000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14000</v>
      </c>
      <c r="Q224" s="17">
        <v>0</v>
      </c>
      <c r="R224" s="19">
        <v>18000</v>
      </c>
      <c r="S224" s="20">
        <v>48</v>
      </c>
      <c r="T224" s="21">
        <v>17.8</v>
      </c>
      <c r="U224" s="19">
        <v>375</v>
      </c>
      <c r="V224" s="17">
        <v>1011</v>
      </c>
      <c r="W224" s="22">
        <v>2.7</v>
      </c>
      <c r="X224" s="23">
        <f t="shared" si="11"/>
        <v>150</v>
      </c>
      <c r="Y224" s="17">
        <v>1102</v>
      </c>
      <c r="Z224" s="17">
        <v>8000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241</v>
      </c>
      <c r="C225" s="15" t="s">
        <v>162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1000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1000</v>
      </c>
      <c r="Q225" s="17">
        <v>0</v>
      </c>
      <c r="R225" s="19">
        <v>1000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ZeroZero</v>
      </c>
      <c r="B226" s="14" t="s">
        <v>242</v>
      </c>
      <c r="C226" s="15" t="s">
        <v>162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85000</v>
      </c>
      <c r="H226" s="17">
        <v>0</v>
      </c>
      <c r="I226" s="17" t="str">
        <f>IFERROR(VLOOKUP(B226,#REF!,9,FALSE),"")</f>
        <v/>
      </c>
      <c r="J226" s="17">
        <v>7000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7000</v>
      </c>
      <c r="Q226" s="17">
        <v>0</v>
      </c>
      <c r="R226" s="19">
        <v>92000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243</v>
      </c>
      <c r="C227" s="15" t="s">
        <v>162</v>
      </c>
      <c r="D227" s="16">
        <f>IFERROR(VLOOKUP(B227,#REF!,3,FALSE),0)</f>
        <v>0</v>
      </c>
      <c r="E227" s="18">
        <f t="shared" si="10"/>
        <v>11.4</v>
      </c>
      <c r="F227" s="16" t="str">
        <f>IFERROR(VLOOKUP(B227,#REF!,6,FALSE),"")</f>
        <v/>
      </c>
      <c r="G227" s="17">
        <v>121000</v>
      </c>
      <c r="H227" s="17">
        <v>20000</v>
      </c>
      <c r="I227" s="17" t="str">
        <f>IFERROR(VLOOKUP(B227,#REF!,9,FALSE),"")</f>
        <v/>
      </c>
      <c r="J227" s="17">
        <v>37372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6000</v>
      </c>
      <c r="P227" s="17">
        <v>9000</v>
      </c>
      <c r="Q227" s="17">
        <v>22372</v>
      </c>
      <c r="R227" s="19">
        <v>158372</v>
      </c>
      <c r="S227" s="20">
        <v>48.2</v>
      </c>
      <c r="T227" s="21">
        <v>47.5</v>
      </c>
      <c r="U227" s="19">
        <v>3285</v>
      </c>
      <c r="V227" s="17">
        <v>3333</v>
      </c>
      <c r="W227" s="22">
        <v>1</v>
      </c>
      <c r="X227" s="23">
        <f t="shared" si="11"/>
        <v>100</v>
      </c>
      <c r="Y227" s="17">
        <v>16000</v>
      </c>
      <c r="Z227" s="17">
        <v>14000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None</v>
      </c>
      <c r="B228" s="14" t="s">
        <v>244</v>
      </c>
      <c r="C228" s="15" t="s">
        <v>245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 t="s">
        <v>35</v>
      </c>
      <c r="T228" s="21" t="s">
        <v>35</v>
      </c>
      <c r="U228" s="19">
        <v>0</v>
      </c>
      <c r="V228" s="17">
        <v>0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ZeroZero</v>
      </c>
      <c r="B229" s="14" t="s">
        <v>246</v>
      </c>
      <c r="C229" s="15" t="s">
        <v>245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500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500</v>
      </c>
      <c r="Q229" s="17">
        <v>0</v>
      </c>
      <c r="R229" s="19">
        <v>500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247</v>
      </c>
      <c r="C230" s="15" t="s">
        <v>245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1000</v>
      </c>
      <c r="Q230" s="17">
        <v>0</v>
      </c>
      <c r="R230" s="19">
        <v>1000</v>
      </c>
      <c r="S230" s="20" t="s">
        <v>35</v>
      </c>
      <c r="T230" s="21" t="s">
        <v>35</v>
      </c>
      <c r="U230" s="19">
        <v>0</v>
      </c>
      <c r="V230" s="17">
        <v>0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FCST</v>
      </c>
      <c r="B231" s="14" t="s">
        <v>248</v>
      </c>
      <c r="C231" s="15" t="s">
        <v>245</v>
      </c>
      <c r="D231" s="16">
        <f>IFERROR(VLOOKUP(B231,#REF!,3,FALSE),0)</f>
        <v>0</v>
      </c>
      <c r="E231" s="18" t="str">
        <f t="shared" si="10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0</v>
      </c>
      <c r="S231" s="20" t="s">
        <v>35</v>
      </c>
      <c r="T231" s="21">
        <v>0</v>
      </c>
      <c r="U231" s="19">
        <v>0</v>
      </c>
      <c r="V231" s="17">
        <v>678</v>
      </c>
      <c r="W231" s="22" t="s">
        <v>57</v>
      </c>
      <c r="X231" s="23" t="str">
        <f t="shared" si="11"/>
        <v>F</v>
      </c>
      <c r="Y231" s="17">
        <v>6100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13" t="str">
        <f t="shared" si="9"/>
        <v>FCST</v>
      </c>
      <c r="B232" s="14" t="s">
        <v>249</v>
      </c>
      <c r="C232" s="15" t="s">
        <v>250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>
        <v>0</v>
      </c>
      <c r="U232" s="19">
        <v>0</v>
      </c>
      <c r="V232" s="17">
        <v>3778</v>
      </c>
      <c r="W232" s="22" t="s">
        <v>57</v>
      </c>
      <c r="X232" s="23" t="str">
        <f t="shared" si="11"/>
        <v>F</v>
      </c>
      <c r="Y232" s="17">
        <v>6000</v>
      </c>
      <c r="Z232" s="17">
        <v>21000</v>
      </c>
      <c r="AA232" s="17">
        <v>14800</v>
      </c>
      <c r="AB232" s="17">
        <v>6000</v>
      </c>
      <c r="AC232" s="15" t="s">
        <v>37</v>
      </c>
    </row>
    <row r="233" spans="1:29">
      <c r="A233" s="13" t="str">
        <f t="shared" si="9"/>
        <v>FCST</v>
      </c>
      <c r="B233" s="14" t="s">
        <v>251</v>
      </c>
      <c r="C233" s="15" t="s">
        <v>250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0</v>
      </c>
      <c r="S233" s="20" t="s">
        <v>35</v>
      </c>
      <c r="T233" s="21">
        <v>0</v>
      </c>
      <c r="U233" s="19">
        <v>0</v>
      </c>
      <c r="V233" s="17">
        <v>5844</v>
      </c>
      <c r="W233" s="22" t="s">
        <v>57</v>
      </c>
      <c r="X233" s="23" t="str">
        <f t="shared" si="11"/>
        <v>F</v>
      </c>
      <c r="Y233" s="17">
        <v>14100</v>
      </c>
      <c r="Z233" s="17">
        <v>28500</v>
      </c>
      <c r="AA233" s="17">
        <v>15000</v>
      </c>
      <c r="AB233" s="17">
        <v>0</v>
      </c>
      <c r="AC233" s="15" t="s">
        <v>37</v>
      </c>
    </row>
    <row r="234" spans="1:29">
      <c r="A234" s="13" t="str">
        <f t="shared" si="9"/>
        <v>FCST</v>
      </c>
      <c r="B234" s="14" t="s">
        <v>252</v>
      </c>
      <c r="C234" s="15" t="s">
        <v>250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 t="s">
        <v>35</v>
      </c>
      <c r="T234" s="21">
        <v>0</v>
      </c>
      <c r="U234" s="19">
        <v>0</v>
      </c>
      <c r="V234" s="17">
        <v>2943</v>
      </c>
      <c r="W234" s="22" t="s">
        <v>57</v>
      </c>
      <c r="X234" s="23" t="str">
        <f t="shared" si="11"/>
        <v>F</v>
      </c>
      <c r="Y234" s="17">
        <v>8941</v>
      </c>
      <c r="Z234" s="17">
        <v>17549</v>
      </c>
      <c r="AA234" s="17">
        <v>8000</v>
      </c>
      <c r="AB234" s="17">
        <v>13000</v>
      </c>
      <c r="AC234" s="15" t="s">
        <v>37</v>
      </c>
    </row>
    <row r="235" spans="1:29">
      <c r="A235" s="13" t="str">
        <f t="shared" si="9"/>
        <v>FCST</v>
      </c>
      <c r="B235" s="14" t="s">
        <v>253</v>
      </c>
      <c r="C235" s="15" t="s">
        <v>250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 t="s">
        <v>35</v>
      </c>
      <c r="T235" s="21">
        <v>0</v>
      </c>
      <c r="U235" s="19">
        <v>0</v>
      </c>
      <c r="V235" s="17">
        <v>15344</v>
      </c>
      <c r="W235" s="22" t="s">
        <v>57</v>
      </c>
      <c r="X235" s="23" t="str">
        <f t="shared" si="11"/>
        <v>F</v>
      </c>
      <c r="Y235" s="17">
        <v>44970</v>
      </c>
      <c r="Z235" s="17">
        <v>73960</v>
      </c>
      <c r="AA235" s="17">
        <v>40235</v>
      </c>
      <c r="AB235" s="17">
        <v>124500</v>
      </c>
      <c r="AC235" s="15" t="s">
        <v>37</v>
      </c>
    </row>
    <row r="236" spans="1:29">
      <c r="A236" s="13" t="str">
        <f t="shared" si="9"/>
        <v>ZeroZero</v>
      </c>
      <c r="B236" s="14" t="s">
        <v>254</v>
      </c>
      <c r="C236" s="15" t="s">
        <v>255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500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500</v>
      </c>
      <c r="Q236" s="17">
        <v>0</v>
      </c>
      <c r="R236" s="19">
        <v>500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FCST</v>
      </c>
      <c r="B237" s="14" t="s">
        <v>256</v>
      </c>
      <c r="C237" s="15" t="s">
        <v>255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30250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30250</v>
      </c>
      <c r="Q237" s="17">
        <v>0</v>
      </c>
      <c r="R237" s="19">
        <v>30250</v>
      </c>
      <c r="S237" s="20" t="s">
        <v>35</v>
      </c>
      <c r="T237" s="21">
        <v>72.400000000000006</v>
      </c>
      <c r="U237" s="19">
        <v>0</v>
      </c>
      <c r="V237" s="17">
        <v>418</v>
      </c>
      <c r="W237" s="22" t="s">
        <v>57</v>
      </c>
      <c r="X237" s="23" t="str">
        <f t="shared" si="11"/>
        <v>F</v>
      </c>
      <c r="Y237" s="17">
        <v>0</v>
      </c>
      <c r="Z237" s="17">
        <v>3666</v>
      </c>
      <c r="AA237" s="17">
        <v>100</v>
      </c>
      <c r="AB237" s="17">
        <v>0</v>
      </c>
      <c r="AC237" s="15" t="s">
        <v>37</v>
      </c>
    </row>
    <row r="238" spans="1:29">
      <c r="A238" s="13" t="str">
        <f t="shared" si="9"/>
        <v>None</v>
      </c>
      <c r="B238" s="14" t="s">
        <v>257</v>
      </c>
      <c r="C238" s="15" t="s">
        <v>255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0</v>
      </c>
      <c r="S238" s="20" t="s">
        <v>35</v>
      </c>
      <c r="T238" s="21" t="s">
        <v>35</v>
      </c>
      <c r="U238" s="19">
        <v>0</v>
      </c>
      <c r="V238" s="17">
        <v>0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FCST</v>
      </c>
      <c r="B239" s="14" t="s">
        <v>258</v>
      </c>
      <c r="C239" s="15" t="s">
        <v>255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 t="s">
        <v>35</v>
      </c>
      <c r="T239" s="21">
        <v>0</v>
      </c>
      <c r="U239" s="19">
        <v>0</v>
      </c>
      <c r="V239" s="17">
        <v>31</v>
      </c>
      <c r="W239" s="22" t="s">
        <v>57</v>
      </c>
      <c r="X239" s="23" t="str">
        <f t="shared" si="11"/>
        <v>F</v>
      </c>
      <c r="Y239" s="17">
        <v>0</v>
      </c>
      <c r="Z239" s="17">
        <v>277</v>
      </c>
      <c r="AA239" s="17">
        <v>50</v>
      </c>
      <c r="AB239" s="17">
        <v>0</v>
      </c>
      <c r="AC239" s="15" t="s">
        <v>37</v>
      </c>
    </row>
    <row r="240" spans="1:29">
      <c r="A240" s="13" t="str">
        <f t="shared" si="9"/>
        <v>Normal</v>
      </c>
      <c r="B240" s="14" t="s">
        <v>259</v>
      </c>
      <c r="C240" s="15" t="s">
        <v>255</v>
      </c>
      <c r="D240" s="16">
        <f>IFERROR(VLOOKUP(B240,#REF!,3,FALSE),0)</f>
        <v>0</v>
      </c>
      <c r="E240" s="18">
        <f t="shared" si="10"/>
        <v>4.5999999999999996</v>
      </c>
      <c r="F240" s="16" t="str">
        <f>IFERROR(VLOOKUP(B240,#REF!,6,FALSE),"")</f>
        <v/>
      </c>
      <c r="G240" s="17">
        <v>71050</v>
      </c>
      <c r="H240" s="17">
        <v>22050</v>
      </c>
      <c r="I240" s="17" t="str">
        <f>IFERROR(VLOOKUP(B240,#REF!,9,FALSE),"")</f>
        <v/>
      </c>
      <c r="J240" s="17">
        <v>73500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73500</v>
      </c>
      <c r="Q240" s="17">
        <v>0</v>
      </c>
      <c r="R240" s="19">
        <v>144550</v>
      </c>
      <c r="S240" s="20">
        <v>9.1</v>
      </c>
      <c r="T240" s="21">
        <v>6.4</v>
      </c>
      <c r="U240" s="19">
        <v>15925</v>
      </c>
      <c r="V240" s="17">
        <v>22411</v>
      </c>
      <c r="W240" s="22">
        <v>1.4</v>
      </c>
      <c r="X240" s="23">
        <f t="shared" si="11"/>
        <v>100</v>
      </c>
      <c r="Y240" s="17">
        <v>52000</v>
      </c>
      <c r="Z240" s="17">
        <v>104345</v>
      </c>
      <c r="AA240" s="17">
        <v>82080</v>
      </c>
      <c r="AB240" s="17">
        <v>63000</v>
      </c>
      <c r="AC240" s="15" t="s">
        <v>37</v>
      </c>
    </row>
    <row r="241" spans="1:29">
      <c r="A241" s="13" t="str">
        <f t="shared" si="9"/>
        <v>Normal</v>
      </c>
      <c r="B241" s="14" t="s">
        <v>260</v>
      </c>
      <c r="C241" s="15" t="s">
        <v>255</v>
      </c>
      <c r="D241" s="16">
        <f>IFERROR(VLOOKUP(B241,#REF!,3,FALSE),0)</f>
        <v>0</v>
      </c>
      <c r="E241" s="18">
        <f t="shared" si="10"/>
        <v>2.7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12500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12500</v>
      </c>
      <c r="Q241" s="17">
        <v>0</v>
      </c>
      <c r="R241" s="19">
        <v>12500</v>
      </c>
      <c r="S241" s="20">
        <v>2.7</v>
      </c>
      <c r="T241" s="21" t="s">
        <v>35</v>
      </c>
      <c r="U241" s="19">
        <v>4688</v>
      </c>
      <c r="V241" s="17">
        <v>0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>
      <c r="A242" s="13" t="str">
        <f t="shared" si="9"/>
        <v>FCST</v>
      </c>
      <c r="B242" s="14" t="s">
        <v>261</v>
      </c>
      <c r="C242" s="15" t="s">
        <v>255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35</v>
      </c>
      <c r="T242" s="21">
        <v>0</v>
      </c>
      <c r="U242" s="19">
        <v>0</v>
      </c>
      <c r="V242" s="17">
        <v>575</v>
      </c>
      <c r="W242" s="22" t="s">
        <v>57</v>
      </c>
      <c r="X242" s="23" t="str">
        <f t="shared" si="11"/>
        <v>F</v>
      </c>
      <c r="Y242" s="17">
        <v>100</v>
      </c>
      <c r="Z242" s="17">
        <v>5074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FCST</v>
      </c>
      <c r="B243" s="14" t="s">
        <v>262</v>
      </c>
      <c r="C243" s="15" t="s">
        <v>255</v>
      </c>
      <c r="D243" s="16">
        <f>IFERROR(VLOOKUP(B243,#REF!,3,FALSE),0)</f>
        <v>0</v>
      </c>
      <c r="E243" s="18" t="str">
        <f t="shared" si="10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70250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70250</v>
      </c>
      <c r="Q243" s="17">
        <v>0</v>
      </c>
      <c r="R243" s="19">
        <v>70250</v>
      </c>
      <c r="S243" s="20" t="s">
        <v>35</v>
      </c>
      <c r="T243" s="21">
        <v>168.1</v>
      </c>
      <c r="U243" s="19">
        <v>0</v>
      </c>
      <c r="V243" s="17">
        <v>418</v>
      </c>
      <c r="W243" s="22" t="s">
        <v>57</v>
      </c>
      <c r="X243" s="23" t="str">
        <f t="shared" si="11"/>
        <v>F</v>
      </c>
      <c r="Y243" s="17">
        <v>0</v>
      </c>
      <c r="Z243" s="17">
        <v>3666</v>
      </c>
      <c r="AA243" s="17">
        <v>100</v>
      </c>
      <c r="AB243" s="17">
        <v>0</v>
      </c>
      <c r="AC243" s="15" t="s">
        <v>37</v>
      </c>
    </row>
    <row r="244" spans="1:29">
      <c r="A244" s="13" t="str">
        <f t="shared" si="9"/>
        <v>None</v>
      </c>
      <c r="B244" s="14" t="s">
        <v>263</v>
      </c>
      <c r="C244" s="15" t="s">
        <v>255</v>
      </c>
      <c r="D244" s="16">
        <f>IFERROR(VLOOKUP(B244,#REF!,3,FALSE),0)</f>
        <v>0</v>
      </c>
      <c r="E244" s="18" t="str">
        <f t="shared" si="10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35</v>
      </c>
      <c r="T244" s="21" t="s">
        <v>35</v>
      </c>
      <c r="U244" s="19">
        <v>0</v>
      </c>
      <c r="V244" s="17">
        <v>0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264</v>
      </c>
      <c r="C245" s="15" t="s">
        <v>255</v>
      </c>
      <c r="D245" s="16">
        <f>IFERROR(VLOOKUP(B245,#REF!,3,FALSE),0)</f>
        <v>0</v>
      </c>
      <c r="E245" s="18">
        <f t="shared" si="10"/>
        <v>0</v>
      </c>
      <c r="F245" s="16" t="str">
        <f>IFERROR(VLOOKUP(B245,#REF!,6,FALSE),"")</f>
        <v/>
      </c>
      <c r="G245" s="17">
        <v>4082</v>
      </c>
      <c r="H245" s="17">
        <v>4082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4082</v>
      </c>
      <c r="S245" s="20">
        <v>88.7</v>
      </c>
      <c r="T245" s="21">
        <v>8.4</v>
      </c>
      <c r="U245" s="19">
        <v>46</v>
      </c>
      <c r="V245" s="17">
        <v>485</v>
      </c>
      <c r="W245" s="22">
        <v>10.5</v>
      </c>
      <c r="X245" s="23">
        <f t="shared" si="11"/>
        <v>150</v>
      </c>
      <c r="Y245" s="17">
        <v>1092</v>
      </c>
      <c r="Z245" s="17">
        <v>3276</v>
      </c>
      <c r="AA245" s="17">
        <v>1092</v>
      </c>
      <c r="AB245" s="17">
        <v>0</v>
      </c>
      <c r="AC245" s="15" t="s">
        <v>37</v>
      </c>
    </row>
    <row r="246" spans="1:29">
      <c r="A246" s="13" t="str">
        <f t="shared" si="9"/>
        <v>Normal</v>
      </c>
      <c r="B246" s="14" t="s">
        <v>265</v>
      </c>
      <c r="C246" s="15" t="s">
        <v>255</v>
      </c>
      <c r="D246" s="16">
        <f>IFERROR(VLOOKUP(B246,#REF!,3,FALSE),0)</f>
        <v>0</v>
      </c>
      <c r="E246" s="18">
        <f t="shared" si="10"/>
        <v>3.4</v>
      </c>
      <c r="F246" s="16" t="str">
        <f>IFERROR(VLOOKUP(B246,#REF!,6,FALSE),"")</f>
        <v/>
      </c>
      <c r="G246" s="17">
        <v>1176</v>
      </c>
      <c r="H246" s="17">
        <v>672</v>
      </c>
      <c r="I246" s="17" t="str">
        <f>IFERROR(VLOOKUP(B246,#REF!,9,FALSE),"")</f>
        <v/>
      </c>
      <c r="J246" s="17">
        <v>504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504</v>
      </c>
      <c r="Q246" s="17">
        <v>0</v>
      </c>
      <c r="R246" s="19">
        <v>1680</v>
      </c>
      <c r="S246" s="20">
        <v>11.4</v>
      </c>
      <c r="T246" s="21">
        <v>13.7</v>
      </c>
      <c r="U246" s="19">
        <v>147</v>
      </c>
      <c r="V246" s="17">
        <v>123</v>
      </c>
      <c r="W246" s="22">
        <v>0.8</v>
      </c>
      <c r="X246" s="23">
        <f t="shared" si="11"/>
        <v>100</v>
      </c>
      <c r="Y246" s="17">
        <v>188</v>
      </c>
      <c r="Z246" s="17">
        <v>523</v>
      </c>
      <c r="AA246" s="17">
        <v>452</v>
      </c>
      <c r="AB246" s="17">
        <v>336</v>
      </c>
      <c r="AC246" s="15" t="s">
        <v>37</v>
      </c>
    </row>
    <row r="247" spans="1:29">
      <c r="A247" s="13" t="str">
        <f t="shared" si="9"/>
        <v>Normal</v>
      </c>
      <c r="B247" s="14" t="s">
        <v>266</v>
      </c>
      <c r="C247" s="15" t="s">
        <v>255</v>
      </c>
      <c r="D247" s="16">
        <f>IFERROR(VLOOKUP(B247,#REF!,3,FALSE),0)</f>
        <v>0</v>
      </c>
      <c r="E247" s="18">
        <f t="shared" si="10"/>
        <v>4</v>
      </c>
      <c r="F247" s="16" t="str">
        <f>IFERROR(VLOOKUP(B247,#REF!,6,FALSE),"")</f>
        <v/>
      </c>
      <c r="G247" s="17">
        <v>1000</v>
      </c>
      <c r="H247" s="17">
        <v>500</v>
      </c>
      <c r="I247" s="17" t="str">
        <f>IFERROR(VLOOKUP(B247,#REF!,9,FALSE),"")</f>
        <v/>
      </c>
      <c r="J247" s="17">
        <v>500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500</v>
      </c>
      <c r="Q247" s="17">
        <v>0</v>
      </c>
      <c r="R247" s="19">
        <v>1500</v>
      </c>
      <c r="S247" s="20">
        <v>12</v>
      </c>
      <c r="T247" s="21">
        <v>12.2</v>
      </c>
      <c r="U247" s="19">
        <v>125</v>
      </c>
      <c r="V247" s="17">
        <v>123</v>
      </c>
      <c r="W247" s="22">
        <v>1</v>
      </c>
      <c r="X247" s="23">
        <f t="shared" si="11"/>
        <v>100</v>
      </c>
      <c r="Y247" s="17">
        <v>188</v>
      </c>
      <c r="Z247" s="17">
        <v>523</v>
      </c>
      <c r="AA247" s="17">
        <v>452</v>
      </c>
      <c r="AB247" s="17">
        <v>336</v>
      </c>
      <c r="AC247" s="15" t="s">
        <v>37</v>
      </c>
    </row>
    <row r="248" spans="1:29">
      <c r="A248" s="13" t="str">
        <f t="shared" si="9"/>
        <v>Normal</v>
      </c>
      <c r="B248" s="14" t="s">
        <v>267</v>
      </c>
      <c r="C248" s="15" t="s">
        <v>255</v>
      </c>
      <c r="D248" s="16">
        <f>IFERROR(VLOOKUP(B248,#REF!,3,FALSE),0)</f>
        <v>0</v>
      </c>
      <c r="E248" s="18">
        <f t="shared" si="10"/>
        <v>0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>
        <v>0</v>
      </c>
      <c r="T248" s="21" t="s">
        <v>35</v>
      </c>
      <c r="U248" s="19">
        <v>3</v>
      </c>
      <c r="V248" s="17" t="s">
        <v>35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>
      <c r="A249" s="13" t="str">
        <f t="shared" si="9"/>
        <v>Normal</v>
      </c>
      <c r="B249" s="14" t="s">
        <v>268</v>
      </c>
      <c r="C249" s="15" t="s">
        <v>255</v>
      </c>
      <c r="D249" s="16">
        <f>IFERROR(VLOOKUP(B249,#REF!,3,FALSE),0)</f>
        <v>0</v>
      </c>
      <c r="E249" s="18">
        <f t="shared" si="10"/>
        <v>0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>
        <v>0</v>
      </c>
      <c r="T249" s="21" t="s">
        <v>35</v>
      </c>
      <c r="U249" s="19">
        <v>25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Normal</v>
      </c>
      <c r="B250" s="14" t="s">
        <v>269</v>
      </c>
      <c r="C250" s="15" t="s">
        <v>255</v>
      </c>
      <c r="D250" s="16">
        <f>IFERROR(VLOOKUP(B250,#REF!,3,FALSE),0)</f>
        <v>0</v>
      </c>
      <c r="E250" s="18">
        <f t="shared" si="10"/>
        <v>12.6</v>
      </c>
      <c r="F250" s="16" t="str">
        <f>IFERROR(VLOOKUP(B250,#REF!,6,FALSE),"")</f>
        <v/>
      </c>
      <c r="G250" s="17">
        <v>27000</v>
      </c>
      <c r="H250" s="17">
        <v>27000</v>
      </c>
      <c r="I250" s="17" t="str">
        <f>IFERROR(VLOOKUP(B250,#REF!,9,FALSE),"")</f>
        <v/>
      </c>
      <c r="J250" s="17">
        <v>42500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42500</v>
      </c>
      <c r="Q250" s="17">
        <v>0</v>
      </c>
      <c r="R250" s="19">
        <v>69500</v>
      </c>
      <c r="S250" s="20">
        <v>20.6</v>
      </c>
      <c r="T250" s="21">
        <v>16.600000000000001</v>
      </c>
      <c r="U250" s="19">
        <v>3375</v>
      </c>
      <c r="V250" s="17">
        <v>4194</v>
      </c>
      <c r="W250" s="22">
        <v>1.2</v>
      </c>
      <c r="X250" s="23">
        <f t="shared" si="11"/>
        <v>100</v>
      </c>
      <c r="Y250" s="17">
        <v>20600</v>
      </c>
      <c r="Z250" s="17">
        <v>13980</v>
      </c>
      <c r="AA250" s="17">
        <v>5820</v>
      </c>
      <c r="AB250" s="17">
        <v>2600</v>
      </c>
      <c r="AC250" s="15" t="s">
        <v>37</v>
      </c>
    </row>
    <row r="251" spans="1:29">
      <c r="A251" s="13" t="str">
        <f t="shared" si="9"/>
        <v>FCST</v>
      </c>
      <c r="B251" s="14" t="s">
        <v>270</v>
      </c>
      <c r="C251" s="15" t="s">
        <v>255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500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500</v>
      </c>
      <c r="Q251" s="17">
        <v>0</v>
      </c>
      <c r="R251" s="19">
        <v>500</v>
      </c>
      <c r="S251" s="20" t="s">
        <v>35</v>
      </c>
      <c r="T251" s="21">
        <v>35.700000000000003</v>
      </c>
      <c r="U251" s="19">
        <v>0</v>
      </c>
      <c r="V251" s="17">
        <v>14</v>
      </c>
      <c r="W251" s="22" t="s">
        <v>57</v>
      </c>
      <c r="X251" s="23" t="str">
        <f t="shared" si="11"/>
        <v>F</v>
      </c>
      <c r="Y251" s="17">
        <v>129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OverStock</v>
      </c>
      <c r="B252" s="14" t="s">
        <v>271</v>
      </c>
      <c r="C252" s="15" t="s">
        <v>255</v>
      </c>
      <c r="D252" s="16">
        <f>IFERROR(VLOOKUP(B252,#REF!,3,FALSE),0)</f>
        <v>0</v>
      </c>
      <c r="E252" s="18">
        <f t="shared" si="10"/>
        <v>16</v>
      </c>
      <c r="F252" s="16" t="str">
        <f>IFERROR(VLOOKUP(B252,#REF!,6,FALSE),"")</f>
        <v/>
      </c>
      <c r="G252" s="17">
        <v>60000</v>
      </c>
      <c r="H252" s="17">
        <v>60000</v>
      </c>
      <c r="I252" s="17" t="str">
        <f>IFERROR(VLOOKUP(B252,#REF!,9,FALSE),"")</f>
        <v/>
      </c>
      <c r="J252" s="17">
        <v>10000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10000</v>
      </c>
      <c r="Q252" s="17">
        <v>0</v>
      </c>
      <c r="R252" s="19">
        <v>70000</v>
      </c>
      <c r="S252" s="20">
        <v>112</v>
      </c>
      <c r="T252" s="21">
        <v>31.2</v>
      </c>
      <c r="U252" s="19">
        <v>625</v>
      </c>
      <c r="V252" s="17">
        <v>2241</v>
      </c>
      <c r="W252" s="22">
        <v>3.6</v>
      </c>
      <c r="X252" s="23">
        <f t="shared" si="11"/>
        <v>150</v>
      </c>
      <c r="Y252" s="17">
        <v>8800</v>
      </c>
      <c r="Z252" s="17">
        <v>11369</v>
      </c>
      <c r="AA252" s="17">
        <v>12630</v>
      </c>
      <c r="AB252" s="17">
        <v>400</v>
      </c>
      <c r="AC252" s="15" t="s">
        <v>37</v>
      </c>
    </row>
    <row r="253" spans="1:29">
      <c r="A253" s="13" t="str">
        <f t="shared" si="9"/>
        <v>Normal</v>
      </c>
      <c r="B253" s="14" t="s">
        <v>272</v>
      </c>
      <c r="C253" s="15" t="s">
        <v>255</v>
      </c>
      <c r="D253" s="16">
        <f>IFERROR(VLOOKUP(B253,#REF!,3,FALSE),0)</f>
        <v>0</v>
      </c>
      <c r="E253" s="18">
        <f t="shared" si="10"/>
        <v>0</v>
      </c>
      <c r="F253" s="16" t="str">
        <f>IFERROR(VLOOKUP(B253,#REF!,6,FALSE),"")</f>
        <v/>
      </c>
      <c r="G253" s="17">
        <v>30000</v>
      </c>
      <c r="H253" s="17">
        <v>30000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30000</v>
      </c>
      <c r="S253" s="20">
        <v>16</v>
      </c>
      <c r="T253" s="21">
        <v>13.3</v>
      </c>
      <c r="U253" s="19">
        <v>1875</v>
      </c>
      <c r="V253" s="17">
        <v>2252</v>
      </c>
      <c r="W253" s="22">
        <v>1.2</v>
      </c>
      <c r="X253" s="23">
        <f t="shared" si="11"/>
        <v>100</v>
      </c>
      <c r="Y253" s="17">
        <v>8900</v>
      </c>
      <c r="Z253" s="17">
        <v>11369</v>
      </c>
      <c r="AA253" s="17">
        <v>12769</v>
      </c>
      <c r="AB253" s="17">
        <v>587</v>
      </c>
      <c r="AC253" s="15" t="s">
        <v>37</v>
      </c>
    </row>
    <row r="254" spans="1:29">
      <c r="A254" s="13" t="str">
        <f t="shared" si="9"/>
        <v>OverStock</v>
      </c>
      <c r="B254" s="14" t="s">
        <v>273</v>
      </c>
      <c r="C254" s="15" t="s">
        <v>255</v>
      </c>
      <c r="D254" s="16">
        <f>IFERROR(VLOOKUP(B254,#REF!,3,FALSE),0)</f>
        <v>0</v>
      </c>
      <c r="E254" s="18">
        <f t="shared" si="10"/>
        <v>31.1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87500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87500</v>
      </c>
      <c r="Q254" s="17">
        <v>0</v>
      </c>
      <c r="R254" s="19">
        <v>87500</v>
      </c>
      <c r="S254" s="20">
        <v>31.1</v>
      </c>
      <c r="T254" s="21">
        <v>16.7</v>
      </c>
      <c r="U254" s="19">
        <v>2813</v>
      </c>
      <c r="V254" s="17">
        <v>5227</v>
      </c>
      <c r="W254" s="22">
        <v>1.9</v>
      </c>
      <c r="X254" s="23">
        <f t="shared" si="11"/>
        <v>100</v>
      </c>
      <c r="Y254" s="17">
        <v>12210</v>
      </c>
      <c r="Z254" s="17">
        <v>22832</v>
      </c>
      <c r="AA254" s="17">
        <v>33038</v>
      </c>
      <c r="AB254" s="17">
        <v>298</v>
      </c>
      <c r="AC254" s="15" t="s">
        <v>37</v>
      </c>
    </row>
    <row r="255" spans="1:29">
      <c r="A255" s="13" t="str">
        <f t="shared" si="9"/>
        <v>Normal</v>
      </c>
      <c r="B255" s="14" t="s">
        <v>274</v>
      </c>
      <c r="C255" s="15" t="s">
        <v>275</v>
      </c>
      <c r="D255" s="16">
        <f>IFERROR(VLOOKUP(B255,#REF!,3,FALSE),0)</f>
        <v>0</v>
      </c>
      <c r="E255" s="18">
        <f t="shared" si="10"/>
        <v>22.3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27000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3000</v>
      </c>
      <c r="P255" s="17">
        <v>24000</v>
      </c>
      <c r="Q255" s="17">
        <v>0</v>
      </c>
      <c r="R255" s="19">
        <v>27000</v>
      </c>
      <c r="S255" s="20">
        <v>22.3</v>
      </c>
      <c r="T255" s="21">
        <v>16</v>
      </c>
      <c r="U255" s="19">
        <v>1209</v>
      </c>
      <c r="V255" s="17">
        <v>1688</v>
      </c>
      <c r="W255" s="22">
        <v>1.4</v>
      </c>
      <c r="X255" s="23">
        <f t="shared" si="11"/>
        <v>100</v>
      </c>
      <c r="Y255" s="17">
        <v>7320</v>
      </c>
      <c r="Z255" s="17">
        <v>3820</v>
      </c>
      <c r="AA255" s="17">
        <v>9050</v>
      </c>
      <c r="AB255" s="17">
        <v>2700</v>
      </c>
      <c r="AC255" s="15" t="s">
        <v>37</v>
      </c>
    </row>
    <row r="256" spans="1:29">
      <c r="A256" s="13" t="str">
        <f t="shared" si="9"/>
        <v>Normal</v>
      </c>
      <c r="B256" s="14" t="s">
        <v>276</v>
      </c>
      <c r="C256" s="15" t="s">
        <v>275</v>
      </c>
      <c r="D256" s="16">
        <f>IFERROR(VLOOKUP(B256,#REF!,3,FALSE),0)</f>
        <v>0</v>
      </c>
      <c r="E256" s="18">
        <f t="shared" si="10"/>
        <v>14.8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2219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2219</v>
      </c>
      <c r="R256" s="19">
        <v>2219</v>
      </c>
      <c r="S256" s="20">
        <v>14.8</v>
      </c>
      <c r="T256" s="21">
        <v>7.2</v>
      </c>
      <c r="U256" s="19">
        <v>150</v>
      </c>
      <c r="V256" s="17">
        <v>307</v>
      </c>
      <c r="W256" s="22">
        <v>2</v>
      </c>
      <c r="X256" s="23">
        <f t="shared" si="11"/>
        <v>150</v>
      </c>
      <c r="Y256" s="17">
        <v>1578</v>
      </c>
      <c r="Z256" s="17">
        <v>335</v>
      </c>
      <c r="AA256" s="17">
        <v>847</v>
      </c>
      <c r="AB256" s="17">
        <v>550</v>
      </c>
      <c r="AC256" s="15" t="s">
        <v>37</v>
      </c>
    </row>
    <row r="257" spans="1:29">
      <c r="A257" s="13" t="str">
        <f t="shared" si="9"/>
        <v>FCST</v>
      </c>
      <c r="B257" s="14" t="s">
        <v>277</v>
      </c>
      <c r="C257" s="15" t="s">
        <v>275</v>
      </c>
      <c r="D257" s="16">
        <f>IFERROR(VLOOKUP(B257,#REF!,3,FALSE),0)</f>
        <v>0</v>
      </c>
      <c r="E257" s="18" t="str">
        <f t="shared" si="10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25000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24046</v>
      </c>
      <c r="Q257" s="17">
        <v>954</v>
      </c>
      <c r="R257" s="19">
        <v>25000</v>
      </c>
      <c r="S257" s="20" t="s">
        <v>35</v>
      </c>
      <c r="T257" s="21">
        <v>625</v>
      </c>
      <c r="U257" s="19">
        <v>0</v>
      </c>
      <c r="V257" s="17">
        <v>40</v>
      </c>
      <c r="W257" s="22" t="s">
        <v>57</v>
      </c>
      <c r="X257" s="23" t="str">
        <f t="shared" si="11"/>
        <v>F</v>
      </c>
      <c r="Y257" s="17">
        <v>60</v>
      </c>
      <c r="Z257" s="17">
        <v>300</v>
      </c>
      <c r="AA257" s="17">
        <v>0</v>
      </c>
      <c r="AB257" s="17">
        <v>550</v>
      </c>
      <c r="AC257" s="15" t="s">
        <v>37</v>
      </c>
    </row>
    <row r="258" spans="1:29">
      <c r="A258" s="13" t="str">
        <f t="shared" si="9"/>
        <v>OverStock</v>
      </c>
      <c r="B258" s="14" t="s">
        <v>278</v>
      </c>
      <c r="C258" s="15" t="s">
        <v>275</v>
      </c>
      <c r="D258" s="16">
        <f>IFERROR(VLOOKUP(B258,#REF!,3,FALSE),0)</f>
        <v>0</v>
      </c>
      <c r="E258" s="18">
        <f t="shared" si="10"/>
        <v>54.2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15110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3000</v>
      </c>
      <c r="P258" s="17">
        <v>9000</v>
      </c>
      <c r="Q258" s="17">
        <v>3110</v>
      </c>
      <c r="R258" s="19">
        <v>15110</v>
      </c>
      <c r="S258" s="20">
        <v>54.2</v>
      </c>
      <c r="T258" s="21">
        <v>12.9</v>
      </c>
      <c r="U258" s="19">
        <v>279</v>
      </c>
      <c r="V258" s="17">
        <v>1172</v>
      </c>
      <c r="W258" s="22">
        <v>4.2</v>
      </c>
      <c r="X258" s="23">
        <f t="shared" si="11"/>
        <v>150</v>
      </c>
      <c r="Y258" s="17">
        <v>6407</v>
      </c>
      <c r="Z258" s="17">
        <v>1520</v>
      </c>
      <c r="AA258" s="17">
        <v>3605</v>
      </c>
      <c r="AB258" s="17">
        <v>4894</v>
      </c>
      <c r="AC258" s="15" t="s">
        <v>37</v>
      </c>
    </row>
    <row r="259" spans="1:29">
      <c r="A259" s="13" t="str">
        <f t="shared" si="9"/>
        <v>Normal</v>
      </c>
      <c r="B259" s="14" t="s">
        <v>279</v>
      </c>
      <c r="C259" s="15" t="s">
        <v>275</v>
      </c>
      <c r="D259" s="16">
        <f>IFERROR(VLOOKUP(B259,#REF!,3,FALSE),0)</f>
        <v>0</v>
      </c>
      <c r="E259" s="18">
        <f t="shared" si="10"/>
        <v>11</v>
      </c>
      <c r="F259" s="16" t="str">
        <f>IFERROR(VLOOKUP(B259,#REF!,6,FALSE),"")</f>
        <v/>
      </c>
      <c r="G259" s="17">
        <v>60000</v>
      </c>
      <c r="H259" s="17">
        <v>60000</v>
      </c>
      <c r="I259" s="17" t="str">
        <f>IFERROR(VLOOKUP(B259,#REF!,9,FALSE),"")</f>
        <v/>
      </c>
      <c r="J259" s="17">
        <v>143750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45000</v>
      </c>
      <c r="P259" s="17">
        <v>75000</v>
      </c>
      <c r="Q259" s="17">
        <v>23750</v>
      </c>
      <c r="R259" s="19">
        <v>203750</v>
      </c>
      <c r="S259" s="20">
        <v>15.6</v>
      </c>
      <c r="T259" s="21">
        <v>15.6</v>
      </c>
      <c r="U259" s="19">
        <v>13094</v>
      </c>
      <c r="V259" s="17">
        <v>13048</v>
      </c>
      <c r="W259" s="22">
        <v>1</v>
      </c>
      <c r="X259" s="23">
        <f t="shared" si="11"/>
        <v>100</v>
      </c>
      <c r="Y259" s="17">
        <v>40574</v>
      </c>
      <c r="Z259" s="17">
        <v>59469</v>
      </c>
      <c r="AA259" s="17">
        <v>31567</v>
      </c>
      <c r="AB259" s="17">
        <v>65404</v>
      </c>
      <c r="AC259" s="15" t="s">
        <v>37</v>
      </c>
    </row>
    <row r="260" spans="1:29">
      <c r="A260" s="13" t="str">
        <f t="shared" ref="A260:A312" si="12">IF(OR(U260=0,LEN(U260)=0)*OR(V260=0,LEN(V260)=0),IF(R260&gt;0,"ZeroZero","None"),IF(IF(LEN(S260)=0,0,S260)&gt;24,"OverStock",IF(U260=0,"FCST","Normal")))</f>
        <v>OverStock</v>
      </c>
      <c r="B260" s="14" t="s">
        <v>280</v>
      </c>
      <c r="C260" s="15" t="s">
        <v>275</v>
      </c>
      <c r="D260" s="16">
        <f>IFERROR(VLOOKUP(B260,#REF!,3,FALSE),0)</f>
        <v>0</v>
      </c>
      <c r="E260" s="18">
        <f t="shared" ref="E260:E312" si="13">IF(U260=0,"前八週無拉料",ROUND(J260/U260,1))</f>
        <v>24.1</v>
      </c>
      <c r="F260" s="16" t="str">
        <f>IFERROR(VLOOKUP(B260,#REF!,6,FALSE),"")</f>
        <v/>
      </c>
      <c r="G260" s="17">
        <v>24000</v>
      </c>
      <c r="H260" s="17">
        <v>24000</v>
      </c>
      <c r="I260" s="17" t="str">
        <f>IFERROR(VLOOKUP(B260,#REF!,9,FALSE),"")</f>
        <v/>
      </c>
      <c r="J260" s="17">
        <v>29098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9000</v>
      </c>
      <c r="P260" s="17">
        <v>3000</v>
      </c>
      <c r="Q260" s="17">
        <v>17098</v>
      </c>
      <c r="R260" s="19">
        <v>53098</v>
      </c>
      <c r="S260" s="20">
        <v>44</v>
      </c>
      <c r="T260" s="21">
        <v>13.2</v>
      </c>
      <c r="U260" s="19">
        <v>1206</v>
      </c>
      <c r="V260" s="17">
        <v>4019</v>
      </c>
      <c r="W260" s="22">
        <v>3.3</v>
      </c>
      <c r="X260" s="23">
        <f t="shared" ref="X260:X312" si="14">IF($W260="E","E",IF($W260="F","F",IF($W260&lt;0.5,50,IF($W260&lt;2,100,150))))</f>
        <v>150</v>
      </c>
      <c r="Y260" s="17">
        <v>19184</v>
      </c>
      <c r="Z260" s="17">
        <v>7599</v>
      </c>
      <c r="AA260" s="17">
        <v>12544</v>
      </c>
      <c r="AB260" s="17">
        <v>7028</v>
      </c>
      <c r="AC260" s="15" t="s">
        <v>37</v>
      </c>
    </row>
    <row r="261" spans="1:29">
      <c r="A261" s="13" t="str">
        <f t="shared" si="12"/>
        <v>Normal</v>
      </c>
      <c r="B261" s="14" t="s">
        <v>281</v>
      </c>
      <c r="C261" s="15" t="s">
        <v>275</v>
      </c>
      <c r="D261" s="16">
        <f>IFERROR(VLOOKUP(B261,#REF!,3,FALSE),0)</f>
        <v>0</v>
      </c>
      <c r="E261" s="18">
        <f t="shared" si="13"/>
        <v>5.0999999999999996</v>
      </c>
      <c r="F261" s="16" t="str">
        <f>IFERROR(VLOOKUP(B261,#REF!,6,FALSE),"")</f>
        <v/>
      </c>
      <c r="G261" s="17">
        <v>78000</v>
      </c>
      <c r="H261" s="17">
        <v>78000</v>
      </c>
      <c r="I261" s="17" t="str">
        <f>IFERROR(VLOOKUP(B261,#REF!,9,FALSE),"")</f>
        <v/>
      </c>
      <c r="J261" s="17">
        <v>38295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9411</v>
      </c>
      <c r="P261" s="17">
        <v>18000</v>
      </c>
      <c r="Q261" s="17">
        <v>10884</v>
      </c>
      <c r="R261" s="19">
        <v>116295</v>
      </c>
      <c r="S261" s="20">
        <v>15.6</v>
      </c>
      <c r="T261" s="21">
        <v>15.6</v>
      </c>
      <c r="U261" s="19">
        <v>7465</v>
      </c>
      <c r="V261" s="17">
        <v>7436</v>
      </c>
      <c r="W261" s="22">
        <v>1</v>
      </c>
      <c r="X261" s="23">
        <f t="shared" si="14"/>
        <v>100</v>
      </c>
      <c r="Y261" s="17">
        <v>21493</v>
      </c>
      <c r="Z261" s="17">
        <v>39695</v>
      </c>
      <c r="AA261" s="17">
        <v>9755</v>
      </c>
      <c r="AB261" s="17">
        <v>35290</v>
      </c>
      <c r="AC261" s="15" t="s">
        <v>37</v>
      </c>
    </row>
    <row r="262" spans="1:29">
      <c r="A262" s="13" t="str">
        <f t="shared" si="12"/>
        <v>FCST</v>
      </c>
      <c r="B262" s="14" t="s">
        <v>282</v>
      </c>
      <c r="C262" s="15" t="s">
        <v>275</v>
      </c>
      <c r="D262" s="16">
        <f>IFERROR(VLOOKUP(B262,#REF!,3,FALSE),0)</f>
        <v>0</v>
      </c>
      <c r="E262" s="18" t="str">
        <f t="shared" si="13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4371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3000</v>
      </c>
      <c r="Q262" s="17">
        <v>1371</v>
      </c>
      <c r="R262" s="19">
        <v>4371</v>
      </c>
      <c r="S262" s="20" t="s">
        <v>35</v>
      </c>
      <c r="T262" s="21">
        <v>218.6</v>
      </c>
      <c r="U262" s="19">
        <v>0</v>
      </c>
      <c r="V262" s="17">
        <v>20</v>
      </c>
      <c r="W262" s="22" t="s">
        <v>57</v>
      </c>
      <c r="X262" s="23" t="str">
        <f t="shared" si="14"/>
        <v>F</v>
      </c>
      <c r="Y262" s="17">
        <v>0</v>
      </c>
      <c r="Z262" s="17">
        <v>180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12"/>
        <v>FCST</v>
      </c>
      <c r="B263" s="14" t="s">
        <v>283</v>
      </c>
      <c r="C263" s="15" t="s">
        <v>275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3075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3000</v>
      </c>
      <c r="Q263" s="17">
        <v>75</v>
      </c>
      <c r="R263" s="19">
        <v>3075</v>
      </c>
      <c r="S263" s="20" t="s">
        <v>35</v>
      </c>
      <c r="T263" s="21">
        <v>85.4</v>
      </c>
      <c r="U263" s="19">
        <v>0</v>
      </c>
      <c r="V263" s="17">
        <v>36</v>
      </c>
      <c r="W263" s="22" t="s">
        <v>57</v>
      </c>
      <c r="X263" s="23" t="str">
        <f t="shared" si="14"/>
        <v>F</v>
      </c>
      <c r="Y263" s="17">
        <v>100</v>
      </c>
      <c r="Z263" s="17">
        <v>120</v>
      </c>
      <c r="AA263" s="17">
        <v>100</v>
      </c>
      <c r="AB263" s="17">
        <v>280</v>
      </c>
      <c r="AC263" s="15" t="s">
        <v>37</v>
      </c>
    </row>
    <row r="264" spans="1:29">
      <c r="A264" s="13" t="str">
        <f t="shared" si="12"/>
        <v>OverStock</v>
      </c>
      <c r="B264" s="14" t="s">
        <v>284</v>
      </c>
      <c r="C264" s="15" t="s">
        <v>275</v>
      </c>
      <c r="D264" s="16">
        <f>IFERROR(VLOOKUP(B264,#REF!,3,FALSE),0)</f>
        <v>0</v>
      </c>
      <c r="E264" s="18">
        <f t="shared" si="13"/>
        <v>49.3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6263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3000</v>
      </c>
      <c r="P264" s="17">
        <v>0</v>
      </c>
      <c r="Q264" s="17">
        <v>3263</v>
      </c>
      <c r="R264" s="19">
        <v>6263</v>
      </c>
      <c r="S264" s="20">
        <v>49.3</v>
      </c>
      <c r="T264" s="21">
        <v>50.5</v>
      </c>
      <c r="U264" s="19">
        <v>127</v>
      </c>
      <c r="V264" s="17">
        <v>124</v>
      </c>
      <c r="W264" s="22">
        <v>1</v>
      </c>
      <c r="X264" s="23">
        <f t="shared" si="14"/>
        <v>100</v>
      </c>
      <c r="Y264" s="17">
        <v>224</v>
      </c>
      <c r="Z264" s="17">
        <v>890</v>
      </c>
      <c r="AA264" s="17">
        <v>1000</v>
      </c>
      <c r="AB264" s="17">
        <v>200</v>
      </c>
      <c r="AC264" s="15" t="s">
        <v>37</v>
      </c>
    </row>
    <row r="265" spans="1:29">
      <c r="A265" s="13" t="str">
        <f t="shared" si="12"/>
        <v>OverStock</v>
      </c>
      <c r="B265" s="14" t="s">
        <v>285</v>
      </c>
      <c r="C265" s="15" t="s">
        <v>275</v>
      </c>
      <c r="D265" s="16">
        <f>IFERROR(VLOOKUP(B265,#REF!,3,FALSE),0)</f>
        <v>0</v>
      </c>
      <c r="E265" s="18">
        <f t="shared" si="13"/>
        <v>15.1</v>
      </c>
      <c r="F265" s="16" t="str">
        <f>IFERROR(VLOOKUP(B265,#REF!,6,FALSE),"")</f>
        <v/>
      </c>
      <c r="G265" s="17">
        <v>12000</v>
      </c>
      <c r="H265" s="17">
        <v>0</v>
      </c>
      <c r="I265" s="17" t="str">
        <f>IFERROR(VLOOKUP(B265,#REF!,9,FALSE),"")</f>
        <v/>
      </c>
      <c r="J265" s="17">
        <v>5990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5990</v>
      </c>
      <c r="R265" s="19">
        <v>17990</v>
      </c>
      <c r="S265" s="20">
        <v>45.4</v>
      </c>
      <c r="T265" s="21">
        <v>31.8</v>
      </c>
      <c r="U265" s="19">
        <v>396</v>
      </c>
      <c r="V265" s="17">
        <v>565</v>
      </c>
      <c r="W265" s="22">
        <v>1.4</v>
      </c>
      <c r="X265" s="23">
        <f t="shared" si="14"/>
        <v>100</v>
      </c>
      <c r="Y265" s="17">
        <v>1808</v>
      </c>
      <c r="Z265" s="17">
        <v>3230</v>
      </c>
      <c r="AA265" s="17">
        <v>2900</v>
      </c>
      <c r="AB265" s="17">
        <v>2200</v>
      </c>
      <c r="AC265" s="15" t="s">
        <v>37</v>
      </c>
    </row>
    <row r="266" spans="1:29">
      <c r="A266" s="13" t="str">
        <f t="shared" si="12"/>
        <v>Normal</v>
      </c>
      <c r="B266" s="14" t="s">
        <v>286</v>
      </c>
      <c r="C266" s="15" t="s">
        <v>275</v>
      </c>
      <c r="D266" s="16">
        <f>IFERROR(VLOOKUP(B266,#REF!,3,FALSE),0)</f>
        <v>0</v>
      </c>
      <c r="E266" s="18">
        <f t="shared" si="13"/>
        <v>4.0999999999999996</v>
      </c>
      <c r="F266" s="16" t="str">
        <f>IFERROR(VLOOKUP(B266,#REF!,6,FALSE),"")</f>
        <v/>
      </c>
      <c r="G266" s="17">
        <v>30000</v>
      </c>
      <c r="H266" s="17">
        <v>0</v>
      </c>
      <c r="I266" s="17" t="str">
        <f>IFERROR(VLOOKUP(B266,#REF!,9,FALSE),"")</f>
        <v/>
      </c>
      <c r="J266" s="17">
        <v>28001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15000</v>
      </c>
      <c r="P266" s="17">
        <v>0</v>
      </c>
      <c r="Q266" s="17">
        <v>13001</v>
      </c>
      <c r="R266" s="19">
        <v>58001</v>
      </c>
      <c r="S266" s="20">
        <v>8.5</v>
      </c>
      <c r="T266" s="21">
        <v>5.4</v>
      </c>
      <c r="U266" s="19">
        <v>6823</v>
      </c>
      <c r="V266" s="17">
        <v>10774</v>
      </c>
      <c r="W266" s="22">
        <v>1.6</v>
      </c>
      <c r="X266" s="23">
        <f t="shared" si="14"/>
        <v>100</v>
      </c>
      <c r="Y266" s="17">
        <v>44651</v>
      </c>
      <c r="Z266" s="17">
        <v>38308</v>
      </c>
      <c r="AA266" s="17">
        <v>20858</v>
      </c>
      <c r="AB266" s="17">
        <v>34537</v>
      </c>
      <c r="AC266" s="15" t="s">
        <v>37</v>
      </c>
    </row>
    <row r="267" spans="1:29">
      <c r="A267" s="13" t="str">
        <f t="shared" si="12"/>
        <v>ZeroZero</v>
      </c>
      <c r="B267" s="14" t="s">
        <v>287</v>
      </c>
      <c r="C267" s="15" t="s">
        <v>275</v>
      </c>
      <c r="D267" s="16">
        <f>IFERROR(VLOOKUP(B267,#REF!,3,FALSE),0)</f>
        <v>0</v>
      </c>
      <c r="E267" s="18" t="str">
        <f t="shared" si="13"/>
        <v>前八週無拉料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9000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9000</v>
      </c>
      <c r="Q267" s="17">
        <v>0</v>
      </c>
      <c r="R267" s="19">
        <v>9000</v>
      </c>
      <c r="S267" s="20" t="s">
        <v>35</v>
      </c>
      <c r="T267" s="21" t="s">
        <v>35</v>
      </c>
      <c r="U267" s="19">
        <v>0</v>
      </c>
      <c r="V267" s="17" t="s">
        <v>35</v>
      </c>
      <c r="W267" s="22" t="s">
        <v>36</v>
      </c>
      <c r="X267" s="23" t="str">
        <f t="shared" si="14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37</v>
      </c>
    </row>
    <row r="268" spans="1:29">
      <c r="A268" s="13" t="str">
        <f t="shared" si="12"/>
        <v>FCST</v>
      </c>
      <c r="B268" s="14" t="s">
        <v>288</v>
      </c>
      <c r="C268" s="15" t="s">
        <v>275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2300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2300</v>
      </c>
      <c r="R268" s="19">
        <v>2300</v>
      </c>
      <c r="S268" s="20" t="s">
        <v>35</v>
      </c>
      <c r="T268" s="21">
        <v>18.3</v>
      </c>
      <c r="U268" s="19">
        <v>0</v>
      </c>
      <c r="V268" s="17">
        <v>126</v>
      </c>
      <c r="W268" s="22" t="s">
        <v>57</v>
      </c>
      <c r="X268" s="23" t="str">
        <f t="shared" si="14"/>
        <v>F</v>
      </c>
      <c r="Y268" s="17">
        <v>400</v>
      </c>
      <c r="Z268" s="17">
        <v>730</v>
      </c>
      <c r="AA268" s="17">
        <v>650</v>
      </c>
      <c r="AB268" s="17">
        <v>550</v>
      </c>
      <c r="AC268" s="15" t="s">
        <v>37</v>
      </c>
    </row>
    <row r="269" spans="1:29">
      <c r="A269" s="13" t="str">
        <f t="shared" si="12"/>
        <v>OverStock</v>
      </c>
      <c r="B269" s="14" t="s">
        <v>289</v>
      </c>
      <c r="C269" s="15" t="s">
        <v>255</v>
      </c>
      <c r="D269" s="16">
        <f>IFERROR(VLOOKUP(B269,#REF!,3,FALSE),0)</f>
        <v>0</v>
      </c>
      <c r="E269" s="18">
        <f t="shared" si="13"/>
        <v>7.1</v>
      </c>
      <c r="F269" s="16" t="str">
        <f>IFERROR(VLOOKUP(B269,#REF!,6,FALSE),"")</f>
        <v/>
      </c>
      <c r="G269" s="17">
        <v>390000</v>
      </c>
      <c r="H269" s="17">
        <v>90000</v>
      </c>
      <c r="I269" s="17" t="str">
        <f>IFERROR(VLOOKUP(B269,#REF!,9,FALSE),"")</f>
        <v/>
      </c>
      <c r="J269" s="17">
        <v>120000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120000</v>
      </c>
      <c r="Q269" s="17">
        <v>0</v>
      </c>
      <c r="R269" s="19">
        <v>510000</v>
      </c>
      <c r="S269" s="20">
        <v>30.2</v>
      </c>
      <c r="T269" s="21">
        <v>12.2</v>
      </c>
      <c r="U269" s="19">
        <v>16875</v>
      </c>
      <c r="V269" s="17">
        <v>41957</v>
      </c>
      <c r="W269" s="22">
        <v>2.5</v>
      </c>
      <c r="X269" s="23">
        <f t="shared" si="14"/>
        <v>150</v>
      </c>
      <c r="Y269" s="17">
        <v>106125</v>
      </c>
      <c r="Z269" s="17">
        <v>126836</v>
      </c>
      <c r="AA269" s="17">
        <v>166796</v>
      </c>
      <c r="AB269" s="17">
        <v>133400</v>
      </c>
      <c r="AC269" s="15" t="s">
        <v>37</v>
      </c>
    </row>
    <row r="270" spans="1:29">
      <c r="A270" s="13" t="str">
        <f t="shared" si="12"/>
        <v>Normal</v>
      </c>
      <c r="B270" s="14" t="s">
        <v>290</v>
      </c>
      <c r="C270" s="15" t="s">
        <v>255</v>
      </c>
      <c r="D270" s="16">
        <f>IFERROR(VLOOKUP(B270,#REF!,3,FALSE),0)</f>
        <v>0</v>
      </c>
      <c r="E270" s="18">
        <f t="shared" si="13"/>
        <v>0</v>
      </c>
      <c r="F270" s="16" t="str">
        <f>IFERROR(VLOOKUP(B270,#REF!,6,FALSE),"")</f>
        <v/>
      </c>
      <c r="G270" s="17">
        <v>9000</v>
      </c>
      <c r="H270" s="17">
        <v>9000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9000</v>
      </c>
      <c r="S270" s="20">
        <v>12</v>
      </c>
      <c r="T270" s="21">
        <v>5.4</v>
      </c>
      <c r="U270" s="19">
        <v>750</v>
      </c>
      <c r="V270" s="17">
        <v>1665</v>
      </c>
      <c r="W270" s="22">
        <v>2.2000000000000002</v>
      </c>
      <c r="X270" s="23">
        <f t="shared" si="14"/>
        <v>150</v>
      </c>
      <c r="Y270" s="17">
        <v>7975</v>
      </c>
      <c r="Z270" s="17">
        <v>7005</v>
      </c>
      <c r="AA270" s="17">
        <v>3500</v>
      </c>
      <c r="AB270" s="17">
        <v>3010</v>
      </c>
      <c r="AC270" s="15" t="s">
        <v>37</v>
      </c>
    </row>
    <row r="271" spans="1:29">
      <c r="A271" s="13" t="str">
        <f t="shared" si="12"/>
        <v>None</v>
      </c>
      <c r="B271" s="14" t="s">
        <v>291</v>
      </c>
      <c r="C271" s="15" t="s">
        <v>255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0</v>
      </c>
      <c r="H271" s="17" t="s">
        <v>35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 t="s">
        <v>35</v>
      </c>
      <c r="T271" s="21" t="s">
        <v>35</v>
      </c>
      <c r="U271" s="19">
        <v>0</v>
      </c>
      <c r="V271" s="17">
        <v>0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Normal</v>
      </c>
      <c r="B272" s="14" t="s">
        <v>292</v>
      </c>
      <c r="C272" s="15" t="s">
        <v>255</v>
      </c>
      <c r="D272" s="16">
        <f>IFERROR(VLOOKUP(B272,#REF!,3,FALSE),0)</f>
        <v>0</v>
      </c>
      <c r="E272" s="18">
        <f t="shared" si="13"/>
        <v>1.5</v>
      </c>
      <c r="F272" s="16" t="str">
        <f>IFERROR(VLOOKUP(B272,#REF!,6,FALSE),"")</f>
        <v/>
      </c>
      <c r="G272" s="17">
        <v>816000</v>
      </c>
      <c r="H272" s="17">
        <v>300000</v>
      </c>
      <c r="I272" s="17" t="str">
        <f>IFERROR(VLOOKUP(B272,#REF!,9,FALSE),"")</f>
        <v/>
      </c>
      <c r="J272" s="17">
        <v>57000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57000</v>
      </c>
      <c r="Q272" s="17">
        <v>0</v>
      </c>
      <c r="R272" s="19">
        <v>873000</v>
      </c>
      <c r="S272" s="20">
        <v>22.6</v>
      </c>
      <c r="T272" s="21">
        <v>20.2</v>
      </c>
      <c r="U272" s="19">
        <v>38625</v>
      </c>
      <c r="V272" s="17">
        <v>43255</v>
      </c>
      <c r="W272" s="22">
        <v>1.1000000000000001</v>
      </c>
      <c r="X272" s="23">
        <f t="shared" si="14"/>
        <v>100</v>
      </c>
      <c r="Y272" s="17">
        <v>165718</v>
      </c>
      <c r="Z272" s="17">
        <v>119344</v>
      </c>
      <c r="AA272" s="17">
        <v>151542</v>
      </c>
      <c r="AB272" s="17">
        <v>144696</v>
      </c>
      <c r="AC272" s="15" t="s">
        <v>37</v>
      </c>
    </row>
    <row r="273" spans="1:29">
      <c r="A273" s="13" t="str">
        <f t="shared" si="12"/>
        <v>ZeroZero</v>
      </c>
      <c r="B273" s="14" t="s">
        <v>293</v>
      </c>
      <c r="C273" s="15" t="s">
        <v>255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3000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3000</v>
      </c>
      <c r="Q273" s="17">
        <v>0</v>
      </c>
      <c r="R273" s="19">
        <v>3000</v>
      </c>
      <c r="S273" s="20" t="s">
        <v>35</v>
      </c>
      <c r="T273" s="21" t="s">
        <v>35</v>
      </c>
      <c r="U273" s="19">
        <v>0</v>
      </c>
      <c r="V273" s="17" t="s">
        <v>35</v>
      </c>
      <c r="W273" s="22" t="s">
        <v>36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>
      <c r="A274" s="13" t="str">
        <f t="shared" si="12"/>
        <v>Normal</v>
      </c>
      <c r="B274" s="14" t="s">
        <v>294</v>
      </c>
      <c r="C274" s="15" t="s">
        <v>255</v>
      </c>
      <c r="D274" s="16">
        <f>IFERROR(VLOOKUP(B274,#REF!,3,FALSE),0)</f>
        <v>0</v>
      </c>
      <c r="E274" s="18">
        <f t="shared" si="13"/>
        <v>3.9</v>
      </c>
      <c r="F274" s="16" t="str">
        <f>IFERROR(VLOOKUP(B274,#REF!,6,FALSE),"")</f>
        <v/>
      </c>
      <c r="G274" s="17">
        <v>963000</v>
      </c>
      <c r="H274" s="17">
        <v>963000</v>
      </c>
      <c r="I274" s="17" t="str">
        <f>IFERROR(VLOOKUP(B274,#REF!,9,FALSE),"")</f>
        <v/>
      </c>
      <c r="J274" s="17">
        <v>216000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216000</v>
      </c>
      <c r="Q274" s="17">
        <v>0</v>
      </c>
      <c r="R274" s="19">
        <v>1179000</v>
      </c>
      <c r="S274" s="20">
        <v>21.2</v>
      </c>
      <c r="T274" s="21">
        <v>20.5</v>
      </c>
      <c r="U274" s="19">
        <v>55500</v>
      </c>
      <c r="V274" s="17">
        <v>57400</v>
      </c>
      <c r="W274" s="22">
        <v>1</v>
      </c>
      <c r="X274" s="23">
        <f t="shared" si="14"/>
        <v>100</v>
      </c>
      <c r="Y274" s="17">
        <v>186895</v>
      </c>
      <c r="Z274" s="17">
        <v>161071</v>
      </c>
      <c r="AA274" s="17">
        <v>218161</v>
      </c>
      <c r="AB274" s="17">
        <v>189903</v>
      </c>
      <c r="AC274" s="15" t="s">
        <v>37</v>
      </c>
    </row>
    <row r="275" spans="1:29">
      <c r="A275" s="13" t="str">
        <f t="shared" si="12"/>
        <v>FCST</v>
      </c>
      <c r="B275" s="14" t="s">
        <v>295</v>
      </c>
      <c r="C275" s="15" t="s">
        <v>255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3000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3000</v>
      </c>
      <c r="Q275" s="17">
        <v>0</v>
      </c>
      <c r="R275" s="19">
        <v>3000</v>
      </c>
      <c r="S275" s="20" t="s">
        <v>35</v>
      </c>
      <c r="T275" s="21">
        <v>10</v>
      </c>
      <c r="U275" s="19">
        <v>0</v>
      </c>
      <c r="V275" s="17">
        <v>299</v>
      </c>
      <c r="W275" s="22" t="s">
        <v>57</v>
      </c>
      <c r="X275" s="23" t="str">
        <f t="shared" si="14"/>
        <v>F</v>
      </c>
      <c r="Y275" s="17">
        <v>0</v>
      </c>
      <c r="Z275" s="17">
        <v>2688</v>
      </c>
      <c r="AA275" s="17">
        <v>2016</v>
      </c>
      <c r="AB275" s="17">
        <v>0</v>
      </c>
      <c r="AC275" s="15" t="s">
        <v>37</v>
      </c>
    </row>
    <row r="276" spans="1:29">
      <c r="A276" s="13" t="str">
        <f t="shared" si="12"/>
        <v>None</v>
      </c>
      <c r="B276" s="14" t="s">
        <v>296</v>
      </c>
      <c r="C276" s="15" t="s">
        <v>255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 t="s">
        <v>35</v>
      </c>
      <c r="T276" s="21" t="s">
        <v>35</v>
      </c>
      <c r="U276" s="19">
        <v>0</v>
      </c>
      <c r="V276" s="17">
        <v>0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Normal</v>
      </c>
      <c r="B277" s="14" t="s">
        <v>297</v>
      </c>
      <c r="C277" s="15" t="s">
        <v>255</v>
      </c>
      <c r="D277" s="16">
        <f>IFERROR(VLOOKUP(B277,#REF!,3,FALSE),0)</f>
        <v>0</v>
      </c>
      <c r="E277" s="18">
        <f t="shared" si="13"/>
        <v>8</v>
      </c>
      <c r="F277" s="16" t="str">
        <f>IFERROR(VLOOKUP(B277,#REF!,6,FALSE),"")</f>
        <v/>
      </c>
      <c r="G277" s="17">
        <v>6000</v>
      </c>
      <c r="H277" s="17">
        <v>0</v>
      </c>
      <c r="I277" s="17" t="str">
        <f>IFERROR(VLOOKUP(B277,#REF!,9,FALSE),"")</f>
        <v/>
      </c>
      <c r="J277" s="17">
        <v>12000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12000</v>
      </c>
      <c r="Q277" s="17">
        <v>0</v>
      </c>
      <c r="R277" s="19">
        <v>18000</v>
      </c>
      <c r="S277" s="20">
        <v>12</v>
      </c>
      <c r="T277" s="21">
        <v>10</v>
      </c>
      <c r="U277" s="19">
        <v>1500</v>
      </c>
      <c r="V277" s="17">
        <v>1805</v>
      </c>
      <c r="W277" s="22">
        <v>1.2</v>
      </c>
      <c r="X277" s="23">
        <f t="shared" si="14"/>
        <v>100</v>
      </c>
      <c r="Y277" s="17">
        <v>9662</v>
      </c>
      <c r="Z277" s="17">
        <v>5884</v>
      </c>
      <c r="AA277" s="17">
        <v>2300</v>
      </c>
      <c r="AB277" s="17">
        <v>3100</v>
      </c>
      <c r="AC277" s="15" t="s">
        <v>37</v>
      </c>
    </row>
    <row r="278" spans="1:29">
      <c r="A278" s="13" t="str">
        <f t="shared" si="12"/>
        <v>Normal</v>
      </c>
      <c r="B278" s="14" t="s">
        <v>298</v>
      </c>
      <c r="C278" s="15" t="s">
        <v>299</v>
      </c>
      <c r="D278" s="16">
        <f>IFERROR(VLOOKUP(B278,#REF!,3,FALSE),0)</f>
        <v>0</v>
      </c>
      <c r="E278" s="18">
        <f t="shared" si="13"/>
        <v>1.8</v>
      </c>
      <c r="F278" s="16" t="str">
        <f>IFERROR(VLOOKUP(B278,#REF!,6,FALSE),"")</f>
        <v/>
      </c>
      <c r="G278" s="17">
        <v>1200000</v>
      </c>
      <c r="H278" s="17">
        <v>900000</v>
      </c>
      <c r="I278" s="17" t="str">
        <f>IFERROR(VLOOKUP(B278,#REF!,9,FALSE),"")</f>
        <v/>
      </c>
      <c r="J278" s="17">
        <v>189000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189000</v>
      </c>
      <c r="Q278" s="17">
        <v>0</v>
      </c>
      <c r="R278" s="19">
        <v>1389000</v>
      </c>
      <c r="S278" s="20">
        <v>13.3</v>
      </c>
      <c r="T278" s="21">
        <v>12</v>
      </c>
      <c r="U278" s="19">
        <v>104625</v>
      </c>
      <c r="V278" s="17">
        <v>115754</v>
      </c>
      <c r="W278" s="22">
        <v>1.1000000000000001</v>
      </c>
      <c r="X278" s="23">
        <f t="shared" si="14"/>
        <v>100</v>
      </c>
      <c r="Y278" s="17">
        <v>285166</v>
      </c>
      <c r="Z278" s="17">
        <v>582532</v>
      </c>
      <c r="AA278" s="17">
        <v>452202</v>
      </c>
      <c r="AB278" s="17">
        <v>461784</v>
      </c>
      <c r="AC278" s="15" t="s">
        <v>37</v>
      </c>
    </row>
    <row r="279" spans="1:29">
      <c r="A279" s="13" t="str">
        <f t="shared" si="12"/>
        <v>Normal</v>
      </c>
      <c r="B279" s="14" t="s">
        <v>300</v>
      </c>
      <c r="C279" s="15" t="s">
        <v>299</v>
      </c>
      <c r="D279" s="16">
        <f>IFERROR(VLOOKUP(B279,#REF!,3,FALSE),0)</f>
        <v>0</v>
      </c>
      <c r="E279" s="18">
        <f t="shared" si="13"/>
        <v>0</v>
      </c>
      <c r="F279" s="16" t="str">
        <f>IFERROR(VLOOKUP(B279,#REF!,6,FALSE),"")</f>
        <v/>
      </c>
      <c r="G279" s="17">
        <v>9000</v>
      </c>
      <c r="H279" s="17">
        <v>9000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9000</v>
      </c>
      <c r="S279" s="20">
        <v>12</v>
      </c>
      <c r="T279" s="21">
        <v>7.2</v>
      </c>
      <c r="U279" s="19">
        <v>750</v>
      </c>
      <c r="V279" s="17">
        <v>1253</v>
      </c>
      <c r="W279" s="22">
        <v>1.7</v>
      </c>
      <c r="X279" s="23">
        <f t="shared" si="14"/>
        <v>100</v>
      </c>
      <c r="Y279" s="17">
        <v>5220</v>
      </c>
      <c r="Z279" s="17">
        <v>4040</v>
      </c>
      <c r="AA279" s="17">
        <v>2020</v>
      </c>
      <c r="AB279" s="17">
        <v>2020</v>
      </c>
      <c r="AC279" s="15" t="s">
        <v>37</v>
      </c>
    </row>
    <row r="280" spans="1:29">
      <c r="A280" s="13" t="str">
        <f t="shared" si="12"/>
        <v>Normal</v>
      </c>
      <c r="B280" s="14" t="s">
        <v>301</v>
      </c>
      <c r="C280" s="15" t="s">
        <v>299</v>
      </c>
      <c r="D280" s="16">
        <f>IFERROR(VLOOKUP(B280,#REF!,3,FALSE),0)</f>
        <v>0</v>
      </c>
      <c r="E280" s="18">
        <f t="shared" si="13"/>
        <v>0</v>
      </c>
      <c r="F280" s="16" t="str">
        <f>IFERROR(VLOOKUP(B280,#REF!,6,FALSE),"")</f>
        <v/>
      </c>
      <c r="G280" s="17">
        <v>630000</v>
      </c>
      <c r="H280" s="17">
        <v>540000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630000</v>
      </c>
      <c r="S280" s="20">
        <v>9.8000000000000007</v>
      </c>
      <c r="T280" s="21">
        <v>9.1</v>
      </c>
      <c r="U280" s="19">
        <v>64500</v>
      </c>
      <c r="V280" s="17">
        <v>69099</v>
      </c>
      <c r="W280" s="22">
        <v>1.1000000000000001</v>
      </c>
      <c r="X280" s="23">
        <f t="shared" si="14"/>
        <v>100</v>
      </c>
      <c r="Y280" s="17">
        <v>204080</v>
      </c>
      <c r="Z280" s="17">
        <v>325864</v>
      </c>
      <c r="AA280" s="17">
        <v>176206</v>
      </c>
      <c r="AB280" s="17">
        <v>524080</v>
      </c>
      <c r="AC280" s="15" t="s">
        <v>37</v>
      </c>
    </row>
    <row r="281" spans="1:29">
      <c r="A281" s="13" t="str">
        <f t="shared" si="12"/>
        <v>Normal</v>
      </c>
      <c r="B281" s="14" t="s">
        <v>302</v>
      </c>
      <c r="C281" s="15" t="s">
        <v>299</v>
      </c>
      <c r="D281" s="16">
        <f>IFERROR(VLOOKUP(B281,#REF!,3,FALSE),0)</f>
        <v>0</v>
      </c>
      <c r="E281" s="18">
        <f t="shared" si="13"/>
        <v>9.6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46580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46580</v>
      </c>
      <c r="Q281" s="17">
        <v>0</v>
      </c>
      <c r="R281" s="19">
        <v>46580</v>
      </c>
      <c r="S281" s="20">
        <v>9.6</v>
      </c>
      <c r="T281" s="21">
        <v>5.0999999999999996</v>
      </c>
      <c r="U281" s="19">
        <v>4875</v>
      </c>
      <c r="V281" s="17">
        <v>9196</v>
      </c>
      <c r="W281" s="22">
        <v>1.9</v>
      </c>
      <c r="X281" s="23">
        <f t="shared" si="14"/>
        <v>100</v>
      </c>
      <c r="Y281" s="17">
        <v>33200</v>
      </c>
      <c r="Z281" s="17">
        <v>25560</v>
      </c>
      <c r="AA281" s="17">
        <v>24000</v>
      </c>
      <c r="AB281" s="17">
        <v>19600</v>
      </c>
      <c r="AC281" s="15" t="s">
        <v>37</v>
      </c>
    </row>
    <row r="282" spans="1:29">
      <c r="A282" s="13" t="str">
        <f t="shared" si="12"/>
        <v>OverStock</v>
      </c>
      <c r="B282" s="14" t="s">
        <v>303</v>
      </c>
      <c r="C282" s="15" t="s">
        <v>299</v>
      </c>
      <c r="D282" s="16">
        <f>IFERROR(VLOOKUP(B282,#REF!,3,FALSE),0)</f>
        <v>0</v>
      </c>
      <c r="E282" s="18">
        <f t="shared" si="13"/>
        <v>26.7</v>
      </c>
      <c r="F282" s="16" t="str">
        <f>IFERROR(VLOOKUP(B282,#REF!,6,FALSE),"")</f>
        <v/>
      </c>
      <c r="G282" s="17">
        <v>18000</v>
      </c>
      <c r="H282" s="17">
        <v>18000</v>
      </c>
      <c r="I282" s="17" t="str">
        <f>IFERROR(VLOOKUP(B282,#REF!,9,FALSE),"")</f>
        <v/>
      </c>
      <c r="J282" s="17">
        <v>30000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30000</v>
      </c>
      <c r="Q282" s="17">
        <v>0</v>
      </c>
      <c r="R282" s="19">
        <v>48000</v>
      </c>
      <c r="S282" s="20">
        <v>42.7</v>
      </c>
      <c r="T282" s="21">
        <v>28.6</v>
      </c>
      <c r="U282" s="19">
        <v>1125</v>
      </c>
      <c r="V282" s="17">
        <v>1681</v>
      </c>
      <c r="W282" s="22">
        <v>1.5</v>
      </c>
      <c r="X282" s="23">
        <f t="shared" si="14"/>
        <v>100</v>
      </c>
      <c r="Y282" s="17">
        <v>2244</v>
      </c>
      <c r="Z282" s="17">
        <v>7037</v>
      </c>
      <c r="AA282" s="17">
        <v>10045</v>
      </c>
      <c r="AB282" s="17">
        <v>11904</v>
      </c>
      <c r="AC282" s="15" t="s">
        <v>37</v>
      </c>
    </row>
    <row r="283" spans="1:29">
      <c r="A283" s="13" t="str">
        <f t="shared" si="12"/>
        <v>ZeroZero</v>
      </c>
      <c r="B283" s="14" t="s">
        <v>304</v>
      </c>
      <c r="C283" s="15" t="s">
        <v>299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15000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15000</v>
      </c>
      <c r="Q283" s="17">
        <v>0</v>
      </c>
      <c r="R283" s="19">
        <v>15000</v>
      </c>
      <c r="S283" s="20" t="s">
        <v>35</v>
      </c>
      <c r="T283" s="21" t="s">
        <v>35</v>
      </c>
      <c r="U283" s="19">
        <v>0</v>
      </c>
      <c r="V283" s="17">
        <v>0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Normal</v>
      </c>
      <c r="B284" s="14" t="s">
        <v>305</v>
      </c>
      <c r="C284" s="15" t="s">
        <v>299</v>
      </c>
      <c r="D284" s="16">
        <f>IFERROR(VLOOKUP(B284,#REF!,3,FALSE),0)</f>
        <v>0</v>
      </c>
      <c r="E284" s="18">
        <f t="shared" si="13"/>
        <v>8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3000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3000</v>
      </c>
      <c r="Q284" s="17">
        <v>0</v>
      </c>
      <c r="R284" s="19">
        <v>3000</v>
      </c>
      <c r="S284" s="20">
        <v>8</v>
      </c>
      <c r="T284" s="21">
        <v>3.8</v>
      </c>
      <c r="U284" s="19">
        <v>375</v>
      </c>
      <c r="V284" s="17">
        <v>789</v>
      </c>
      <c r="W284" s="22">
        <v>2.1</v>
      </c>
      <c r="X284" s="23">
        <f t="shared" si="14"/>
        <v>150</v>
      </c>
      <c r="Y284" s="17">
        <v>960</v>
      </c>
      <c r="Z284" s="17">
        <v>5800</v>
      </c>
      <c r="AA284" s="17">
        <v>344</v>
      </c>
      <c r="AB284" s="17">
        <v>6486</v>
      </c>
      <c r="AC284" s="15" t="s">
        <v>37</v>
      </c>
    </row>
    <row r="285" spans="1:29">
      <c r="A285" s="13" t="str">
        <f t="shared" si="12"/>
        <v>None</v>
      </c>
      <c r="B285" s="14" t="s">
        <v>306</v>
      </c>
      <c r="C285" s="15" t="s">
        <v>299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 t="s">
        <v>35</v>
      </c>
      <c r="T285" s="21" t="s">
        <v>35</v>
      </c>
      <c r="U285" s="19">
        <v>0</v>
      </c>
      <c r="V285" s="17">
        <v>0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Normal</v>
      </c>
      <c r="B286" s="14" t="s">
        <v>307</v>
      </c>
      <c r="C286" s="15" t="s">
        <v>299</v>
      </c>
      <c r="D286" s="16">
        <f>IFERROR(VLOOKUP(B286,#REF!,3,FALSE),0)</f>
        <v>0</v>
      </c>
      <c r="E286" s="18">
        <f t="shared" si="13"/>
        <v>8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12000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12000</v>
      </c>
      <c r="Q286" s="17">
        <v>0</v>
      </c>
      <c r="R286" s="19">
        <v>12000</v>
      </c>
      <c r="S286" s="20">
        <v>8</v>
      </c>
      <c r="T286" s="21">
        <v>10.7</v>
      </c>
      <c r="U286" s="19">
        <v>1500</v>
      </c>
      <c r="V286" s="17">
        <v>1123</v>
      </c>
      <c r="W286" s="22">
        <v>0.7</v>
      </c>
      <c r="X286" s="23">
        <f t="shared" si="14"/>
        <v>100</v>
      </c>
      <c r="Y286" s="17">
        <v>0</v>
      </c>
      <c r="Z286" s="17">
        <v>10110</v>
      </c>
      <c r="AA286" s="17">
        <v>4040</v>
      </c>
      <c r="AB286" s="17">
        <v>4040</v>
      </c>
      <c r="AC286" s="15" t="s">
        <v>37</v>
      </c>
    </row>
    <row r="287" spans="1:29">
      <c r="A287" s="13" t="str">
        <f t="shared" si="12"/>
        <v>Normal</v>
      </c>
      <c r="B287" s="14" t="s">
        <v>308</v>
      </c>
      <c r="C287" s="15" t="s">
        <v>299</v>
      </c>
      <c r="D287" s="16">
        <f>IFERROR(VLOOKUP(B287,#REF!,3,FALSE),0)</f>
        <v>0</v>
      </c>
      <c r="E287" s="18">
        <f t="shared" si="13"/>
        <v>2.7</v>
      </c>
      <c r="F287" s="16" t="str">
        <f>IFERROR(VLOOKUP(B287,#REF!,6,FALSE),"")</f>
        <v/>
      </c>
      <c r="G287" s="17">
        <v>15000</v>
      </c>
      <c r="H287" s="17">
        <v>15000</v>
      </c>
      <c r="I287" s="17" t="str">
        <f>IFERROR(VLOOKUP(B287,#REF!,9,FALSE),"")</f>
        <v/>
      </c>
      <c r="J287" s="17">
        <v>3000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3000</v>
      </c>
      <c r="Q287" s="17">
        <v>0</v>
      </c>
      <c r="R287" s="19">
        <v>18000</v>
      </c>
      <c r="S287" s="20">
        <v>16</v>
      </c>
      <c r="T287" s="21">
        <v>10.9</v>
      </c>
      <c r="U287" s="19">
        <v>1125</v>
      </c>
      <c r="V287" s="17">
        <v>1646</v>
      </c>
      <c r="W287" s="22">
        <v>1.5</v>
      </c>
      <c r="X287" s="23">
        <f t="shared" si="14"/>
        <v>100</v>
      </c>
      <c r="Y287" s="17">
        <v>4833</v>
      </c>
      <c r="Z287" s="17">
        <v>4121</v>
      </c>
      <c r="AA287" s="17">
        <v>5859</v>
      </c>
      <c r="AB287" s="17">
        <v>2810</v>
      </c>
      <c r="AC287" s="15" t="s">
        <v>37</v>
      </c>
    </row>
    <row r="288" spans="1:29">
      <c r="A288" s="13" t="str">
        <f t="shared" si="12"/>
        <v>OverStock</v>
      </c>
      <c r="B288" s="14" t="s">
        <v>309</v>
      </c>
      <c r="C288" s="15" t="s">
        <v>299</v>
      </c>
      <c r="D288" s="16">
        <f>IFERROR(VLOOKUP(B288,#REF!,3,FALSE),0)</f>
        <v>0</v>
      </c>
      <c r="E288" s="18">
        <f t="shared" si="13"/>
        <v>33.5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20929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20929</v>
      </c>
      <c r="Q288" s="17">
        <v>0</v>
      </c>
      <c r="R288" s="19">
        <v>20929</v>
      </c>
      <c r="S288" s="20">
        <v>33.5</v>
      </c>
      <c r="T288" s="21">
        <v>12.7</v>
      </c>
      <c r="U288" s="19">
        <v>625</v>
      </c>
      <c r="V288" s="17">
        <v>1643</v>
      </c>
      <c r="W288" s="22">
        <v>2.6</v>
      </c>
      <c r="X288" s="23">
        <f t="shared" si="14"/>
        <v>150</v>
      </c>
      <c r="Y288" s="17">
        <v>300</v>
      </c>
      <c r="Z288" s="17">
        <v>10365</v>
      </c>
      <c r="AA288" s="17">
        <v>4126</v>
      </c>
      <c r="AB288" s="17">
        <v>6714</v>
      </c>
      <c r="AC288" s="15" t="s">
        <v>37</v>
      </c>
    </row>
    <row r="289" spans="1:29">
      <c r="A289" s="13" t="str">
        <f t="shared" si="12"/>
        <v>Normal</v>
      </c>
      <c r="B289" s="14" t="s">
        <v>310</v>
      </c>
      <c r="C289" s="15" t="s">
        <v>255</v>
      </c>
      <c r="D289" s="16">
        <f>IFERROR(VLOOKUP(B289,#REF!,3,FALSE),0)</f>
        <v>0</v>
      </c>
      <c r="E289" s="18">
        <f t="shared" si="13"/>
        <v>0</v>
      </c>
      <c r="F289" s="16" t="str">
        <f>IFERROR(VLOOKUP(B289,#REF!,6,FALSE),"")</f>
        <v/>
      </c>
      <c r="G289" s="17">
        <v>90000</v>
      </c>
      <c r="H289" s="17">
        <v>90000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90000</v>
      </c>
      <c r="S289" s="20">
        <v>8</v>
      </c>
      <c r="T289" s="21">
        <v>9.3000000000000007</v>
      </c>
      <c r="U289" s="19">
        <v>11250</v>
      </c>
      <c r="V289" s="17">
        <v>9641</v>
      </c>
      <c r="W289" s="22">
        <v>0.9</v>
      </c>
      <c r="X289" s="23">
        <f t="shared" si="14"/>
        <v>100</v>
      </c>
      <c r="Y289" s="17">
        <v>11005</v>
      </c>
      <c r="Z289" s="17">
        <v>60010</v>
      </c>
      <c r="AA289" s="17">
        <v>28050</v>
      </c>
      <c r="AB289" s="17">
        <v>13000</v>
      </c>
      <c r="AC289" s="15" t="s">
        <v>37</v>
      </c>
    </row>
    <row r="290" spans="1:29">
      <c r="A290" s="13" t="str">
        <f t="shared" si="12"/>
        <v>FCST</v>
      </c>
      <c r="B290" s="14" t="s">
        <v>311</v>
      </c>
      <c r="C290" s="15" t="s">
        <v>255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5000</v>
      </c>
      <c r="H290" s="17">
        <v>5000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5000</v>
      </c>
      <c r="S290" s="20" t="s">
        <v>35</v>
      </c>
      <c r="T290" s="21">
        <v>30.7</v>
      </c>
      <c r="U290" s="19">
        <v>0</v>
      </c>
      <c r="V290" s="17">
        <v>163</v>
      </c>
      <c r="W290" s="22" t="s">
        <v>57</v>
      </c>
      <c r="X290" s="23" t="str">
        <f t="shared" si="14"/>
        <v>F</v>
      </c>
      <c r="Y290" s="17">
        <v>334</v>
      </c>
      <c r="Z290" s="17">
        <v>760</v>
      </c>
      <c r="AA290" s="17">
        <v>576</v>
      </c>
      <c r="AB290" s="17">
        <v>730</v>
      </c>
      <c r="AC290" s="15" t="s">
        <v>37</v>
      </c>
    </row>
    <row r="291" spans="1:29">
      <c r="A291" s="13" t="str">
        <f t="shared" si="12"/>
        <v>FCST</v>
      </c>
      <c r="B291" s="14" t="s">
        <v>312</v>
      </c>
      <c r="C291" s="15" t="s">
        <v>255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6000</v>
      </c>
      <c r="H291" s="17">
        <v>0</v>
      </c>
      <c r="I291" s="17" t="str">
        <f>IFERROR(VLOOKUP(B291,#REF!,9,FALSE),"")</f>
        <v/>
      </c>
      <c r="J291" s="17">
        <v>3000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3000</v>
      </c>
      <c r="Q291" s="17">
        <v>0</v>
      </c>
      <c r="R291" s="19">
        <v>9000</v>
      </c>
      <c r="S291" s="20" t="s">
        <v>35</v>
      </c>
      <c r="T291" s="21">
        <v>23.7</v>
      </c>
      <c r="U291" s="19">
        <v>0</v>
      </c>
      <c r="V291" s="17">
        <v>380</v>
      </c>
      <c r="W291" s="22" t="s">
        <v>57</v>
      </c>
      <c r="X291" s="23" t="str">
        <f t="shared" si="14"/>
        <v>F</v>
      </c>
      <c r="Y291" s="17">
        <v>462</v>
      </c>
      <c r="Z291" s="17">
        <v>2193</v>
      </c>
      <c r="AA291" s="17">
        <v>1355</v>
      </c>
      <c r="AB291" s="17">
        <v>1337</v>
      </c>
      <c r="AC291" s="15" t="s">
        <v>37</v>
      </c>
    </row>
    <row r="292" spans="1:29">
      <c r="A292" s="13" t="str">
        <f t="shared" si="12"/>
        <v>Normal</v>
      </c>
      <c r="B292" s="14" t="s">
        <v>313</v>
      </c>
      <c r="C292" s="15" t="s">
        <v>255</v>
      </c>
      <c r="D292" s="16">
        <f>IFERROR(VLOOKUP(B292,#REF!,3,FALSE),0)</f>
        <v>0</v>
      </c>
      <c r="E292" s="18">
        <f t="shared" si="13"/>
        <v>8.4</v>
      </c>
      <c r="F292" s="16" t="str">
        <f>IFERROR(VLOOKUP(B292,#REF!,6,FALSE),"")</f>
        <v/>
      </c>
      <c r="G292" s="17">
        <v>3000</v>
      </c>
      <c r="H292" s="17">
        <v>3000</v>
      </c>
      <c r="I292" s="17" t="str">
        <f>IFERROR(VLOOKUP(B292,#REF!,9,FALSE),"")</f>
        <v/>
      </c>
      <c r="J292" s="17">
        <v>3000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3000</v>
      </c>
      <c r="Q292" s="17">
        <v>0</v>
      </c>
      <c r="R292" s="19">
        <v>6000</v>
      </c>
      <c r="S292" s="20">
        <v>16.899999999999999</v>
      </c>
      <c r="T292" s="21">
        <v>16.8</v>
      </c>
      <c r="U292" s="19">
        <v>356</v>
      </c>
      <c r="V292" s="17">
        <v>358</v>
      </c>
      <c r="W292" s="22">
        <v>1</v>
      </c>
      <c r="X292" s="23">
        <f t="shared" si="14"/>
        <v>100</v>
      </c>
      <c r="Y292" s="17">
        <v>418</v>
      </c>
      <c r="Z292" s="17">
        <v>1666</v>
      </c>
      <c r="AA292" s="17">
        <v>1942</v>
      </c>
      <c r="AB292" s="17">
        <v>1342</v>
      </c>
      <c r="AC292" s="15" t="s">
        <v>37</v>
      </c>
    </row>
    <row r="293" spans="1:29">
      <c r="A293" s="13" t="str">
        <f t="shared" si="12"/>
        <v>OverStock</v>
      </c>
      <c r="B293" s="14" t="s">
        <v>314</v>
      </c>
      <c r="C293" s="15" t="s">
        <v>255</v>
      </c>
      <c r="D293" s="16">
        <f>IFERROR(VLOOKUP(B293,#REF!,3,FALSE),0)</f>
        <v>0</v>
      </c>
      <c r="E293" s="18">
        <f t="shared" si="13"/>
        <v>48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36000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36000</v>
      </c>
      <c r="Q293" s="17">
        <v>0</v>
      </c>
      <c r="R293" s="19">
        <v>36000</v>
      </c>
      <c r="S293" s="20">
        <v>48</v>
      </c>
      <c r="T293" s="21" t="s">
        <v>35</v>
      </c>
      <c r="U293" s="19">
        <v>750</v>
      </c>
      <c r="V293" s="17">
        <v>0</v>
      </c>
      <c r="W293" s="22" t="s">
        <v>36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>
      <c r="A294" s="13" t="str">
        <f t="shared" si="12"/>
        <v>FCST</v>
      </c>
      <c r="B294" s="14" t="s">
        <v>315</v>
      </c>
      <c r="C294" s="15" t="s">
        <v>255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 t="s">
        <v>35</v>
      </c>
      <c r="T294" s="21">
        <v>0</v>
      </c>
      <c r="U294" s="19">
        <v>0</v>
      </c>
      <c r="V294" s="17">
        <v>58</v>
      </c>
      <c r="W294" s="22" t="s">
        <v>57</v>
      </c>
      <c r="X294" s="23" t="str">
        <f t="shared" si="14"/>
        <v>F</v>
      </c>
      <c r="Y294" s="17">
        <v>70</v>
      </c>
      <c r="Z294" s="17">
        <v>450</v>
      </c>
      <c r="AA294" s="17">
        <v>0</v>
      </c>
      <c r="AB294" s="17">
        <v>300</v>
      </c>
      <c r="AC294" s="15" t="s">
        <v>37</v>
      </c>
    </row>
    <row r="295" spans="1:29">
      <c r="A295" s="13" t="str">
        <f t="shared" si="12"/>
        <v>Normal</v>
      </c>
      <c r="B295" s="14" t="s">
        <v>316</v>
      </c>
      <c r="C295" s="15" t="s">
        <v>255</v>
      </c>
      <c r="D295" s="16">
        <f>IFERROR(VLOOKUP(B295,#REF!,3,FALSE),0)</f>
        <v>0</v>
      </c>
      <c r="E295" s="18">
        <f t="shared" si="13"/>
        <v>0</v>
      </c>
      <c r="F295" s="16" t="str">
        <f>IFERROR(VLOOKUP(B295,#REF!,6,FALSE),"")</f>
        <v/>
      </c>
      <c r="G295" s="17">
        <v>27000</v>
      </c>
      <c r="H295" s="17">
        <v>18000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27000</v>
      </c>
      <c r="S295" s="20">
        <v>24</v>
      </c>
      <c r="T295" s="21">
        <v>11.4</v>
      </c>
      <c r="U295" s="19">
        <v>1125</v>
      </c>
      <c r="V295" s="17">
        <v>2371</v>
      </c>
      <c r="W295" s="22">
        <v>2.1</v>
      </c>
      <c r="X295" s="23">
        <f t="shared" si="14"/>
        <v>150</v>
      </c>
      <c r="Y295" s="17">
        <v>0</v>
      </c>
      <c r="Z295" s="17">
        <v>18633</v>
      </c>
      <c r="AA295" s="17">
        <v>10510</v>
      </c>
      <c r="AB295" s="17">
        <v>7125</v>
      </c>
      <c r="AC295" s="15" t="s">
        <v>37</v>
      </c>
    </row>
    <row r="296" spans="1:29">
      <c r="A296" s="13" t="str">
        <f t="shared" si="12"/>
        <v>Normal</v>
      </c>
      <c r="B296" s="14" t="s">
        <v>317</v>
      </c>
      <c r="C296" s="15" t="s">
        <v>255</v>
      </c>
      <c r="D296" s="16">
        <f>IFERROR(VLOOKUP(B296,#REF!,3,FALSE),0)</f>
        <v>0</v>
      </c>
      <c r="E296" s="18">
        <f t="shared" si="13"/>
        <v>11.6</v>
      </c>
      <c r="F296" s="16" t="str">
        <f>IFERROR(VLOOKUP(B296,#REF!,6,FALSE),"")</f>
        <v/>
      </c>
      <c r="G296" s="17">
        <v>21000</v>
      </c>
      <c r="H296" s="17">
        <v>21000</v>
      </c>
      <c r="I296" s="17" t="str">
        <f>IFERROR(VLOOKUP(B296,#REF!,9,FALSE),"")</f>
        <v/>
      </c>
      <c r="J296" s="17">
        <v>114680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108554</v>
      </c>
      <c r="Q296" s="17">
        <v>6126</v>
      </c>
      <c r="R296" s="19">
        <v>135680</v>
      </c>
      <c r="S296" s="20">
        <v>13.7</v>
      </c>
      <c r="T296" s="21">
        <v>18.600000000000001</v>
      </c>
      <c r="U296" s="19">
        <v>9874</v>
      </c>
      <c r="V296" s="17">
        <v>7287</v>
      </c>
      <c r="W296" s="22">
        <v>0.7</v>
      </c>
      <c r="X296" s="23">
        <f t="shared" si="14"/>
        <v>100</v>
      </c>
      <c r="Y296" s="17">
        <v>8750</v>
      </c>
      <c r="Z296" s="17">
        <v>47098</v>
      </c>
      <c r="AA296" s="17">
        <v>20640</v>
      </c>
      <c r="AB296" s="17">
        <v>24310</v>
      </c>
      <c r="AC296" s="15" t="s">
        <v>37</v>
      </c>
    </row>
    <row r="297" spans="1:29">
      <c r="A297" s="13" t="str">
        <f t="shared" si="12"/>
        <v>ZeroZero</v>
      </c>
      <c r="B297" s="14" t="s">
        <v>318</v>
      </c>
      <c r="C297" s="15" t="s">
        <v>255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3000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3000</v>
      </c>
      <c r="Q297" s="17">
        <v>0</v>
      </c>
      <c r="R297" s="19">
        <v>3000</v>
      </c>
      <c r="S297" s="20" t="s">
        <v>35</v>
      </c>
      <c r="T297" s="21" t="s">
        <v>35</v>
      </c>
      <c r="U297" s="19">
        <v>0</v>
      </c>
      <c r="V297" s="17" t="s">
        <v>35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>
      <c r="A298" s="13" t="str">
        <f t="shared" si="12"/>
        <v>Normal</v>
      </c>
      <c r="B298" s="14" t="s">
        <v>319</v>
      </c>
      <c r="C298" s="15" t="s">
        <v>255</v>
      </c>
      <c r="D298" s="16">
        <f>IFERROR(VLOOKUP(B298,#REF!,3,FALSE),0)</f>
        <v>0</v>
      </c>
      <c r="E298" s="18">
        <f t="shared" si="13"/>
        <v>13.3</v>
      </c>
      <c r="F298" s="16" t="str">
        <f>IFERROR(VLOOKUP(B298,#REF!,6,FALSE),"")</f>
        <v/>
      </c>
      <c r="G298" s="17">
        <v>18000</v>
      </c>
      <c r="H298" s="17">
        <v>18000</v>
      </c>
      <c r="I298" s="17" t="str">
        <f>IFERROR(VLOOKUP(B298,#REF!,9,FALSE),"")</f>
        <v/>
      </c>
      <c r="J298" s="17">
        <v>30030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30030</v>
      </c>
      <c r="Q298" s="17">
        <v>0</v>
      </c>
      <c r="R298" s="19">
        <v>48030</v>
      </c>
      <c r="S298" s="20">
        <v>21.3</v>
      </c>
      <c r="T298" s="21" t="s">
        <v>35</v>
      </c>
      <c r="U298" s="19">
        <v>2250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ZeroZero</v>
      </c>
      <c r="B299" s="14" t="s">
        <v>320</v>
      </c>
      <c r="C299" s="15" t="s">
        <v>255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6000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6000</v>
      </c>
      <c r="Q299" s="17">
        <v>0</v>
      </c>
      <c r="R299" s="19">
        <v>6000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FCST</v>
      </c>
      <c r="B300" s="14" t="s">
        <v>321</v>
      </c>
      <c r="C300" s="15" t="s">
        <v>255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505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505</v>
      </c>
      <c r="R300" s="19">
        <v>505</v>
      </c>
      <c r="S300" s="20" t="s">
        <v>35</v>
      </c>
      <c r="T300" s="21">
        <v>14.9</v>
      </c>
      <c r="U300" s="19">
        <v>0</v>
      </c>
      <c r="V300" s="17">
        <v>34</v>
      </c>
      <c r="W300" s="22" t="s">
        <v>57</v>
      </c>
      <c r="X300" s="23" t="str">
        <f t="shared" si="14"/>
        <v>F</v>
      </c>
      <c r="Y300" s="17">
        <v>305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Normal</v>
      </c>
      <c r="B301" s="14" t="s">
        <v>322</v>
      </c>
      <c r="C301" s="15" t="s">
        <v>255</v>
      </c>
      <c r="D301" s="16">
        <f>IFERROR(VLOOKUP(B301,#REF!,3,FALSE),0)</f>
        <v>0</v>
      </c>
      <c r="E301" s="18">
        <f t="shared" si="13"/>
        <v>8</v>
      </c>
      <c r="F301" s="16" t="str">
        <f>IFERROR(VLOOKUP(B301,#REF!,6,FALSE),"")</f>
        <v/>
      </c>
      <c r="G301" s="17">
        <v>2500</v>
      </c>
      <c r="H301" s="17">
        <v>0</v>
      </c>
      <c r="I301" s="17" t="str">
        <f>IFERROR(VLOOKUP(B301,#REF!,9,FALSE),"")</f>
        <v/>
      </c>
      <c r="J301" s="17">
        <v>2500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2500</v>
      </c>
      <c r="Q301" s="17">
        <v>0</v>
      </c>
      <c r="R301" s="19">
        <v>5000</v>
      </c>
      <c r="S301" s="20">
        <v>16</v>
      </c>
      <c r="T301" s="21">
        <v>8.9</v>
      </c>
      <c r="U301" s="19">
        <v>313</v>
      </c>
      <c r="V301" s="17">
        <v>562</v>
      </c>
      <c r="W301" s="22">
        <v>1.8</v>
      </c>
      <c r="X301" s="23">
        <f t="shared" si="14"/>
        <v>100</v>
      </c>
      <c r="Y301" s="17">
        <v>1383</v>
      </c>
      <c r="Z301" s="17">
        <v>2308</v>
      </c>
      <c r="AA301" s="17">
        <v>2448</v>
      </c>
      <c r="AB301" s="17">
        <v>2188</v>
      </c>
      <c r="AC301" s="15" t="s">
        <v>37</v>
      </c>
    </row>
    <row r="302" spans="1:29">
      <c r="A302" s="13" t="str">
        <f t="shared" si="12"/>
        <v>Normal</v>
      </c>
      <c r="B302" s="14" t="s">
        <v>323</v>
      </c>
      <c r="C302" s="15" t="s">
        <v>255</v>
      </c>
      <c r="D302" s="16">
        <f>IFERROR(VLOOKUP(B302,#REF!,3,FALSE),0)</f>
        <v>0</v>
      </c>
      <c r="E302" s="18">
        <f t="shared" si="13"/>
        <v>5.3</v>
      </c>
      <c r="F302" s="16" t="str">
        <f>IFERROR(VLOOKUP(B302,#REF!,6,FALSE),"")</f>
        <v/>
      </c>
      <c r="G302" s="17">
        <v>18000</v>
      </c>
      <c r="H302" s="17">
        <v>18000</v>
      </c>
      <c r="I302" s="17" t="str">
        <f>IFERROR(VLOOKUP(B302,#REF!,9,FALSE),"")</f>
        <v/>
      </c>
      <c r="J302" s="17">
        <v>6000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6000</v>
      </c>
      <c r="Q302" s="17">
        <v>0</v>
      </c>
      <c r="R302" s="19">
        <v>24000</v>
      </c>
      <c r="S302" s="20">
        <v>21.3</v>
      </c>
      <c r="T302" s="21">
        <v>39.700000000000003</v>
      </c>
      <c r="U302" s="19">
        <v>1125</v>
      </c>
      <c r="V302" s="17">
        <v>604</v>
      </c>
      <c r="W302" s="22">
        <v>0.5</v>
      </c>
      <c r="X302" s="23">
        <f t="shared" si="14"/>
        <v>100</v>
      </c>
      <c r="Y302" s="17">
        <v>2218</v>
      </c>
      <c r="Z302" s="17">
        <v>3222</v>
      </c>
      <c r="AA302" s="17">
        <v>2000</v>
      </c>
      <c r="AB302" s="17">
        <v>6408</v>
      </c>
      <c r="AC302" s="15" t="s">
        <v>37</v>
      </c>
    </row>
    <row r="303" spans="1:29">
      <c r="A303" s="13" t="str">
        <f t="shared" si="12"/>
        <v>OverStock</v>
      </c>
      <c r="B303" s="14" t="s">
        <v>324</v>
      </c>
      <c r="C303" s="15" t="s">
        <v>255</v>
      </c>
      <c r="D303" s="16">
        <f>IFERROR(VLOOKUP(B303,#REF!,3,FALSE),0)</f>
        <v>0</v>
      </c>
      <c r="E303" s="18">
        <f t="shared" si="13"/>
        <v>5.7</v>
      </c>
      <c r="F303" s="16" t="str">
        <f>IFERROR(VLOOKUP(B303,#REF!,6,FALSE),"")</f>
        <v/>
      </c>
      <c r="G303" s="17">
        <v>693000</v>
      </c>
      <c r="H303" s="17">
        <v>333000</v>
      </c>
      <c r="I303" s="17" t="str">
        <f>IFERROR(VLOOKUP(B303,#REF!,9,FALSE),"")</f>
        <v/>
      </c>
      <c r="J303" s="17">
        <v>210000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210000</v>
      </c>
      <c r="Q303" s="17">
        <v>0</v>
      </c>
      <c r="R303" s="19">
        <v>903000</v>
      </c>
      <c r="S303" s="20">
        <v>24.3</v>
      </c>
      <c r="T303" s="21">
        <v>16.399999999999999</v>
      </c>
      <c r="U303" s="19">
        <v>37125</v>
      </c>
      <c r="V303" s="17">
        <v>55220</v>
      </c>
      <c r="W303" s="22">
        <v>1.5</v>
      </c>
      <c r="X303" s="23">
        <f t="shared" si="14"/>
        <v>100</v>
      </c>
      <c r="Y303" s="17">
        <v>198931</v>
      </c>
      <c r="Z303" s="17">
        <v>160728</v>
      </c>
      <c r="AA303" s="17">
        <v>200010</v>
      </c>
      <c r="AB303" s="17">
        <v>186606</v>
      </c>
      <c r="AC303" s="15" t="s">
        <v>37</v>
      </c>
    </row>
    <row r="304" spans="1:29">
      <c r="A304" s="13" t="str">
        <f t="shared" si="12"/>
        <v>Normal</v>
      </c>
      <c r="B304" s="14" t="s">
        <v>325</v>
      </c>
      <c r="C304" s="15" t="s">
        <v>255</v>
      </c>
      <c r="D304" s="16">
        <f>IFERROR(VLOOKUP(B304,#REF!,3,FALSE),0)</f>
        <v>0</v>
      </c>
      <c r="E304" s="18">
        <f t="shared" si="13"/>
        <v>6.2</v>
      </c>
      <c r="F304" s="16" t="str">
        <f>IFERROR(VLOOKUP(B304,#REF!,6,FALSE),"")</f>
        <v/>
      </c>
      <c r="G304" s="17">
        <v>24000</v>
      </c>
      <c r="H304" s="17">
        <v>15000</v>
      </c>
      <c r="I304" s="17" t="str">
        <f>IFERROR(VLOOKUP(B304,#REF!,9,FALSE),"")</f>
        <v/>
      </c>
      <c r="J304" s="17">
        <v>21000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21000</v>
      </c>
      <c r="Q304" s="17">
        <v>0</v>
      </c>
      <c r="R304" s="19">
        <v>45000</v>
      </c>
      <c r="S304" s="20">
        <v>13.3</v>
      </c>
      <c r="T304" s="21">
        <v>11.9</v>
      </c>
      <c r="U304" s="19">
        <v>3375</v>
      </c>
      <c r="V304" s="17">
        <v>3794</v>
      </c>
      <c r="W304" s="22">
        <v>1.1000000000000001</v>
      </c>
      <c r="X304" s="23">
        <f t="shared" si="14"/>
        <v>100</v>
      </c>
      <c r="Y304" s="17">
        <v>12850</v>
      </c>
      <c r="Z304" s="17">
        <v>11469</v>
      </c>
      <c r="AA304" s="17">
        <v>12535</v>
      </c>
      <c r="AB304" s="17">
        <v>11979</v>
      </c>
      <c r="AC304" s="15" t="s">
        <v>37</v>
      </c>
    </row>
    <row r="305" spans="1:29">
      <c r="A305" s="13" t="str">
        <f t="shared" si="12"/>
        <v>OverStock</v>
      </c>
      <c r="B305" s="14" t="s">
        <v>326</v>
      </c>
      <c r="C305" s="15" t="s">
        <v>255</v>
      </c>
      <c r="D305" s="16">
        <f>IFERROR(VLOOKUP(B305,#REF!,3,FALSE),0)</f>
        <v>0</v>
      </c>
      <c r="E305" s="18">
        <f t="shared" si="13"/>
        <v>32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24000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24000</v>
      </c>
      <c r="Q305" s="17">
        <v>0</v>
      </c>
      <c r="R305" s="19">
        <v>24000</v>
      </c>
      <c r="S305" s="20">
        <v>32</v>
      </c>
      <c r="T305" s="21">
        <v>49.7</v>
      </c>
      <c r="U305" s="19">
        <v>750</v>
      </c>
      <c r="V305" s="17">
        <v>483</v>
      </c>
      <c r="W305" s="22">
        <v>0.6</v>
      </c>
      <c r="X305" s="23">
        <f t="shared" si="14"/>
        <v>100</v>
      </c>
      <c r="Y305" s="17">
        <v>50</v>
      </c>
      <c r="Z305" s="17">
        <v>3300</v>
      </c>
      <c r="AA305" s="17">
        <v>4000</v>
      </c>
      <c r="AB305" s="17">
        <v>4000</v>
      </c>
      <c r="AC305" s="15" t="s">
        <v>37</v>
      </c>
    </row>
    <row r="306" spans="1:29">
      <c r="A306" s="13" t="str">
        <f t="shared" si="12"/>
        <v>Normal</v>
      </c>
      <c r="B306" s="14" t="s">
        <v>327</v>
      </c>
      <c r="C306" s="15" t="s">
        <v>255</v>
      </c>
      <c r="D306" s="16">
        <f>IFERROR(VLOOKUP(B306,#REF!,3,FALSE),0)</f>
        <v>0</v>
      </c>
      <c r="E306" s="18">
        <f t="shared" si="13"/>
        <v>7.8</v>
      </c>
      <c r="F306" s="16" t="str">
        <f>IFERROR(VLOOKUP(B306,#REF!,6,FALSE),"")</f>
        <v/>
      </c>
      <c r="G306" s="17">
        <v>22500</v>
      </c>
      <c r="H306" s="17">
        <v>13000</v>
      </c>
      <c r="I306" s="17" t="str">
        <f>IFERROR(VLOOKUP(B306,#REF!,9,FALSE),"")</f>
        <v/>
      </c>
      <c r="J306" s="17">
        <v>15500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15500</v>
      </c>
      <c r="Q306" s="17">
        <v>0</v>
      </c>
      <c r="R306" s="19">
        <v>38000</v>
      </c>
      <c r="S306" s="20">
        <v>19</v>
      </c>
      <c r="T306" s="21">
        <v>14</v>
      </c>
      <c r="U306" s="19">
        <v>2000</v>
      </c>
      <c r="V306" s="17">
        <v>2709</v>
      </c>
      <c r="W306" s="22">
        <v>1.4</v>
      </c>
      <c r="X306" s="23">
        <f t="shared" si="14"/>
        <v>100</v>
      </c>
      <c r="Y306" s="17">
        <v>9500</v>
      </c>
      <c r="Z306" s="17">
        <v>12800</v>
      </c>
      <c r="AA306" s="17">
        <v>3660</v>
      </c>
      <c r="AB306" s="17">
        <v>10602</v>
      </c>
      <c r="AC306" s="15" t="s">
        <v>37</v>
      </c>
    </row>
    <row r="307" spans="1:29">
      <c r="A307" s="13" t="str">
        <f t="shared" si="12"/>
        <v>Normal</v>
      </c>
      <c r="B307" s="14" t="s">
        <v>328</v>
      </c>
      <c r="C307" s="15" t="s">
        <v>255</v>
      </c>
      <c r="D307" s="16">
        <f>IFERROR(VLOOKUP(B307,#REF!,3,FALSE),0)</f>
        <v>0</v>
      </c>
      <c r="E307" s="18">
        <f t="shared" si="13"/>
        <v>0</v>
      </c>
      <c r="F307" s="16" t="str">
        <f>IFERROR(VLOOKUP(B307,#REF!,6,FALSE),"")</f>
        <v/>
      </c>
      <c r="G307" s="17">
        <v>12000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12000</v>
      </c>
      <c r="S307" s="20">
        <v>16</v>
      </c>
      <c r="T307" s="21">
        <v>8.5</v>
      </c>
      <c r="U307" s="19">
        <v>750</v>
      </c>
      <c r="V307" s="17">
        <v>1415</v>
      </c>
      <c r="W307" s="22">
        <v>1.9</v>
      </c>
      <c r="X307" s="23">
        <f t="shared" si="14"/>
        <v>100</v>
      </c>
      <c r="Y307" s="17">
        <v>5056</v>
      </c>
      <c r="Z307" s="17">
        <v>3840</v>
      </c>
      <c r="AA307" s="17">
        <v>4800</v>
      </c>
      <c r="AB307" s="17">
        <v>1920</v>
      </c>
      <c r="AC307" s="15" t="s">
        <v>37</v>
      </c>
    </row>
    <row r="308" spans="1:29">
      <c r="A308" s="13" t="str">
        <f t="shared" si="12"/>
        <v>OverStock</v>
      </c>
      <c r="B308" s="14" t="s">
        <v>329</v>
      </c>
      <c r="C308" s="15" t="s">
        <v>255</v>
      </c>
      <c r="D308" s="16">
        <f>IFERROR(VLOOKUP(B308,#REF!,3,FALSE),0)</f>
        <v>0</v>
      </c>
      <c r="E308" s="18">
        <f t="shared" si="13"/>
        <v>9.3000000000000007</v>
      </c>
      <c r="F308" s="16" t="str">
        <f>IFERROR(VLOOKUP(B308,#REF!,6,FALSE),"")</f>
        <v/>
      </c>
      <c r="G308" s="17">
        <v>324000</v>
      </c>
      <c r="H308" s="17">
        <v>183000</v>
      </c>
      <c r="I308" s="17" t="str">
        <f>IFERROR(VLOOKUP(B308,#REF!,9,FALSE),"")</f>
        <v/>
      </c>
      <c r="J308" s="17">
        <v>174000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174000</v>
      </c>
      <c r="Q308" s="17">
        <v>0</v>
      </c>
      <c r="R308" s="19">
        <v>498000</v>
      </c>
      <c r="S308" s="20">
        <v>26.6</v>
      </c>
      <c r="T308" s="21">
        <v>17.100000000000001</v>
      </c>
      <c r="U308" s="19">
        <v>18750</v>
      </c>
      <c r="V308" s="17">
        <v>29129</v>
      </c>
      <c r="W308" s="22">
        <v>1.6</v>
      </c>
      <c r="X308" s="23">
        <f t="shared" si="14"/>
        <v>100</v>
      </c>
      <c r="Y308" s="17">
        <v>39848</v>
      </c>
      <c r="Z308" s="17">
        <v>149442</v>
      </c>
      <c r="AA308" s="17">
        <v>132772</v>
      </c>
      <c r="AB308" s="17">
        <v>130930</v>
      </c>
      <c r="AC308" s="15" t="s">
        <v>37</v>
      </c>
    </row>
    <row r="309" spans="1:29">
      <c r="A309" s="13" t="str">
        <f t="shared" si="12"/>
        <v>Normal</v>
      </c>
      <c r="B309" s="14" t="s">
        <v>330</v>
      </c>
      <c r="C309" s="15" t="s">
        <v>255</v>
      </c>
      <c r="D309" s="16">
        <f>IFERROR(VLOOKUP(B309,#REF!,3,FALSE),0)</f>
        <v>0</v>
      </c>
      <c r="E309" s="18">
        <f t="shared" si="13"/>
        <v>4</v>
      </c>
      <c r="F309" s="16" t="str">
        <f>IFERROR(VLOOKUP(B309,#REF!,6,FALSE),"")</f>
        <v/>
      </c>
      <c r="G309" s="17">
        <v>18000</v>
      </c>
      <c r="H309" s="17">
        <v>18000</v>
      </c>
      <c r="I309" s="17" t="str">
        <f>IFERROR(VLOOKUP(B309,#REF!,9,FALSE),"")</f>
        <v/>
      </c>
      <c r="J309" s="17">
        <v>9000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9000</v>
      </c>
      <c r="Q309" s="17">
        <v>0</v>
      </c>
      <c r="R309" s="19">
        <v>27000</v>
      </c>
      <c r="S309" s="20">
        <v>12</v>
      </c>
      <c r="T309" s="21" t="s">
        <v>35</v>
      </c>
      <c r="U309" s="19">
        <v>2250</v>
      </c>
      <c r="V309" s="17">
        <v>0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5915</v>
      </c>
      <c r="AC309" s="15" t="s">
        <v>37</v>
      </c>
    </row>
    <row r="310" spans="1:29">
      <c r="A310" s="13" t="str">
        <f t="shared" si="12"/>
        <v>FCST</v>
      </c>
      <c r="B310" s="14" t="s">
        <v>331</v>
      </c>
      <c r="C310" s="15" t="s">
        <v>255</v>
      </c>
      <c r="D310" s="16">
        <f>IFERROR(VLOOKUP(B310,#REF!,3,FALSE),0)</f>
        <v>0</v>
      </c>
      <c r="E310" s="18" t="str">
        <f t="shared" si="13"/>
        <v>前八週無拉料</v>
      </c>
      <c r="F310" s="16" t="str">
        <f>IFERROR(VLOOKUP(B310,#REF!,6,FALSE),"")</f>
        <v/>
      </c>
      <c r="G310" s="17">
        <v>10000</v>
      </c>
      <c r="H310" s="17">
        <v>10000</v>
      </c>
      <c r="I310" s="17" t="str">
        <f>IFERROR(VLOOKUP(B310,#REF!,9,FALSE),"")</f>
        <v/>
      </c>
      <c r="J310" s="17">
        <v>470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470</v>
      </c>
      <c r="Q310" s="17">
        <v>0</v>
      </c>
      <c r="R310" s="19">
        <v>10470</v>
      </c>
      <c r="S310" s="20" t="s">
        <v>35</v>
      </c>
      <c r="T310" s="21">
        <v>15.4</v>
      </c>
      <c r="U310" s="19">
        <v>0</v>
      </c>
      <c r="V310" s="17">
        <v>678</v>
      </c>
      <c r="W310" s="22" t="s">
        <v>57</v>
      </c>
      <c r="X310" s="23" t="str">
        <f t="shared" si="14"/>
        <v>F</v>
      </c>
      <c r="Y310" s="17">
        <v>1330</v>
      </c>
      <c r="Z310" s="17">
        <v>2366</v>
      </c>
      <c r="AA310" s="17">
        <v>3445</v>
      </c>
      <c r="AB310" s="17">
        <v>1105</v>
      </c>
      <c r="AC310" s="15" t="s">
        <v>37</v>
      </c>
    </row>
    <row r="311" spans="1:29">
      <c r="A311" s="13" t="str">
        <f t="shared" si="12"/>
        <v>Normal</v>
      </c>
      <c r="B311" s="14" t="s">
        <v>332</v>
      </c>
      <c r="C311" s="15" t="s">
        <v>333</v>
      </c>
      <c r="D311" s="16">
        <f>IFERROR(VLOOKUP(B311,#REF!,3,FALSE),0)</f>
        <v>0</v>
      </c>
      <c r="E311" s="18">
        <f t="shared" si="13"/>
        <v>1.3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10000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10000</v>
      </c>
      <c r="Q311" s="17">
        <v>0</v>
      </c>
      <c r="R311" s="19">
        <v>10000</v>
      </c>
      <c r="S311" s="20">
        <v>1.3</v>
      </c>
      <c r="T311" s="21">
        <v>1.5</v>
      </c>
      <c r="U311" s="19">
        <v>7500</v>
      </c>
      <c r="V311" s="17">
        <v>6709</v>
      </c>
      <c r="W311" s="22">
        <v>0.9</v>
      </c>
      <c r="X311" s="23">
        <f t="shared" si="14"/>
        <v>100</v>
      </c>
      <c r="Y311" s="17">
        <v>19260</v>
      </c>
      <c r="Z311" s="17">
        <v>37320</v>
      </c>
      <c r="AA311" s="17">
        <v>8920</v>
      </c>
      <c r="AB311" s="17">
        <v>3800</v>
      </c>
      <c r="AC311" s="15" t="s">
        <v>37</v>
      </c>
    </row>
    <row r="312" spans="1:29">
      <c r="A312" s="13" t="str">
        <f t="shared" si="12"/>
        <v>FCST</v>
      </c>
      <c r="B312" s="14" t="s">
        <v>334</v>
      </c>
      <c r="C312" s="15" t="s">
        <v>333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180000</v>
      </c>
      <c r="H312" s="17">
        <v>90000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180000</v>
      </c>
      <c r="S312" s="20" t="s">
        <v>35</v>
      </c>
      <c r="T312" s="21">
        <v>27</v>
      </c>
      <c r="U312" s="19">
        <v>0</v>
      </c>
      <c r="V312" s="17">
        <v>6667</v>
      </c>
      <c r="W312" s="22" t="s">
        <v>57</v>
      </c>
      <c r="X312" s="23" t="str">
        <f t="shared" si="14"/>
        <v>F</v>
      </c>
      <c r="Y312" s="17">
        <v>0</v>
      </c>
      <c r="Z312" s="17">
        <v>45000</v>
      </c>
      <c r="AA312" s="17">
        <v>15000</v>
      </c>
      <c r="AB312" s="17">
        <v>30000</v>
      </c>
      <c r="AC312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2017-03-14T12:18:49Z</dcterms:modified>
</cp:coreProperties>
</file>