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80" windowWidth="19420" windowHeight="4980"/>
  </bookViews>
  <sheets>
    <sheet name="AvailableOverStock" sheetId="1" r:id="rId1"/>
  </sheets>
  <calcPr calcId="125725"/>
</workbook>
</file>

<file path=xl/calcChain.xml><?xml version="1.0" encoding="utf-8"?>
<calcChain xmlns="http://schemas.openxmlformats.org/spreadsheetml/2006/main">
  <c r="F4" i="1"/>
  <c r="E4"/>
  <c r="H4"/>
  <c r="R4" l="1"/>
  <c r="R77"/>
  <c r="H77"/>
  <c r="F77"/>
  <c r="E77"/>
  <c r="R76"/>
  <c r="H76"/>
  <c r="F76"/>
  <c r="E76"/>
  <c r="R78"/>
  <c r="H78"/>
  <c r="F78"/>
  <c r="E78"/>
  <c r="R81"/>
  <c r="H81"/>
  <c r="F81"/>
  <c r="E81"/>
  <c r="R56"/>
  <c r="H56"/>
  <c r="F56"/>
  <c r="E56"/>
  <c r="R55"/>
  <c r="H55"/>
  <c r="F55"/>
  <c r="E55"/>
  <c r="R54"/>
  <c r="H54"/>
  <c r="F54"/>
  <c r="E54"/>
  <c r="R53"/>
  <c r="H53"/>
  <c r="F53"/>
  <c r="E53"/>
  <c r="R80"/>
  <c r="H80"/>
  <c r="F80"/>
  <c r="E80"/>
  <c r="R52"/>
  <c r="H52"/>
  <c r="F52"/>
  <c r="E52"/>
  <c r="R51"/>
  <c r="H51"/>
  <c r="F51"/>
  <c r="E51"/>
  <c r="R50"/>
  <c r="H50"/>
  <c r="F50"/>
  <c r="E50"/>
  <c r="R49"/>
  <c r="H49"/>
  <c r="F49"/>
  <c r="E49"/>
  <c r="R75"/>
  <c r="H75"/>
  <c r="F75"/>
  <c r="E75"/>
  <c r="R48"/>
  <c r="H48"/>
  <c r="F48"/>
  <c r="E48"/>
  <c r="R74"/>
  <c r="H74"/>
  <c r="F74"/>
  <c r="E74"/>
  <c r="R73"/>
  <c r="H73"/>
  <c r="F73"/>
  <c r="E73"/>
  <c r="R72"/>
  <c r="H72"/>
  <c r="F72"/>
  <c r="E72"/>
  <c r="R47"/>
  <c r="H47"/>
  <c r="F47"/>
  <c r="E47"/>
  <c r="R71"/>
  <c r="H71"/>
  <c r="F71"/>
  <c r="E71"/>
  <c r="R70"/>
  <c r="H70"/>
  <c r="F70"/>
  <c r="E70"/>
  <c r="R46"/>
  <c r="H46"/>
  <c r="F46"/>
  <c r="E46"/>
  <c r="R69"/>
  <c r="H69"/>
  <c r="F69"/>
  <c r="E69"/>
  <c r="R68"/>
  <c r="H68"/>
  <c r="F68"/>
  <c r="E68"/>
  <c r="R45"/>
  <c r="H45"/>
  <c r="F45"/>
  <c r="E45"/>
  <c r="R44"/>
  <c r="H44"/>
  <c r="F44"/>
  <c r="E44"/>
  <c r="R43"/>
  <c r="H43"/>
  <c r="F43"/>
  <c r="E43"/>
  <c r="R42"/>
  <c r="H42"/>
  <c r="F42"/>
  <c r="E42"/>
  <c r="R67"/>
  <c r="H67"/>
  <c r="F67"/>
  <c r="E67"/>
  <c r="R41"/>
  <c r="H41"/>
  <c r="F41"/>
  <c r="E41"/>
  <c r="R40"/>
  <c r="H40"/>
  <c r="F40"/>
  <c r="E40"/>
  <c r="R39"/>
  <c r="H39"/>
  <c r="F39"/>
  <c r="E39"/>
  <c r="R38"/>
  <c r="H38"/>
  <c r="F38"/>
  <c r="E38"/>
  <c r="R37"/>
  <c r="H37"/>
  <c r="F37"/>
  <c r="E37"/>
  <c r="R66"/>
  <c r="H66"/>
  <c r="F66"/>
  <c r="E66"/>
  <c r="R36"/>
  <c r="H36"/>
  <c r="F36"/>
  <c r="E36"/>
  <c r="R65"/>
  <c r="H65"/>
  <c r="F65"/>
  <c r="E65"/>
  <c r="R64"/>
  <c r="H64"/>
  <c r="F64"/>
  <c r="E64"/>
  <c r="R35"/>
  <c r="H35"/>
  <c r="F35"/>
  <c r="E35"/>
  <c r="R34"/>
  <c r="H34"/>
  <c r="F34"/>
  <c r="E34"/>
  <c r="R58"/>
  <c r="H58"/>
  <c r="F58"/>
  <c r="E58"/>
  <c r="R63"/>
  <c r="H63"/>
  <c r="F63"/>
  <c r="E63"/>
  <c r="R33"/>
  <c r="H33"/>
  <c r="F33"/>
  <c r="E33"/>
  <c r="R32"/>
  <c r="H32"/>
  <c r="F32"/>
  <c r="E32"/>
  <c r="R31"/>
  <c r="H31"/>
  <c r="F31"/>
  <c r="E31"/>
  <c r="R30"/>
  <c r="H30"/>
  <c r="F30"/>
  <c r="E30"/>
  <c r="R29"/>
  <c r="H29"/>
  <c r="F29"/>
  <c r="E29"/>
  <c r="R28"/>
  <c r="H28"/>
  <c r="F28"/>
  <c r="E28"/>
  <c r="R27"/>
  <c r="H27"/>
  <c r="F27"/>
  <c r="E27"/>
  <c r="R26"/>
  <c r="H26"/>
  <c r="F26"/>
  <c r="E26"/>
  <c r="R25"/>
  <c r="H25"/>
  <c r="F25"/>
  <c r="E25"/>
  <c r="R24"/>
  <c r="H24"/>
  <c r="F24"/>
  <c r="E24"/>
  <c r="R23"/>
  <c r="H23"/>
  <c r="F23"/>
  <c r="E23"/>
  <c r="R22"/>
  <c r="H22"/>
  <c r="F22"/>
  <c r="E22"/>
  <c r="R21"/>
  <c r="H21"/>
  <c r="F21"/>
  <c r="E21"/>
  <c r="R62"/>
  <c r="H62"/>
  <c r="F62"/>
  <c r="E62"/>
  <c r="R79"/>
  <c r="H79"/>
  <c r="F79"/>
  <c r="E79"/>
  <c r="R20"/>
  <c r="H20"/>
  <c r="F20"/>
  <c r="E20"/>
  <c r="R19"/>
  <c r="H19"/>
  <c r="F19"/>
  <c r="E19"/>
  <c r="R18"/>
  <c r="H18"/>
  <c r="F18"/>
  <c r="E18"/>
  <c r="R61"/>
  <c r="H61"/>
  <c r="F61"/>
  <c r="E61"/>
  <c r="R60"/>
  <c r="H60"/>
  <c r="F60"/>
  <c r="E60"/>
  <c r="R17"/>
  <c r="H17"/>
  <c r="F17"/>
  <c r="E17"/>
  <c r="R59"/>
  <c r="H59"/>
  <c r="F59"/>
  <c r="E59"/>
  <c r="R57"/>
  <c r="H57"/>
  <c r="F57"/>
  <c r="E57"/>
  <c r="R16"/>
  <c r="H16"/>
  <c r="F16"/>
  <c r="E16"/>
  <c r="R15"/>
  <c r="H15"/>
  <c r="F15"/>
  <c r="E15"/>
  <c r="R14"/>
  <c r="H14"/>
  <c r="F14"/>
  <c r="E14"/>
  <c r="R13"/>
  <c r="H13"/>
  <c r="F13"/>
  <c r="E13"/>
  <c r="R12"/>
  <c r="H12"/>
  <c r="F12"/>
  <c r="E12"/>
  <c r="R11"/>
  <c r="H11"/>
  <c r="F11"/>
  <c r="E11"/>
  <c r="R10"/>
  <c r="H10"/>
  <c r="F10"/>
  <c r="E10"/>
  <c r="R9"/>
  <c r="H9"/>
  <c r="F9"/>
  <c r="E9"/>
  <c r="R8"/>
  <c r="H8"/>
  <c r="F8"/>
  <c r="E8"/>
  <c r="R7"/>
  <c r="H7"/>
  <c r="F7"/>
  <c r="E7"/>
  <c r="R6"/>
  <c r="H6"/>
  <c r="F6"/>
  <c r="E6"/>
  <c r="R5"/>
  <c r="H5"/>
  <c r="F5"/>
  <c r="E5"/>
</calcChain>
</file>

<file path=xl/sharedStrings.xml><?xml version="1.0" encoding="utf-8"?>
<sst xmlns="http://schemas.openxmlformats.org/spreadsheetml/2006/main" count="308" uniqueCount="114">
  <si>
    <t>Report :</t>
    <phoneticPr fontId="1" type="noConversion"/>
  </si>
  <si>
    <t>Report Date：</t>
    <phoneticPr fontId="1" type="noConversion"/>
  </si>
  <si>
    <t>Available Over Stock Report</t>
    <phoneticPr fontId="1" type="noConversion"/>
  </si>
  <si>
    <t>Customer</t>
  </si>
  <si>
    <t>Brand</t>
    <phoneticPr fontId="1" type="noConversion"/>
  </si>
  <si>
    <t>OH DC</t>
  </si>
  <si>
    <t>D/C to Hub</t>
  </si>
  <si>
    <t>OH Hub</t>
  </si>
  <si>
    <t>OH Total</t>
  </si>
  <si>
    <t>Avail.</t>
  </si>
  <si>
    <t>FCST AWU</t>
    <phoneticPr fontId="1" type="noConversion"/>
  </si>
  <si>
    <t>Ratio</t>
    <phoneticPr fontId="1" type="noConversion"/>
  </si>
  <si>
    <t>FCST M</t>
  </si>
  <si>
    <t>FCST M1</t>
  </si>
  <si>
    <t>FCST M2</t>
  </si>
  <si>
    <t>FCST M3</t>
  </si>
  <si>
    <t>Actual AWU</t>
  </si>
  <si>
    <t>Actual WK</t>
    <phoneticPr fontId="1" type="noConversion"/>
  </si>
  <si>
    <t>FCST WK</t>
    <phoneticPr fontId="1" type="noConversion"/>
  </si>
  <si>
    <t>Status</t>
  </si>
  <si>
    <t>Owner</t>
  </si>
  <si>
    <t>Action</t>
  </si>
  <si>
    <t>Last Action</t>
  </si>
  <si>
    <t>Diret.</t>
    <phoneticPr fontId="1" type="noConversion"/>
  </si>
  <si>
    <t>Item Short Name</t>
    <phoneticPr fontId="1" type="noConversion"/>
  </si>
  <si>
    <t>Backlog</t>
    <phoneticPr fontId="1" type="noConversion"/>
  </si>
  <si>
    <t>2016/07/10 15:34</t>
  </si>
  <si>
    <t>AO4629L</t>
  </si>
  <si>
    <t>AOS</t>
  </si>
  <si>
    <t>86122</t>
  </si>
  <si>
    <t/>
  </si>
  <si>
    <t>AO6602</t>
  </si>
  <si>
    <t>AON6500</t>
  </si>
  <si>
    <t>AO3406L</t>
  </si>
  <si>
    <t>AOD607</t>
  </si>
  <si>
    <t>AON6560</t>
  </si>
  <si>
    <t>AO3409L</t>
  </si>
  <si>
    <t>AOD4126</t>
  </si>
  <si>
    <t>AO3407A</t>
  </si>
  <si>
    <t>AO4616</t>
  </si>
  <si>
    <t>AOD7S60</t>
  </si>
  <si>
    <t>AOD603A</t>
  </si>
  <si>
    <t>AON6280</t>
  </si>
  <si>
    <t>RTC6608O</t>
  </si>
  <si>
    <t>RICHWAVE</t>
  </si>
  <si>
    <t>SD05C.TCT</t>
  </si>
  <si>
    <t>SEMTECH</t>
  </si>
  <si>
    <t>AON6242</t>
  </si>
  <si>
    <t>RCLAMP0502B.TCT</t>
  </si>
  <si>
    <t>RCLAMP0521PATCT</t>
  </si>
  <si>
    <t>AON6232</t>
  </si>
  <si>
    <t>AON6590</t>
  </si>
  <si>
    <t>AO4447L</t>
  </si>
  <si>
    <t>QM3006S</t>
  </si>
  <si>
    <t>UBIQ</t>
  </si>
  <si>
    <t>GN1157-INE3</t>
  </si>
  <si>
    <t>AOD514</t>
  </si>
  <si>
    <t>AO4435</t>
  </si>
  <si>
    <t>AOD609</t>
  </si>
  <si>
    <t>AOWF20S60</t>
  </si>
  <si>
    <t>AON6512</t>
  </si>
  <si>
    <t>E</t>
  </si>
  <si>
    <t>AOD482</t>
  </si>
  <si>
    <t>AON6240</t>
  </si>
  <si>
    <t>F</t>
  </si>
  <si>
    <t>AO3400</t>
  </si>
  <si>
    <t>AON6403L</t>
  </si>
  <si>
    <t>AOT27S60L</t>
  </si>
  <si>
    <t>AON6442</t>
  </si>
  <si>
    <t>AOD526</t>
  </si>
  <si>
    <t>AO4822A</t>
  </si>
  <si>
    <t>NT25L90-TR</t>
  </si>
  <si>
    <t>RTC6608OSP</t>
  </si>
  <si>
    <t>AO4614BL</t>
  </si>
  <si>
    <t>AON3611</t>
  </si>
  <si>
    <t>GN1190-WP</t>
  </si>
  <si>
    <t>GN1090-WP</t>
  </si>
  <si>
    <t>AON6444L</t>
  </si>
  <si>
    <t>RCLAMP3304N.TCT</t>
  </si>
  <si>
    <t>AOT280L</t>
  </si>
  <si>
    <t>AOD4132</t>
  </si>
  <si>
    <t>AOD4184L</t>
  </si>
  <si>
    <t>AON6152</t>
  </si>
  <si>
    <t>AON6294</t>
  </si>
  <si>
    <t>SC431LCSK-1TRT</t>
  </si>
  <si>
    <t>AOD409</t>
  </si>
  <si>
    <t>AON7418</t>
  </si>
  <si>
    <t>AO3415</t>
  </si>
  <si>
    <t>AON6290</t>
  </si>
  <si>
    <t>GN1157BINTE3Z</t>
  </si>
  <si>
    <t>LC03-6.TBT</t>
  </si>
  <si>
    <t>AOB414L</t>
  </si>
  <si>
    <t>SC195FULTRT</t>
  </si>
  <si>
    <t>NT22L33-QFN-TR</t>
  </si>
  <si>
    <t>AOD442</t>
  </si>
  <si>
    <t>NT24L73-MSOP-TR</t>
  </si>
  <si>
    <t>SD15C.TCT</t>
  </si>
  <si>
    <t>SD05.TCT</t>
  </si>
  <si>
    <t>AON6278</t>
  </si>
  <si>
    <t>UCLAMP3671P.TNT</t>
  </si>
  <si>
    <t>AO3404A</t>
  </si>
  <si>
    <t>AOT260L</t>
  </si>
  <si>
    <t>AOD4186</t>
  </si>
  <si>
    <t>AO6604_DELTA</t>
  </si>
  <si>
    <t>QM3016S</t>
  </si>
  <si>
    <t>AON6400L</t>
  </si>
  <si>
    <t>AON6440L</t>
  </si>
  <si>
    <t>AON3613</t>
  </si>
  <si>
    <t>AOI478</t>
  </si>
  <si>
    <t>QM3404K</t>
  </si>
  <si>
    <t>SC185BULTRT</t>
  </si>
  <si>
    <t>SENTECG</t>
  </si>
  <si>
    <t>SC2596SETRT</t>
  </si>
  <si>
    <t>SC1565IST18TRT</t>
  </si>
</sst>
</file>

<file path=xl/styles.xml><?xml version="1.0" encoding="utf-8"?>
<styleSheet xmlns="http://schemas.openxmlformats.org/spreadsheetml/2006/main">
  <numFmts count="3">
    <numFmt numFmtId="176" formatCode="#,##0_);[Red]\(#,##0\)"/>
    <numFmt numFmtId="177" formatCode="#,##0.0_ "/>
    <numFmt numFmtId="178" formatCode="#,##0.0_);[Red]\(#,##0.0\)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YaHei"/>
      <family val="2"/>
    </font>
    <font>
      <sz val="10"/>
      <color theme="1"/>
      <name val="Microsoft YaHei"/>
      <family val="2"/>
      <charset val="134"/>
    </font>
    <font>
      <b/>
      <sz val="10"/>
      <color theme="0"/>
      <name val="Microsoft YaHei"/>
      <family val="2"/>
    </font>
    <font>
      <b/>
      <sz val="10"/>
      <color theme="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9" fillId="0" borderId="0"/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2" fillId="0" borderId="3" xfId="0" applyNumberFormat="1" applyFont="1" applyFill="1" applyBorder="1">
      <alignment vertical="center"/>
    </xf>
    <xf numFmtId="176" fontId="2" fillId="0" borderId="3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vertical="center"/>
    </xf>
    <xf numFmtId="178" fontId="2" fillId="0" borderId="3" xfId="0" applyNumberFormat="1" applyFont="1" applyFill="1" applyBorder="1">
      <alignment vertical="center"/>
    </xf>
    <xf numFmtId="178" fontId="2" fillId="0" borderId="3" xfId="0" applyNumberFormat="1" applyFont="1" applyFill="1" applyBorder="1" applyAlignment="1">
      <alignment vertical="center"/>
    </xf>
    <xf numFmtId="177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</cellXfs>
  <cellStyles count="4">
    <cellStyle name="_x000d__x000a_JournalTemplate=C:\COMFO\CTALK\JOURSTD.TPL_x000d__x000a_LbStateAddress=3 3 0 251 1 89 2 311_x000d__x000a_LbStateJou" xfId="1"/>
    <cellStyle name="MS Sans Serif" xfId="2"/>
    <cellStyle name="一般" xfId="0" builtinId="0"/>
    <cellStyle name="一般 2" xfId="3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 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3" tint="0.39997558519241921"/>
        </right>
        <top style="thin">
          <color theme="3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3" tint="0.39997558519241921"/>
        </right>
        <top style="thin">
          <color theme="3" tint="0.39997558519241921"/>
        </top>
        <bottom/>
      </border>
    </dxf>
    <dxf>
      <border outline="0">
        <top style="thin">
          <color theme="3" tint="0.39997558519241921"/>
        </top>
      </border>
    </dxf>
    <dxf>
      <border outline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theme="3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3:W81" totalsRowShown="0" headerRowDxfId="27" dataDxfId="25" headerRowBorderDxfId="26" tableBorderDxfId="24" totalsRowBorderDxfId="23">
  <autoFilter ref="A3:W81"/>
  <sortState ref="A4:AG81">
    <sortCondition ref="B3:B81"/>
  </sortState>
  <tableColumns count="23">
    <tableColumn id="1" name="Item Short Name" dataDxfId="22"/>
    <tableColumn id="2" name="Brand" dataDxfId="21"/>
    <tableColumn id="3" name="Backlog" dataDxfId="20"/>
    <tableColumn id="4" name="OH Total" dataDxfId="19"/>
    <tableColumn id="5" name="Status" dataDxfId="18">
      <calculatedColumnFormula>IFERROR(VLOOKUP(A4,#REF!,5,FALSE),"")</calculatedColumnFormula>
    </tableColumn>
    <tableColumn id="6" name="Owner" dataDxfId="17">
      <calculatedColumnFormula>IFERROR(VLOOKUP(A4,#REF!,6,FALSE),"")</calculatedColumnFormula>
    </tableColumn>
    <tableColumn id="7" name="Action" dataDxfId="16"/>
    <tableColumn id="8" name="Last Action" dataDxfId="15">
      <calculatedColumnFormula>IFERROR(VLOOKUP(A4,#REF!,7,FALSE),"")</calculatedColumnFormula>
    </tableColumn>
    <tableColumn id="9" name="D/C to Hub" dataDxfId="14"/>
    <tableColumn id="10" name="OH DC" dataDxfId="13"/>
    <tableColumn id="11" name="OH Hub" dataDxfId="12"/>
    <tableColumn id="12" name="Avail." dataDxfId="11"/>
    <tableColumn id="13" name="Actual WK" dataDxfId="10"/>
    <tableColumn id="14" name="FCST WK" dataDxfId="9"/>
    <tableColumn id="15" name="Actual AWU" dataDxfId="8"/>
    <tableColumn id="16" name="FCST AWU" dataDxfId="7"/>
    <tableColumn id="17" name="Ratio" dataDxfId="6"/>
    <tableColumn id="18" name="Diret." dataDxfId="5">
      <calculatedColumnFormula>IF($Q4="E","E",IF($Q4="F","F",IF($Q4&lt;0.5,50,IF($Q4&lt;2,100,150))))</calculatedColumnFormula>
    </tableColumn>
    <tableColumn id="19" name="FCST M" dataDxfId="4"/>
    <tableColumn id="20" name="FCST M1" dataDxfId="3"/>
    <tableColumn id="21" name="FCST M2" dataDxfId="2"/>
    <tableColumn id="22" name="FCST M3" dataDxfId="1"/>
    <tableColumn id="24" name="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topLeftCell="L1" zoomScale="70" zoomScaleNormal="70" workbookViewId="0">
      <selection activeCell="W1" sqref="W1:W1048576"/>
    </sheetView>
  </sheetViews>
  <sheetFormatPr defaultColWidth="9" defaultRowHeight="14.5"/>
  <cols>
    <col min="1" max="1" width="15.6328125" style="2" customWidth="1" collapsed="1"/>
    <col min="2" max="2" width="8.6328125" style="2" customWidth="1" collapsed="1"/>
    <col min="3" max="4" width="10.6328125" style="2" customWidth="1" collapsed="1"/>
    <col min="5" max="6" width="8.6328125" style="4" customWidth="1" collapsed="1"/>
    <col min="7" max="8" width="15.6328125" style="4" customWidth="1" collapsed="1"/>
    <col min="9" max="12" width="10.6328125" style="2" customWidth="1" collapsed="1"/>
    <col min="13" max="14" width="8.6328125" style="2" customWidth="1" collapsed="1"/>
    <col min="15" max="16" width="10.6328125" style="2" customWidth="1" collapsed="1"/>
    <col min="17" max="17" width="6.6328125" style="2" customWidth="1" collapsed="1"/>
    <col min="18" max="18" width="8.6328125" style="2" customWidth="1" collapsed="1"/>
    <col min="19" max="23" width="10.6328125" style="2" customWidth="1" collapsed="1"/>
    <col min="24" max="24" width="9" style="2" collapsed="1"/>
    <col min="25" max="34" width="9" style="2"/>
    <col min="35" max="16384" width="9" style="2" collapsed="1"/>
  </cols>
  <sheetData>
    <row r="1" spans="1:23">
      <c r="A1" s="1" t="s">
        <v>0</v>
      </c>
      <c r="B1" s="2" t="s">
        <v>2</v>
      </c>
    </row>
    <row r="2" spans="1:23">
      <c r="A2" s="2" t="s">
        <v>1</v>
      </c>
      <c r="B2" s="3" t="s">
        <v>26</v>
      </c>
    </row>
    <row r="3" spans="1:23" ht="29">
      <c r="A3" s="5" t="s">
        <v>24</v>
      </c>
      <c r="B3" s="6" t="s">
        <v>4</v>
      </c>
      <c r="C3" s="7" t="s">
        <v>25</v>
      </c>
      <c r="D3" s="7" t="s">
        <v>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6</v>
      </c>
      <c r="J3" s="7" t="s">
        <v>5</v>
      </c>
      <c r="K3" s="7" t="s">
        <v>7</v>
      </c>
      <c r="L3" s="7" t="s">
        <v>9</v>
      </c>
      <c r="M3" s="7" t="s">
        <v>17</v>
      </c>
      <c r="N3" s="7" t="s">
        <v>18</v>
      </c>
      <c r="O3" s="7" t="s">
        <v>16</v>
      </c>
      <c r="P3" s="8" t="s">
        <v>10</v>
      </c>
      <c r="Q3" s="9" t="s">
        <v>11</v>
      </c>
      <c r="R3" s="9" t="s">
        <v>23</v>
      </c>
      <c r="S3" s="9" t="s">
        <v>12</v>
      </c>
      <c r="T3" s="9" t="s">
        <v>13</v>
      </c>
      <c r="U3" s="9" t="s">
        <v>14</v>
      </c>
      <c r="V3" s="9" t="s">
        <v>15</v>
      </c>
      <c r="W3" s="6" t="s">
        <v>3</v>
      </c>
    </row>
    <row r="4" spans="1:23">
      <c r="A4" s="17" t="s">
        <v>27</v>
      </c>
      <c r="B4" s="10" t="s">
        <v>28</v>
      </c>
      <c r="C4" s="11">
        <v>34476000</v>
      </c>
      <c r="D4" s="11">
        <v>5160236</v>
      </c>
      <c r="E4" s="18" t="str">
        <f>IFERROR(VLOOKUP(A4,#REF!,5,FALSE),"")</f>
        <v/>
      </c>
      <c r="F4" s="18" t="str">
        <f>IFERROR(VLOOKUP(A4,#REF!,6,FALSE),"")</f>
        <v/>
      </c>
      <c r="G4" s="18"/>
      <c r="H4" s="18" t="str">
        <f>IFERROR(VLOOKUP(A4,#REF!,7,FALSE),"")</f>
        <v/>
      </c>
      <c r="I4" s="11">
        <v>2968700</v>
      </c>
      <c r="J4" s="11">
        <v>0</v>
      </c>
      <c r="K4" s="11">
        <v>2191536</v>
      </c>
      <c r="L4" s="12">
        <v>39636236</v>
      </c>
      <c r="M4" s="13">
        <v>52.3</v>
      </c>
      <c r="N4" s="14">
        <v>29</v>
      </c>
      <c r="O4" s="12">
        <v>757557</v>
      </c>
      <c r="P4" s="11">
        <v>1366464</v>
      </c>
      <c r="Q4" s="15">
        <v>1.8</v>
      </c>
      <c r="R4" s="16">
        <f t="shared" ref="R4:R35" si="0">IF($Q4="E","E",IF($Q4="F","F",IF($Q4&lt;0.5,50,IF($Q4&lt;2,100,150))))</f>
        <v>100</v>
      </c>
      <c r="S4" s="11">
        <v>4488062</v>
      </c>
      <c r="T4" s="11">
        <v>7810120</v>
      </c>
      <c r="U4" s="11">
        <v>82016</v>
      </c>
      <c r="V4" s="11">
        <v>0</v>
      </c>
      <c r="W4" s="10" t="s">
        <v>29</v>
      </c>
    </row>
    <row r="5" spans="1:23">
      <c r="A5" s="17" t="s">
        <v>31</v>
      </c>
      <c r="B5" s="10" t="s">
        <v>28</v>
      </c>
      <c r="C5" s="11">
        <v>9483000</v>
      </c>
      <c r="D5" s="11">
        <v>3106508</v>
      </c>
      <c r="E5" s="18" t="str">
        <f>IFERROR(VLOOKUP(A5,#REF!,5,FALSE),"")</f>
        <v/>
      </c>
      <c r="F5" s="18" t="str">
        <f>IFERROR(VLOOKUP(A5,#REF!,6,FALSE),"")</f>
        <v/>
      </c>
      <c r="G5" s="18"/>
      <c r="H5" s="18" t="str">
        <f>IFERROR(VLOOKUP(A5,#REF!,7,FALSE),"")</f>
        <v/>
      </c>
      <c r="I5" s="11">
        <v>1083000</v>
      </c>
      <c r="J5" s="11">
        <v>1044000</v>
      </c>
      <c r="K5" s="11">
        <v>979508</v>
      </c>
      <c r="L5" s="12">
        <v>12589508</v>
      </c>
      <c r="M5" s="13">
        <v>35.6</v>
      </c>
      <c r="N5" s="14">
        <v>25.8</v>
      </c>
      <c r="O5" s="12">
        <v>353498</v>
      </c>
      <c r="P5" s="11">
        <v>488866</v>
      </c>
      <c r="Q5" s="15">
        <v>1.4</v>
      </c>
      <c r="R5" s="16">
        <f t="shared" si="0"/>
        <v>100</v>
      </c>
      <c r="S5" s="11">
        <v>2861618</v>
      </c>
      <c r="T5" s="11">
        <v>1538184</v>
      </c>
      <c r="U5" s="11">
        <v>76420</v>
      </c>
      <c r="V5" s="11">
        <v>197740</v>
      </c>
      <c r="W5" s="10" t="s">
        <v>29</v>
      </c>
    </row>
    <row r="6" spans="1:23">
      <c r="A6" s="17" t="s">
        <v>32</v>
      </c>
      <c r="B6" s="10" t="s">
        <v>28</v>
      </c>
      <c r="C6" s="11">
        <v>5940000</v>
      </c>
      <c r="D6" s="11">
        <v>2177639</v>
      </c>
      <c r="E6" s="18" t="str">
        <f>IFERROR(VLOOKUP(A6,#REF!,5,FALSE),"")</f>
        <v/>
      </c>
      <c r="F6" s="18" t="str">
        <f>IFERROR(VLOOKUP(A6,#REF!,6,FALSE),"")</f>
        <v/>
      </c>
      <c r="G6" s="18"/>
      <c r="H6" s="18" t="str">
        <f>IFERROR(VLOOKUP(A6,#REF!,7,FALSE),"")</f>
        <v/>
      </c>
      <c r="I6" s="11">
        <v>0</v>
      </c>
      <c r="J6" s="11">
        <v>2133000</v>
      </c>
      <c r="K6" s="11">
        <v>44639</v>
      </c>
      <c r="L6" s="12">
        <v>8117639</v>
      </c>
      <c r="M6" s="13">
        <v>27.4</v>
      </c>
      <c r="N6" s="14">
        <v>25.4</v>
      </c>
      <c r="O6" s="12">
        <v>296009</v>
      </c>
      <c r="P6" s="11">
        <v>319027</v>
      </c>
      <c r="Q6" s="15">
        <v>1.1000000000000001</v>
      </c>
      <c r="R6" s="16">
        <f t="shared" si="0"/>
        <v>100</v>
      </c>
      <c r="S6" s="11">
        <v>1691504</v>
      </c>
      <c r="T6" s="11">
        <v>1179737</v>
      </c>
      <c r="U6" s="11">
        <v>970114</v>
      </c>
      <c r="V6" s="11">
        <v>738120</v>
      </c>
      <c r="W6" s="10" t="s">
        <v>29</v>
      </c>
    </row>
    <row r="7" spans="1:23">
      <c r="A7" s="17" t="s">
        <v>33</v>
      </c>
      <c r="B7" s="10" t="s">
        <v>28</v>
      </c>
      <c r="C7" s="11">
        <v>3477000</v>
      </c>
      <c r="D7" s="11">
        <v>1001021</v>
      </c>
      <c r="E7" s="18" t="str">
        <f>IFERROR(VLOOKUP(A7,#REF!,5,FALSE),"")</f>
        <v/>
      </c>
      <c r="F7" s="18" t="str">
        <f>IFERROR(VLOOKUP(A7,#REF!,6,FALSE),"")</f>
        <v/>
      </c>
      <c r="G7" s="18"/>
      <c r="H7" s="18" t="str">
        <f>IFERROR(VLOOKUP(A7,#REF!,7,FALSE),"")</f>
        <v/>
      </c>
      <c r="I7" s="11">
        <v>300000</v>
      </c>
      <c r="J7" s="11">
        <v>313000</v>
      </c>
      <c r="K7" s="11">
        <v>388021</v>
      </c>
      <c r="L7" s="12">
        <v>4478021</v>
      </c>
      <c r="M7" s="13">
        <v>39.4</v>
      </c>
      <c r="N7" s="14">
        <v>31.1</v>
      </c>
      <c r="O7" s="12">
        <v>113639</v>
      </c>
      <c r="P7" s="11">
        <v>144066</v>
      </c>
      <c r="Q7" s="15">
        <v>1.3</v>
      </c>
      <c r="R7" s="16">
        <f t="shared" si="0"/>
        <v>100</v>
      </c>
      <c r="S7" s="11">
        <v>760479</v>
      </c>
      <c r="T7" s="11">
        <v>536118</v>
      </c>
      <c r="U7" s="11">
        <v>43821</v>
      </c>
      <c r="V7" s="11">
        <v>8640</v>
      </c>
      <c r="W7" s="10" t="s">
        <v>29</v>
      </c>
    </row>
    <row r="8" spans="1:23">
      <c r="A8" s="17" t="s">
        <v>34</v>
      </c>
      <c r="B8" s="10" t="s">
        <v>28</v>
      </c>
      <c r="C8" s="11">
        <v>2800000</v>
      </c>
      <c r="D8" s="11">
        <v>1481839</v>
      </c>
      <c r="E8" s="18" t="str">
        <f>IFERROR(VLOOKUP(A8,#REF!,5,FALSE),"")</f>
        <v/>
      </c>
      <c r="F8" s="18" t="str">
        <f>IFERROR(VLOOKUP(A8,#REF!,6,FALSE),"")</f>
        <v/>
      </c>
      <c r="G8" s="18"/>
      <c r="H8" s="18" t="str">
        <f>IFERROR(VLOOKUP(A8,#REF!,7,FALSE),"")</f>
        <v/>
      </c>
      <c r="I8" s="11">
        <v>322000</v>
      </c>
      <c r="J8" s="11">
        <v>770000</v>
      </c>
      <c r="K8" s="11">
        <v>389839</v>
      </c>
      <c r="L8" s="12">
        <v>4281839</v>
      </c>
      <c r="M8" s="13">
        <v>30.3</v>
      </c>
      <c r="N8" s="14">
        <v>26.5</v>
      </c>
      <c r="O8" s="12">
        <v>141091</v>
      </c>
      <c r="P8" s="11">
        <v>161357</v>
      </c>
      <c r="Q8" s="15">
        <v>1.1000000000000001</v>
      </c>
      <c r="R8" s="16">
        <f t="shared" si="0"/>
        <v>100</v>
      </c>
      <c r="S8" s="11">
        <v>1282256</v>
      </c>
      <c r="T8" s="11">
        <v>169960</v>
      </c>
      <c r="U8" s="11">
        <v>188000</v>
      </c>
      <c r="V8" s="11">
        <v>0</v>
      </c>
      <c r="W8" s="10" t="s">
        <v>29</v>
      </c>
    </row>
    <row r="9" spans="1:23">
      <c r="A9" s="17" t="s">
        <v>35</v>
      </c>
      <c r="B9" s="10" t="s">
        <v>28</v>
      </c>
      <c r="C9" s="11">
        <v>1263000</v>
      </c>
      <c r="D9" s="11">
        <v>219000</v>
      </c>
      <c r="E9" s="18" t="str">
        <f>IFERROR(VLOOKUP(A9,#REF!,5,FALSE),"")</f>
        <v/>
      </c>
      <c r="F9" s="18" t="str">
        <f>IFERROR(VLOOKUP(A9,#REF!,6,FALSE),"")</f>
        <v/>
      </c>
      <c r="G9" s="18"/>
      <c r="H9" s="18" t="str">
        <f>IFERROR(VLOOKUP(A9,#REF!,7,FALSE),"")</f>
        <v/>
      </c>
      <c r="I9" s="11">
        <v>0</v>
      </c>
      <c r="J9" s="11">
        <v>219000</v>
      </c>
      <c r="K9" s="11">
        <v>0</v>
      </c>
      <c r="L9" s="12">
        <v>1482000</v>
      </c>
      <c r="M9" s="13">
        <v>25.3</v>
      </c>
      <c r="N9" s="14">
        <v>20.8</v>
      </c>
      <c r="O9" s="12">
        <v>58500</v>
      </c>
      <c r="P9" s="11">
        <v>71320</v>
      </c>
      <c r="Q9" s="15">
        <v>1.2</v>
      </c>
      <c r="R9" s="16">
        <f t="shared" si="0"/>
        <v>100</v>
      </c>
      <c r="S9" s="11">
        <v>338880</v>
      </c>
      <c r="T9" s="11">
        <v>303000</v>
      </c>
      <c r="U9" s="11">
        <v>216000</v>
      </c>
      <c r="V9" s="11">
        <v>216000</v>
      </c>
      <c r="W9" s="10" t="s">
        <v>29</v>
      </c>
    </row>
    <row r="10" spans="1:23">
      <c r="A10" s="17" t="s">
        <v>36</v>
      </c>
      <c r="B10" s="10" t="s">
        <v>28</v>
      </c>
      <c r="C10" s="11">
        <v>1290000</v>
      </c>
      <c r="D10" s="11">
        <v>144043</v>
      </c>
      <c r="E10" s="18" t="str">
        <f>IFERROR(VLOOKUP(A10,#REF!,5,FALSE),"")</f>
        <v/>
      </c>
      <c r="F10" s="18" t="str">
        <f>IFERROR(VLOOKUP(A10,#REF!,6,FALSE),"")</f>
        <v/>
      </c>
      <c r="G10" s="18"/>
      <c r="H10" s="18" t="str">
        <f>IFERROR(VLOOKUP(A10,#REF!,7,FALSE),"")</f>
        <v/>
      </c>
      <c r="I10" s="11">
        <v>69000</v>
      </c>
      <c r="J10" s="11">
        <v>5300</v>
      </c>
      <c r="K10" s="11">
        <v>69743</v>
      </c>
      <c r="L10" s="12">
        <v>1434043</v>
      </c>
      <c r="M10" s="13">
        <v>31.1</v>
      </c>
      <c r="N10" s="14">
        <v>44.2</v>
      </c>
      <c r="O10" s="12">
        <v>46064</v>
      </c>
      <c r="P10" s="11">
        <v>32416</v>
      </c>
      <c r="Q10" s="15">
        <v>0.7</v>
      </c>
      <c r="R10" s="16">
        <f t="shared" si="0"/>
        <v>100</v>
      </c>
      <c r="S10" s="11">
        <v>240258</v>
      </c>
      <c r="T10" s="11">
        <v>51491</v>
      </c>
      <c r="U10" s="11">
        <v>600</v>
      </c>
      <c r="V10" s="11">
        <v>600</v>
      </c>
      <c r="W10" s="10" t="s">
        <v>29</v>
      </c>
    </row>
    <row r="11" spans="1:23">
      <c r="A11" s="17" t="s">
        <v>37</v>
      </c>
      <c r="B11" s="10" t="s">
        <v>28</v>
      </c>
      <c r="C11" s="11">
        <v>795000</v>
      </c>
      <c r="D11" s="11">
        <v>247955</v>
      </c>
      <c r="E11" s="18" t="str">
        <f>IFERROR(VLOOKUP(A11,#REF!,5,FALSE),"")</f>
        <v/>
      </c>
      <c r="F11" s="18" t="str">
        <f>IFERROR(VLOOKUP(A11,#REF!,6,FALSE),"")</f>
        <v/>
      </c>
      <c r="G11" s="18"/>
      <c r="H11" s="18" t="str">
        <f>IFERROR(VLOOKUP(A11,#REF!,7,FALSE),"")</f>
        <v/>
      </c>
      <c r="I11" s="11">
        <v>50000</v>
      </c>
      <c r="J11" s="11">
        <v>92500</v>
      </c>
      <c r="K11" s="11">
        <v>105455</v>
      </c>
      <c r="L11" s="12">
        <v>1042955</v>
      </c>
      <c r="M11" s="13">
        <v>28.7</v>
      </c>
      <c r="N11" s="14">
        <v>26.2</v>
      </c>
      <c r="O11" s="12">
        <v>36402</v>
      </c>
      <c r="P11" s="11">
        <v>39758</v>
      </c>
      <c r="Q11" s="15">
        <v>1.1000000000000001</v>
      </c>
      <c r="R11" s="16">
        <f t="shared" si="0"/>
        <v>100</v>
      </c>
      <c r="S11" s="11">
        <v>292714</v>
      </c>
      <c r="T11" s="11">
        <v>65106</v>
      </c>
      <c r="U11" s="11">
        <v>6300</v>
      </c>
      <c r="V11" s="11">
        <v>0</v>
      </c>
      <c r="W11" s="10" t="s">
        <v>29</v>
      </c>
    </row>
    <row r="12" spans="1:23">
      <c r="A12" s="17" t="s">
        <v>38</v>
      </c>
      <c r="B12" s="10" t="s">
        <v>28</v>
      </c>
      <c r="C12" s="11">
        <v>600000</v>
      </c>
      <c r="D12" s="11">
        <v>305733</v>
      </c>
      <c r="E12" s="18" t="str">
        <f>IFERROR(VLOOKUP(A12,#REF!,5,FALSE),"")</f>
        <v/>
      </c>
      <c r="F12" s="18" t="str">
        <f>IFERROR(VLOOKUP(A12,#REF!,6,FALSE),"")</f>
        <v/>
      </c>
      <c r="G12" s="18"/>
      <c r="H12" s="18" t="str">
        <f>IFERROR(VLOOKUP(A12,#REF!,7,FALSE),"")</f>
        <v/>
      </c>
      <c r="I12" s="11">
        <v>69000</v>
      </c>
      <c r="J12" s="11">
        <v>141000</v>
      </c>
      <c r="K12" s="11">
        <v>95733</v>
      </c>
      <c r="L12" s="12">
        <v>905733</v>
      </c>
      <c r="M12" s="13">
        <v>40.799999999999997</v>
      </c>
      <c r="N12" s="14">
        <v>19.7</v>
      </c>
      <c r="O12" s="12">
        <v>22223</v>
      </c>
      <c r="P12" s="11">
        <v>45887</v>
      </c>
      <c r="Q12" s="15">
        <v>2.1</v>
      </c>
      <c r="R12" s="16">
        <f t="shared" si="0"/>
        <v>150</v>
      </c>
      <c r="S12" s="11">
        <v>235492</v>
      </c>
      <c r="T12" s="11">
        <v>177480</v>
      </c>
      <c r="U12" s="11">
        <v>168820</v>
      </c>
      <c r="V12" s="11">
        <v>127100</v>
      </c>
      <c r="W12" s="10" t="s">
        <v>29</v>
      </c>
    </row>
    <row r="13" spans="1:23">
      <c r="A13" s="17" t="s">
        <v>39</v>
      </c>
      <c r="B13" s="10" t="s">
        <v>28</v>
      </c>
      <c r="C13" s="11">
        <v>330000</v>
      </c>
      <c r="D13" s="11">
        <v>498027</v>
      </c>
      <c r="E13" s="18" t="str">
        <f>IFERROR(VLOOKUP(A13,#REF!,5,FALSE),"")</f>
        <v/>
      </c>
      <c r="F13" s="18" t="str">
        <f>IFERROR(VLOOKUP(A13,#REF!,6,FALSE),"")</f>
        <v/>
      </c>
      <c r="G13" s="18"/>
      <c r="H13" s="18" t="str">
        <f>IFERROR(VLOOKUP(A13,#REF!,7,FALSE),"")</f>
        <v/>
      </c>
      <c r="I13" s="11">
        <v>90000</v>
      </c>
      <c r="J13" s="11">
        <v>276000</v>
      </c>
      <c r="K13" s="11">
        <v>132027</v>
      </c>
      <c r="L13" s="12">
        <v>828027</v>
      </c>
      <c r="M13" s="13">
        <v>33.6</v>
      </c>
      <c r="N13" s="14">
        <v>18.8</v>
      </c>
      <c r="O13" s="12">
        <v>24675</v>
      </c>
      <c r="P13" s="11">
        <v>44040</v>
      </c>
      <c r="Q13" s="15">
        <v>1.8</v>
      </c>
      <c r="R13" s="16">
        <f t="shared" si="0"/>
        <v>100</v>
      </c>
      <c r="S13" s="11">
        <v>192120</v>
      </c>
      <c r="T13" s="11">
        <v>204240</v>
      </c>
      <c r="U13" s="11">
        <v>75600</v>
      </c>
      <c r="V13" s="11">
        <v>0</v>
      </c>
      <c r="W13" s="10" t="s">
        <v>29</v>
      </c>
    </row>
    <row r="14" spans="1:23">
      <c r="A14" s="17" t="s">
        <v>40</v>
      </c>
      <c r="B14" s="10" t="s">
        <v>28</v>
      </c>
      <c r="C14" s="11">
        <v>697500</v>
      </c>
      <c r="D14" s="11">
        <v>20998</v>
      </c>
      <c r="E14" s="18" t="str">
        <f>IFERROR(VLOOKUP(A14,#REF!,5,FALSE),"")</f>
        <v/>
      </c>
      <c r="F14" s="18" t="str">
        <f>IFERROR(VLOOKUP(A14,#REF!,6,FALSE),"")</f>
        <v/>
      </c>
      <c r="G14" s="18"/>
      <c r="H14" s="18" t="str">
        <f>IFERROR(VLOOKUP(A14,#REF!,7,FALSE),"")</f>
        <v/>
      </c>
      <c r="I14" s="11">
        <v>0</v>
      </c>
      <c r="J14" s="11">
        <v>20000</v>
      </c>
      <c r="K14" s="11">
        <v>998</v>
      </c>
      <c r="L14" s="12">
        <v>718498</v>
      </c>
      <c r="M14" s="13">
        <v>3821.8</v>
      </c>
      <c r="N14" s="14">
        <v>119.3</v>
      </c>
      <c r="O14" s="12">
        <v>188</v>
      </c>
      <c r="P14" s="11">
        <v>6022</v>
      </c>
      <c r="Q14" s="15">
        <v>32</v>
      </c>
      <c r="R14" s="16">
        <f t="shared" si="0"/>
        <v>150</v>
      </c>
      <c r="S14" s="11">
        <v>35200</v>
      </c>
      <c r="T14" s="11">
        <v>19000</v>
      </c>
      <c r="U14" s="11">
        <v>20000</v>
      </c>
      <c r="V14" s="11">
        <v>20000</v>
      </c>
      <c r="W14" s="10" t="s">
        <v>29</v>
      </c>
    </row>
    <row r="15" spans="1:23">
      <c r="A15" s="17" t="s">
        <v>41</v>
      </c>
      <c r="B15" s="10" t="s">
        <v>28</v>
      </c>
      <c r="C15" s="11">
        <v>540000</v>
      </c>
      <c r="D15" s="11">
        <v>127718</v>
      </c>
      <c r="E15" s="18" t="str">
        <f>IFERROR(VLOOKUP(A15,#REF!,5,FALSE),"")</f>
        <v/>
      </c>
      <c r="F15" s="18" t="str">
        <f>IFERROR(VLOOKUP(A15,#REF!,6,FALSE),"")</f>
        <v/>
      </c>
      <c r="G15" s="18"/>
      <c r="H15" s="18" t="str">
        <f>IFERROR(VLOOKUP(A15,#REF!,7,FALSE),"")</f>
        <v/>
      </c>
      <c r="I15" s="11">
        <v>10000</v>
      </c>
      <c r="J15" s="11">
        <v>77300</v>
      </c>
      <c r="K15" s="11">
        <v>40418</v>
      </c>
      <c r="L15" s="12">
        <v>667718</v>
      </c>
      <c r="M15" s="13">
        <v>50.8</v>
      </c>
      <c r="N15" s="14">
        <v>23.8</v>
      </c>
      <c r="O15" s="12">
        <v>13149</v>
      </c>
      <c r="P15" s="11">
        <v>28040</v>
      </c>
      <c r="Q15" s="15">
        <v>2.1</v>
      </c>
      <c r="R15" s="16">
        <f t="shared" si="0"/>
        <v>150</v>
      </c>
      <c r="S15" s="11">
        <v>80532</v>
      </c>
      <c r="T15" s="11">
        <v>171828</v>
      </c>
      <c r="U15" s="11">
        <v>0</v>
      </c>
      <c r="V15" s="11">
        <v>8640</v>
      </c>
      <c r="W15" s="10" t="s">
        <v>29</v>
      </c>
    </row>
    <row r="16" spans="1:23">
      <c r="A16" s="17" t="s">
        <v>42</v>
      </c>
      <c r="B16" s="10" t="s">
        <v>28</v>
      </c>
      <c r="C16" s="11">
        <v>381000</v>
      </c>
      <c r="D16" s="11">
        <v>181660</v>
      </c>
      <c r="E16" s="18" t="str">
        <f>IFERROR(VLOOKUP(A16,#REF!,5,FALSE),"")</f>
        <v/>
      </c>
      <c r="F16" s="18" t="str">
        <f>IFERROR(VLOOKUP(A16,#REF!,6,FALSE),"")</f>
        <v/>
      </c>
      <c r="G16" s="18"/>
      <c r="H16" s="18" t="str">
        <f>IFERROR(VLOOKUP(A16,#REF!,7,FALSE),"")</f>
        <v/>
      </c>
      <c r="I16" s="11">
        <v>42000</v>
      </c>
      <c r="J16" s="11">
        <v>96000</v>
      </c>
      <c r="K16" s="11">
        <v>43660</v>
      </c>
      <c r="L16" s="12">
        <v>562660</v>
      </c>
      <c r="M16" s="13">
        <v>49.4</v>
      </c>
      <c r="N16" s="14">
        <v>39</v>
      </c>
      <c r="O16" s="12">
        <v>11389</v>
      </c>
      <c r="P16" s="11">
        <v>14444</v>
      </c>
      <c r="Q16" s="15">
        <v>1.3</v>
      </c>
      <c r="R16" s="16">
        <f t="shared" si="0"/>
        <v>100</v>
      </c>
      <c r="S16" s="11">
        <v>70000</v>
      </c>
      <c r="T16" s="11">
        <v>60000</v>
      </c>
      <c r="U16" s="11">
        <v>40000</v>
      </c>
      <c r="V16" s="11">
        <v>40000</v>
      </c>
      <c r="W16" s="10" t="s">
        <v>29</v>
      </c>
    </row>
    <row r="17" spans="1:23">
      <c r="A17" s="17" t="s">
        <v>47</v>
      </c>
      <c r="B17" s="10" t="s">
        <v>28</v>
      </c>
      <c r="C17" s="11">
        <v>318000</v>
      </c>
      <c r="D17" s="11">
        <v>81380</v>
      </c>
      <c r="E17" s="18" t="str">
        <f>IFERROR(VLOOKUP(A17,#REF!,5,FALSE),"")</f>
        <v/>
      </c>
      <c r="F17" s="18" t="str">
        <f>IFERROR(VLOOKUP(A17,#REF!,6,FALSE),"")</f>
        <v/>
      </c>
      <c r="G17" s="18"/>
      <c r="H17" s="18" t="str">
        <f>IFERROR(VLOOKUP(A17,#REF!,7,FALSE),"")</f>
        <v/>
      </c>
      <c r="I17" s="11">
        <v>42000</v>
      </c>
      <c r="J17" s="11">
        <v>0</v>
      </c>
      <c r="K17" s="11">
        <v>39380</v>
      </c>
      <c r="L17" s="12">
        <v>399380</v>
      </c>
      <c r="M17" s="13">
        <v>28.1</v>
      </c>
      <c r="N17" s="14">
        <v>31</v>
      </c>
      <c r="O17" s="12">
        <v>14216</v>
      </c>
      <c r="P17" s="11">
        <v>12889</v>
      </c>
      <c r="Q17" s="15">
        <v>0.9</v>
      </c>
      <c r="R17" s="16">
        <f t="shared" si="0"/>
        <v>100</v>
      </c>
      <c r="S17" s="11">
        <v>82000</v>
      </c>
      <c r="T17" s="11">
        <v>34000</v>
      </c>
      <c r="U17" s="11">
        <v>30000</v>
      </c>
      <c r="V17" s="11">
        <v>30000</v>
      </c>
      <c r="W17" s="10" t="s">
        <v>29</v>
      </c>
    </row>
    <row r="18" spans="1:23">
      <c r="A18" s="17" t="s">
        <v>50</v>
      </c>
      <c r="B18" s="10" t="s">
        <v>28</v>
      </c>
      <c r="C18" s="11">
        <v>249000</v>
      </c>
      <c r="D18" s="11">
        <v>75281</v>
      </c>
      <c r="E18" s="18" t="str">
        <f>IFERROR(VLOOKUP(A18,#REF!,5,FALSE),"")</f>
        <v/>
      </c>
      <c r="F18" s="18" t="str">
        <f>IFERROR(VLOOKUP(A18,#REF!,6,FALSE),"")</f>
        <v/>
      </c>
      <c r="G18" s="18"/>
      <c r="H18" s="18" t="str">
        <f>IFERROR(VLOOKUP(A18,#REF!,7,FALSE),"")</f>
        <v/>
      </c>
      <c r="I18" s="11">
        <v>0</v>
      </c>
      <c r="J18" s="11">
        <v>66000</v>
      </c>
      <c r="K18" s="11">
        <v>9281</v>
      </c>
      <c r="L18" s="12">
        <v>324281</v>
      </c>
      <c r="M18" s="13">
        <v>87.3</v>
      </c>
      <c r="N18" s="14">
        <v>21.4</v>
      </c>
      <c r="O18" s="12">
        <v>3715</v>
      </c>
      <c r="P18" s="11">
        <v>15120</v>
      </c>
      <c r="Q18" s="15">
        <v>4.0999999999999996</v>
      </c>
      <c r="R18" s="16">
        <f t="shared" si="0"/>
        <v>150</v>
      </c>
      <c r="S18" s="11">
        <v>46800</v>
      </c>
      <c r="T18" s="11">
        <v>89280</v>
      </c>
      <c r="U18" s="11">
        <v>86400</v>
      </c>
      <c r="V18" s="11">
        <v>97600</v>
      </c>
      <c r="W18" s="10" t="s">
        <v>29</v>
      </c>
    </row>
    <row r="19" spans="1:23">
      <c r="A19" s="17" t="s">
        <v>51</v>
      </c>
      <c r="B19" s="10" t="s">
        <v>28</v>
      </c>
      <c r="C19" s="11">
        <v>300000</v>
      </c>
      <c r="D19" s="11">
        <v>0</v>
      </c>
      <c r="E19" s="18" t="str">
        <f>IFERROR(VLOOKUP(A19,#REF!,5,FALSE),"")</f>
        <v/>
      </c>
      <c r="F19" s="18" t="str">
        <f>IFERROR(VLOOKUP(A19,#REF!,6,FALSE),"")</f>
        <v/>
      </c>
      <c r="G19" s="18"/>
      <c r="H19" s="18" t="str">
        <f>IFERROR(VLOOKUP(A19,#REF!,7,FALSE),"")</f>
        <v/>
      </c>
      <c r="I19" s="11">
        <v>0</v>
      </c>
      <c r="J19" s="11">
        <v>0</v>
      </c>
      <c r="K19" s="11">
        <v>0</v>
      </c>
      <c r="L19" s="12">
        <v>300000</v>
      </c>
      <c r="M19" s="13">
        <v>114.3</v>
      </c>
      <c r="N19" s="14">
        <v>52.1</v>
      </c>
      <c r="O19" s="12">
        <v>2625</v>
      </c>
      <c r="P19" s="11">
        <v>5760</v>
      </c>
      <c r="Q19" s="15">
        <v>2.2000000000000002</v>
      </c>
      <c r="R19" s="16">
        <f t="shared" si="0"/>
        <v>150</v>
      </c>
      <c r="S19" s="11">
        <v>16521</v>
      </c>
      <c r="T19" s="11">
        <v>35320</v>
      </c>
      <c r="U19" s="11">
        <v>45000</v>
      </c>
      <c r="V19" s="11">
        <v>45000</v>
      </c>
      <c r="W19" s="10" t="s">
        <v>29</v>
      </c>
    </row>
    <row r="20" spans="1:23">
      <c r="A20" s="17" t="s">
        <v>52</v>
      </c>
      <c r="B20" s="10" t="s">
        <v>28</v>
      </c>
      <c r="C20" s="11">
        <v>195000</v>
      </c>
      <c r="D20" s="11">
        <v>85982</v>
      </c>
      <c r="E20" s="18" t="str">
        <f>IFERROR(VLOOKUP(A20,#REF!,5,FALSE),"")</f>
        <v/>
      </c>
      <c r="F20" s="18" t="str">
        <f>IFERROR(VLOOKUP(A20,#REF!,6,FALSE),"")</f>
        <v/>
      </c>
      <c r="G20" s="18"/>
      <c r="H20" s="18" t="str">
        <f>IFERROR(VLOOKUP(A20,#REF!,7,FALSE),"")</f>
        <v/>
      </c>
      <c r="I20" s="11">
        <v>0</v>
      </c>
      <c r="J20" s="11">
        <v>83700</v>
      </c>
      <c r="K20" s="11">
        <v>2282</v>
      </c>
      <c r="L20" s="12">
        <v>280982</v>
      </c>
      <c r="M20" s="13">
        <v>31.3</v>
      </c>
      <c r="N20" s="14">
        <v>22.8</v>
      </c>
      <c r="O20" s="12">
        <v>8990</v>
      </c>
      <c r="P20" s="11">
        <v>12319</v>
      </c>
      <c r="Q20" s="15">
        <v>1.4</v>
      </c>
      <c r="R20" s="16">
        <f t="shared" si="0"/>
        <v>100</v>
      </c>
      <c r="S20" s="11">
        <v>83800</v>
      </c>
      <c r="T20" s="11">
        <v>27070</v>
      </c>
      <c r="U20" s="11">
        <v>47000</v>
      </c>
      <c r="V20" s="11">
        <v>0</v>
      </c>
      <c r="W20" s="10" t="s">
        <v>29</v>
      </c>
    </row>
    <row r="21" spans="1:23">
      <c r="A21" s="17" t="s">
        <v>56</v>
      </c>
      <c r="B21" s="10" t="s">
        <v>28</v>
      </c>
      <c r="C21" s="11">
        <v>180000</v>
      </c>
      <c r="D21" s="11">
        <v>49330</v>
      </c>
      <c r="E21" s="18" t="str">
        <f>IFERROR(VLOOKUP(A21,#REF!,5,FALSE),"")</f>
        <v/>
      </c>
      <c r="F21" s="18" t="str">
        <f>IFERROR(VLOOKUP(A21,#REF!,6,FALSE),"")</f>
        <v/>
      </c>
      <c r="G21" s="18"/>
      <c r="H21" s="18" t="str">
        <f>IFERROR(VLOOKUP(A21,#REF!,7,FALSE),"")</f>
        <v/>
      </c>
      <c r="I21" s="11">
        <v>20000</v>
      </c>
      <c r="J21" s="11">
        <v>7500</v>
      </c>
      <c r="K21" s="11">
        <v>21830</v>
      </c>
      <c r="L21" s="12">
        <v>229330</v>
      </c>
      <c r="M21" s="13">
        <v>40.700000000000003</v>
      </c>
      <c r="N21" s="14">
        <v>39.700000000000003</v>
      </c>
      <c r="O21" s="12">
        <v>5641</v>
      </c>
      <c r="P21" s="11">
        <v>5778</v>
      </c>
      <c r="Q21" s="15">
        <v>1</v>
      </c>
      <c r="R21" s="16">
        <f t="shared" si="0"/>
        <v>100</v>
      </c>
      <c r="S21" s="11">
        <v>27000</v>
      </c>
      <c r="T21" s="11">
        <v>25000</v>
      </c>
      <c r="U21" s="11">
        <v>25000</v>
      </c>
      <c r="V21" s="11">
        <v>25000</v>
      </c>
      <c r="W21" s="10" t="s">
        <v>29</v>
      </c>
    </row>
    <row r="22" spans="1:23">
      <c r="A22" s="17" t="s">
        <v>57</v>
      </c>
      <c r="B22" s="10" t="s">
        <v>28</v>
      </c>
      <c r="C22" s="11">
        <v>198000</v>
      </c>
      <c r="D22" s="11">
        <v>30670</v>
      </c>
      <c r="E22" s="18" t="str">
        <f>IFERROR(VLOOKUP(A22,#REF!,5,FALSE),"")</f>
        <v/>
      </c>
      <c r="F22" s="18" t="str">
        <f>IFERROR(VLOOKUP(A22,#REF!,6,FALSE),"")</f>
        <v/>
      </c>
      <c r="G22" s="18"/>
      <c r="H22" s="18" t="str">
        <f>IFERROR(VLOOKUP(A22,#REF!,7,FALSE),"")</f>
        <v/>
      </c>
      <c r="I22" s="11">
        <v>3000</v>
      </c>
      <c r="J22" s="11">
        <v>24000</v>
      </c>
      <c r="K22" s="11">
        <v>3670</v>
      </c>
      <c r="L22" s="12">
        <v>228670</v>
      </c>
      <c r="M22" s="13">
        <v>47.5</v>
      </c>
      <c r="N22" s="14">
        <v>25.9</v>
      </c>
      <c r="O22" s="12">
        <v>4811</v>
      </c>
      <c r="P22" s="11">
        <v>8817</v>
      </c>
      <c r="Q22" s="15">
        <v>1.8</v>
      </c>
      <c r="R22" s="16">
        <f t="shared" si="0"/>
        <v>100</v>
      </c>
      <c r="S22" s="11">
        <v>42626</v>
      </c>
      <c r="T22" s="11">
        <v>36728</v>
      </c>
      <c r="U22" s="11">
        <v>25500</v>
      </c>
      <c r="V22" s="11">
        <v>22000</v>
      </c>
      <c r="W22" s="10" t="s">
        <v>29</v>
      </c>
    </row>
    <row r="23" spans="1:23">
      <c r="A23" s="17" t="s">
        <v>58</v>
      </c>
      <c r="B23" s="10" t="s">
        <v>28</v>
      </c>
      <c r="C23" s="11">
        <v>60000</v>
      </c>
      <c r="D23" s="11">
        <v>160047</v>
      </c>
      <c r="E23" s="18" t="str">
        <f>IFERROR(VLOOKUP(A23,#REF!,5,FALSE),"")</f>
        <v/>
      </c>
      <c r="F23" s="18" t="str">
        <f>IFERROR(VLOOKUP(A23,#REF!,6,FALSE),"")</f>
        <v/>
      </c>
      <c r="G23" s="18"/>
      <c r="H23" s="18" t="str">
        <f>IFERROR(VLOOKUP(A23,#REF!,7,FALSE),"")</f>
        <v/>
      </c>
      <c r="I23" s="11">
        <v>17500</v>
      </c>
      <c r="J23" s="11">
        <v>75000</v>
      </c>
      <c r="K23" s="11">
        <v>67547</v>
      </c>
      <c r="L23" s="12">
        <v>220047</v>
      </c>
      <c r="M23" s="13">
        <v>56.8</v>
      </c>
      <c r="N23" s="14">
        <v>21.2</v>
      </c>
      <c r="O23" s="12">
        <v>3871</v>
      </c>
      <c r="P23" s="11">
        <v>10356</v>
      </c>
      <c r="Q23" s="15">
        <v>2.7</v>
      </c>
      <c r="R23" s="16">
        <f t="shared" si="0"/>
        <v>150</v>
      </c>
      <c r="S23" s="11">
        <v>93210</v>
      </c>
      <c r="T23" s="11">
        <v>0</v>
      </c>
      <c r="U23" s="11">
        <v>0</v>
      </c>
      <c r="V23" s="11">
        <v>0</v>
      </c>
      <c r="W23" s="10" t="s">
        <v>29</v>
      </c>
    </row>
    <row r="24" spans="1:23">
      <c r="A24" s="17" t="s">
        <v>59</v>
      </c>
      <c r="B24" s="10" t="s">
        <v>28</v>
      </c>
      <c r="C24" s="11">
        <v>121000</v>
      </c>
      <c r="D24" s="11">
        <v>83840</v>
      </c>
      <c r="E24" s="18" t="str">
        <f>IFERROR(VLOOKUP(A24,#REF!,5,FALSE),"")</f>
        <v/>
      </c>
      <c r="F24" s="18" t="str">
        <f>IFERROR(VLOOKUP(A24,#REF!,6,FALSE),"")</f>
        <v/>
      </c>
      <c r="G24" s="18"/>
      <c r="H24" s="18" t="str">
        <f>IFERROR(VLOOKUP(A24,#REF!,7,FALSE),"")</f>
        <v/>
      </c>
      <c r="I24" s="11">
        <v>0</v>
      </c>
      <c r="J24" s="11">
        <v>83000</v>
      </c>
      <c r="K24" s="11">
        <v>840</v>
      </c>
      <c r="L24" s="12">
        <v>204840</v>
      </c>
      <c r="M24" s="13">
        <v>233.6</v>
      </c>
      <c r="N24" s="14">
        <v>115.2</v>
      </c>
      <c r="O24" s="12">
        <v>877</v>
      </c>
      <c r="P24" s="11">
        <v>1778</v>
      </c>
      <c r="Q24" s="15">
        <v>2</v>
      </c>
      <c r="R24" s="16">
        <f t="shared" si="0"/>
        <v>150</v>
      </c>
      <c r="S24" s="11">
        <v>6000</v>
      </c>
      <c r="T24" s="11">
        <v>10000</v>
      </c>
      <c r="U24" s="11">
        <v>20000</v>
      </c>
      <c r="V24" s="11">
        <v>0</v>
      </c>
      <c r="W24" s="10" t="s">
        <v>29</v>
      </c>
    </row>
    <row r="25" spans="1:23">
      <c r="A25" s="17" t="s">
        <v>60</v>
      </c>
      <c r="B25" s="10" t="s">
        <v>28</v>
      </c>
      <c r="C25" s="11">
        <v>0</v>
      </c>
      <c r="D25" s="11">
        <v>204000</v>
      </c>
      <c r="E25" s="18" t="str">
        <f>IFERROR(VLOOKUP(A25,#REF!,5,FALSE),"")</f>
        <v/>
      </c>
      <c r="F25" s="18" t="str">
        <f>IFERROR(VLOOKUP(A25,#REF!,6,FALSE),"")</f>
        <v/>
      </c>
      <c r="G25" s="18"/>
      <c r="H25" s="18" t="str">
        <f>IFERROR(VLOOKUP(A25,#REF!,7,FALSE),"")</f>
        <v/>
      </c>
      <c r="I25" s="11">
        <v>0</v>
      </c>
      <c r="J25" s="11">
        <v>204000</v>
      </c>
      <c r="K25" s="11">
        <v>0</v>
      </c>
      <c r="L25" s="12">
        <v>204000</v>
      </c>
      <c r="M25" s="13">
        <v>544</v>
      </c>
      <c r="N25" s="14" t="s">
        <v>30</v>
      </c>
      <c r="O25" s="12">
        <v>375</v>
      </c>
      <c r="P25" s="11" t="s">
        <v>30</v>
      </c>
      <c r="Q25" s="15" t="s">
        <v>61</v>
      </c>
      <c r="R25" s="16" t="str">
        <f t="shared" si="0"/>
        <v>E</v>
      </c>
      <c r="S25" s="11">
        <v>0</v>
      </c>
      <c r="T25" s="11">
        <v>0</v>
      </c>
      <c r="U25" s="11">
        <v>0</v>
      </c>
      <c r="V25" s="11">
        <v>0</v>
      </c>
      <c r="W25" s="10" t="s">
        <v>29</v>
      </c>
    </row>
    <row r="26" spans="1:23">
      <c r="A26" s="17" t="s">
        <v>62</v>
      </c>
      <c r="B26" s="10" t="s">
        <v>28</v>
      </c>
      <c r="C26" s="11">
        <v>57500</v>
      </c>
      <c r="D26" s="11">
        <v>135984</v>
      </c>
      <c r="E26" s="18" t="str">
        <f>IFERROR(VLOOKUP(A26,#REF!,5,FALSE),"")</f>
        <v/>
      </c>
      <c r="F26" s="18" t="str">
        <f>IFERROR(VLOOKUP(A26,#REF!,6,FALSE),"")</f>
        <v/>
      </c>
      <c r="G26" s="18"/>
      <c r="H26" s="18" t="str">
        <f>IFERROR(VLOOKUP(A26,#REF!,7,FALSE),"")</f>
        <v/>
      </c>
      <c r="I26" s="11">
        <v>45000</v>
      </c>
      <c r="J26" s="11">
        <v>71500</v>
      </c>
      <c r="K26" s="11">
        <v>19484</v>
      </c>
      <c r="L26" s="12">
        <v>193484</v>
      </c>
      <c r="M26" s="13">
        <v>39.5</v>
      </c>
      <c r="N26" s="14">
        <v>25.1</v>
      </c>
      <c r="O26" s="12">
        <v>4895</v>
      </c>
      <c r="P26" s="11">
        <v>7710</v>
      </c>
      <c r="Q26" s="15">
        <v>1.6</v>
      </c>
      <c r="R26" s="16">
        <f t="shared" si="0"/>
        <v>100</v>
      </c>
      <c r="S26" s="11">
        <v>67984</v>
      </c>
      <c r="T26" s="11">
        <v>1400</v>
      </c>
      <c r="U26" s="11">
        <v>1000</v>
      </c>
      <c r="V26" s="11">
        <v>1000</v>
      </c>
      <c r="W26" s="10" t="s">
        <v>29</v>
      </c>
    </row>
    <row r="27" spans="1:23">
      <c r="A27" s="17" t="s">
        <v>63</v>
      </c>
      <c r="B27" s="10" t="s">
        <v>28</v>
      </c>
      <c r="C27" s="11">
        <v>147000</v>
      </c>
      <c r="D27" s="11">
        <v>33000</v>
      </c>
      <c r="E27" s="18" t="str">
        <f>IFERROR(VLOOKUP(A27,#REF!,5,FALSE),"")</f>
        <v/>
      </c>
      <c r="F27" s="18" t="str">
        <f>IFERROR(VLOOKUP(A27,#REF!,6,FALSE),"")</f>
        <v/>
      </c>
      <c r="G27" s="18"/>
      <c r="H27" s="18" t="str">
        <f>IFERROR(VLOOKUP(A27,#REF!,7,FALSE),"")</f>
        <v/>
      </c>
      <c r="I27" s="11">
        <v>0</v>
      </c>
      <c r="J27" s="11">
        <v>9000</v>
      </c>
      <c r="K27" s="11">
        <v>24000</v>
      </c>
      <c r="L27" s="12">
        <v>180000</v>
      </c>
      <c r="M27" s="13" t="s">
        <v>30</v>
      </c>
      <c r="N27" s="14">
        <v>16.3</v>
      </c>
      <c r="O27" s="12">
        <v>0</v>
      </c>
      <c r="P27" s="11">
        <v>11067</v>
      </c>
      <c r="Q27" s="15" t="s">
        <v>64</v>
      </c>
      <c r="R27" s="16" t="str">
        <f t="shared" si="0"/>
        <v>F</v>
      </c>
      <c r="S27" s="11">
        <v>53200</v>
      </c>
      <c r="T27" s="11">
        <v>46400</v>
      </c>
      <c r="U27" s="11">
        <v>46400</v>
      </c>
      <c r="V27" s="11">
        <v>40000</v>
      </c>
      <c r="W27" s="10" t="s">
        <v>29</v>
      </c>
    </row>
    <row r="28" spans="1:23">
      <c r="A28" s="17" t="s">
        <v>65</v>
      </c>
      <c r="B28" s="10" t="s">
        <v>28</v>
      </c>
      <c r="C28" s="11">
        <v>117000</v>
      </c>
      <c r="D28" s="11">
        <v>57000</v>
      </c>
      <c r="E28" s="18" t="str">
        <f>IFERROR(VLOOKUP(A28,#REF!,5,FALSE),"")</f>
        <v/>
      </c>
      <c r="F28" s="18" t="str">
        <f>IFERROR(VLOOKUP(A28,#REF!,6,FALSE),"")</f>
        <v/>
      </c>
      <c r="G28" s="18"/>
      <c r="H28" s="18" t="str">
        <f>IFERROR(VLOOKUP(A28,#REF!,7,FALSE),"")</f>
        <v/>
      </c>
      <c r="I28" s="11">
        <v>0</v>
      </c>
      <c r="J28" s="11">
        <v>51000</v>
      </c>
      <c r="K28" s="11">
        <v>6000</v>
      </c>
      <c r="L28" s="12">
        <v>174000</v>
      </c>
      <c r="M28" s="13">
        <v>42.2</v>
      </c>
      <c r="N28" s="14">
        <v>21.4</v>
      </c>
      <c r="O28" s="12">
        <v>4125</v>
      </c>
      <c r="P28" s="11">
        <v>8119</v>
      </c>
      <c r="Q28" s="15">
        <v>2</v>
      </c>
      <c r="R28" s="16">
        <f t="shared" si="0"/>
        <v>150</v>
      </c>
      <c r="S28" s="11">
        <v>31066</v>
      </c>
      <c r="T28" s="11">
        <v>42000</v>
      </c>
      <c r="U28" s="11">
        <v>31888</v>
      </c>
      <c r="V28" s="11">
        <v>34200</v>
      </c>
      <c r="W28" s="10" t="s">
        <v>29</v>
      </c>
    </row>
    <row r="29" spans="1:23">
      <c r="A29" s="17" t="s">
        <v>66</v>
      </c>
      <c r="B29" s="10" t="s">
        <v>28</v>
      </c>
      <c r="C29" s="11">
        <v>78000</v>
      </c>
      <c r="D29" s="11">
        <v>81000</v>
      </c>
      <c r="E29" s="18" t="str">
        <f>IFERROR(VLOOKUP(A29,#REF!,5,FALSE),"")</f>
        <v/>
      </c>
      <c r="F29" s="18" t="str">
        <f>IFERROR(VLOOKUP(A29,#REF!,6,FALSE),"")</f>
        <v/>
      </c>
      <c r="G29" s="18"/>
      <c r="H29" s="18" t="str">
        <f>IFERROR(VLOOKUP(A29,#REF!,7,FALSE),"")</f>
        <v/>
      </c>
      <c r="I29" s="11">
        <v>0</v>
      </c>
      <c r="J29" s="11">
        <v>81000</v>
      </c>
      <c r="K29" s="11">
        <v>0</v>
      </c>
      <c r="L29" s="12">
        <v>159000</v>
      </c>
      <c r="M29" s="13">
        <v>38.5</v>
      </c>
      <c r="N29" s="14">
        <v>25.2</v>
      </c>
      <c r="O29" s="12">
        <v>4125</v>
      </c>
      <c r="P29" s="11">
        <v>6299</v>
      </c>
      <c r="Q29" s="15">
        <v>1.5</v>
      </c>
      <c r="R29" s="16">
        <f t="shared" si="0"/>
        <v>100</v>
      </c>
      <c r="S29" s="11">
        <v>33930</v>
      </c>
      <c r="T29" s="11">
        <v>22758</v>
      </c>
      <c r="U29" s="11">
        <v>20686</v>
      </c>
      <c r="V29" s="11">
        <v>21660</v>
      </c>
      <c r="W29" s="10" t="s">
        <v>29</v>
      </c>
    </row>
    <row r="30" spans="1:23">
      <c r="A30" s="17" t="s">
        <v>67</v>
      </c>
      <c r="B30" s="10" t="s">
        <v>28</v>
      </c>
      <c r="C30" s="11">
        <v>138000</v>
      </c>
      <c r="D30" s="11">
        <v>9674</v>
      </c>
      <c r="E30" s="18" t="str">
        <f>IFERROR(VLOOKUP(A30,#REF!,5,FALSE),"")</f>
        <v/>
      </c>
      <c r="F30" s="18" t="str">
        <f>IFERROR(VLOOKUP(A30,#REF!,6,FALSE),"")</f>
        <v/>
      </c>
      <c r="G30" s="18"/>
      <c r="H30" s="18" t="str">
        <f>IFERROR(VLOOKUP(A30,#REF!,7,FALSE),"")</f>
        <v/>
      </c>
      <c r="I30" s="11">
        <v>0</v>
      </c>
      <c r="J30" s="11">
        <v>7000</v>
      </c>
      <c r="K30" s="11">
        <v>2674</v>
      </c>
      <c r="L30" s="12">
        <v>147674</v>
      </c>
      <c r="M30" s="13">
        <v>9229.6</v>
      </c>
      <c r="N30" s="14">
        <v>19.600000000000001</v>
      </c>
      <c r="O30" s="12">
        <v>16</v>
      </c>
      <c r="P30" s="11">
        <v>7520</v>
      </c>
      <c r="Q30" s="15">
        <v>470</v>
      </c>
      <c r="R30" s="16">
        <f t="shared" si="0"/>
        <v>150</v>
      </c>
      <c r="S30" s="11">
        <v>19200</v>
      </c>
      <c r="T30" s="11">
        <v>48480</v>
      </c>
      <c r="U30" s="11">
        <v>43680</v>
      </c>
      <c r="V30" s="11">
        <v>40000</v>
      </c>
      <c r="W30" s="10" t="s">
        <v>29</v>
      </c>
    </row>
    <row r="31" spans="1:23">
      <c r="A31" s="17" t="s">
        <v>68</v>
      </c>
      <c r="B31" s="10" t="s">
        <v>28</v>
      </c>
      <c r="C31" s="11">
        <v>90000</v>
      </c>
      <c r="D31" s="11">
        <v>49868</v>
      </c>
      <c r="E31" s="18" t="str">
        <f>IFERROR(VLOOKUP(A31,#REF!,5,FALSE),"")</f>
        <v/>
      </c>
      <c r="F31" s="18" t="str">
        <f>IFERROR(VLOOKUP(A31,#REF!,6,FALSE),"")</f>
        <v/>
      </c>
      <c r="G31" s="18"/>
      <c r="H31" s="18" t="str">
        <f>IFERROR(VLOOKUP(A31,#REF!,7,FALSE),"")</f>
        <v/>
      </c>
      <c r="I31" s="11">
        <v>3000</v>
      </c>
      <c r="J31" s="11">
        <v>12000</v>
      </c>
      <c r="K31" s="11">
        <v>34868</v>
      </c>
      <c r="L31" s="12">
        <v>139868</v>
      </c>
      <c r="M31" s="13">
        <v>60.5</v>
      </c>
      <c r="N31" s="14">
        <v>15.7</v>
      </c>
      <c r="O31" s="12">
        <v>2311</v>
      </c>
      <c r="P31" s="11">
        <v>8914</v>
      </c>
      <c r="Q31" s="15">
        <v>3.9</v>
      </c>
      <c r="R31" s="16">
        <f t="shared" si="0"/>
        <v>150</v>
      </c>
      <c r="S31" s="11">
        <v>42630</v>
      </c>
      <c r="T31" s="11">
        <v>37600</v>
      </c>
      <c r="U31" s="11">
        <v>37600</v>
      </c>
      <c r="V31" s="11">
        <v>40000</v>
      </c>
      <c r="W31" s="10" t="s">
        <v>29</v>
      </c>
    </row>
    <row r="32" spans="1:23">
      <c r="A32" s="17" t="s">
        <v>69</v>
      </c>
      <c r="B32" s="10" t="s">
        <v>28</v>
      </c>
      <c r="C32" s="11">
        <v>87500</v>
      </c>
      <c r="D32" s="11">
        <v>40354</v>
      </c>
      <c r="E32" s="18" t="str">
        <f>IFERROR(VLOOKUP(A32,#REF!,5,FALSE),"")</f>
        <v/>
      </c>
      <c r="F32" s="18" t="str">
        <f>IFERROR(VLOOKUP(A32,#REF!,6,FALSE),"")</f>
        <v/>
      </c>
      <c r="G32" s="18"/>
      <c r="H32" s="18" t="str">
        <f>IFERROR(VLOOKUP(A32,#REF!,7,FALSE),"")</f>
        <v/>
      </c>
      <c r="I32" s="11">
        <v>12500</v>
      </c>
      <c r="J32" s="11">
        <v>17500</v>
      </c>
      <c r="K32" s="11">
        <v>10354</v>
      </c>
      <c r="L32" s="12">
        <v>127854</v>
      </c>
      <c r="M32" s="13">
        <v>34.200000000000003</v>
      </c>
      <c r="N32" s="14">
        <v>25.7</v>
      </c>
      <c r="O32" s="12">
        <v>3735</v>
      </c>
      <c r="P32" s="11">
        <v>4978</v>
      </c>
      <c r="Q32" s="15">
        <v>1.3</v>
      </c>
      <c r="R32" s="16">
        <f t="shared" si="0"/>
        <v>100</v>
      </c>
      <c r="S32" s="11">
        <v>22800</v>
      </c>
      <c r="T32" s="11">
        <v>22000</v>
      </c>
      <c r="U32" s="11">
        <v>10000</v>
      </c>
      <c r="V32" s="11">
        <v>0</v>
      </c>
      <c r="W32" s="10" t="s">
        <v>29</v>
      </c>
    </row>
    <row r="33" spans="1:23">
      <c r="A33" s="17" t="s">
        <v>70</v>
      </c>
      <c r="B33" s="10" t="s">
        <v>28</v>
      </c>
      <c r="C33" s="11">
        <v>123000</v>
      </c>
      <c r="D33" s="11">
        <v>3000</v>
      </c>
      <c r="E33" s="18" t="str">
        <f>IFERROR(VLOOKUP(A33,#REF!,5,FALSE),"")</f>
        <v/>
      </c>
      <c r="F33" s="18" t="str">
        <f>IFERROR(VLOOKUP(A33,#REF!,6,FALSE),"")</f>
        <v/>
      </c>
      <c r="G33" s="18"/>
      <c r="H33" s="18" t="str">
        <f>IFERROR(VLOOKUP(A33,#REF!,7,FALSE),"")</f>
        <v/>
      </c>
      <c r="I33" s="11">
        <v>0</v>
      </c>
      <c r="J33" s="11">
        <v>3000</v>
      </c>
      <c r="K33" s="11">
        <v>0</v>
      </c>
      <c r="L33" s="12">
        <v>126000</v>
      </c>
      <c r="M33" s="13">
        <v>30.5</v>
      </c>
      <c r="N33" s="14">
        <v>21</v>
      </c>
      <c r="O33" s="12">
        <v>4125</v>
      </c>
      <c r="P33" s="11">
        <v>6012</v>
      </c>
      <c r="Q33" s="15">
        <v>1.5</v>
      </c>
      <c r="R33" s="16">
        <f t="shared" si="0"/>
        <v>100</v>
      </c>
      <c r="S33" s="11">
        <v>38264</v>
      </c>
      <c r="T33" s="11">
        <v>15844</v>
      </c>
      <c r="U33" s="11">
        <v>23736</v>
      </c>
      <c r="V33" s="11">
        <v>10504</v>
      </c>
      <c r="W33" s="10" t="s">
        <v>29</v>
      </c>
    </row>
    <row r="34" spans="1:23">
      <c r="A34" s="17" t="s">
        <v>73</v>
      </c>
      <c r="B34" s="10" t="s">
        <v>28</v>
      </c>
      <c r="C34" s="11">
        <v>42000</v>
      </c>
      <c r="D34" s="11">
        <v>51000</v>
      </c>
      <c r="E34" s="18" t="str">
        <f>IFERROR(VLOOKUP(A34,#REF!,5,FALSE),"")</f>
        <v/>
      </c>
      <c r="F34" s="18" t="str">
        <f>IFERROR(VLOOKUP(A34,#REF!,6,FALSE),"")</f>
        <v/>
      </c>
      <c r="G34" s="18"/>
      <c r="H34" s="18" t="str">
        <f>IFERROR(VLOOKUP(A34,#REF!,7,FALSE),"")</f>
        <v/>
      </c>
      <c r="I34" s="11">
        <v>0</v>
      </c>
      <c r="J34" s="11">
        <v>45000</v>
      </c>
      <c r="K34" s="11">
        <v>6000</v>
      </c>
      <c r="L34" s="12">
        <v>93000</v>
      </c>
      <c r="M34" s="13">
        <v>43.6</v>
      </c>
      <c r="N34" s="14">
        <v>34.9</v>
      </c>
      <c r="O34" s="12">
        <v>2134</v>
      </c>
      <c r="P34" s="11">
        <v>2667</v>
      </c>
      <c r="Q34" s="15">
        <v>1.2</v>
      </c>
      <c r="R34" s="16">
        <f t="shared" si="0"/>
        <v>100</v>
      </c>
      <c r="S34" s="11">
        <v>8000</v>
      </c>
      <c r="T34" s="11">
        <v>16000</v>
      </c>
      <c r="U34" s="11">
        <v>12000</v>
      </c>
      <c r="V34" s="11">
        <v>0</v>
      </c>
      <c r="W34" s="10" t="s">
        <v>29</v>
      </c>
    </row>
    <row r="35" spans="1:23">
      <c r="A35" s="17" t="s">
        <v>74</v>
      </c>
      <c r="B35" s="10" t="s">
        <v>28</v>
      </c>
      <c r="C35" s="11">
        <v>3000</v>
      </c>
      <c r="D35" s="11">
        <v>81001</v>
      </c>
      <c r="E35" s="18" t="str">
        <f>IFERROR(VLOOKUP(A35,#REF!,5,FALSE),"")</f>
        <v/>
      </c>
      <c r="F35" s="18" t="str">
        <f>IFERROR(VLOOKUP(A35,#REF!,6,FALSE),"")</f>
        <v/>
      </c>
      <c r="G35" s="18"/>
      <c r="H35" s="18" t="str">
        <f>IFERROR(VLOOKUP(A35,#REF!,7,FALSE),"")</f>
        <v/>
      </c>
      <c r="I35" s="11">
        <v>21000</v>
      </c>
      <c r="J35" s="11">
        <v>42000</v>
      </c>
      <c r="K35" s="11">
        <v>18001</v>
      </c>
      <c r="L35" s="12">
        <v>84001</v>
      </c>
      <c r="M35" s="13">
        <v>28.8</v>
      </c>
      <c r="N35" s="14">
        <v>14.2</v>
      </c>
      <c r="O35" s="12">
        <v>2913</v>
      </c>
      <c r="P35" s="11">
        <v>5898</v>
      </c>
      <c r="Q35" s="15">
        <v>2</v>
      </c>
      <c r="R35" s="16">
        <f t="shared" si="0"/>
        <v>150</v>
      </c>
      <c r="S35" s="11">
        <v>53088</v>
      </c>
      <c r="T35" s="11">
        <v>0</v>
      </c>
      <c r="U35" s="11">
        <v>0</v>
      </c>
      <c r="V35" s="11">
        <v>0</v>
      </c>
      <c r="W35" s="10" t="s">
        <v>29</v>
      </c>
    </row>
    <row r="36" spans="1:23">
      <c r="A36" s="17" t="s">
        <v>77</v>
      </c>
      <c r="B36" s="10" t="s">
        <v>28</v>
      </c>
      <c r="C36" s="11">
        <v>60000</v>
      </c>
      <c r="D36" s="11">
        <v>18103</v>
      </c>
      <c r="E36" s="18" t="str">
        <f>IFERROR(VLOOKUP(A36,#REF!,5,FALSE),"")</f>
        <v/>
      </c>
      <c r="F36" s="18" t="str">
        <f>IFERROR(VLOOKUP(A36,#REF!,6,FALSE),"")</f>
        <v/>
      </c>
      <c r="G36" s="18"/>
      <c r="H36" s="18" t="str">
        <f>IFERROR(VLOOKUP(A36,#REF!,7,FALSE),"")</f>
        <v/>
      </c>
      <c r="I36" s="11">
        <v>0</v>
      </c>
      <c r="J36" s="11">
        <v>12000</v>
      </c>
      <c r="K36" s="11">
        <v>6103</v>
      </c>
      <c r="L36" s="12">
        <v>78103</v>
      </c>
      <c r="M36" s="13">
        <v>73.2</v>
      </c>
      <c r="N36" s="14">
        <v>19.2</v>
      </c>
      <c r="O36" s="12">
        <v>1067</v>
      </c>
      <c r="P36" s="11">
        <v>4071</v>
      </c>
      <c r="Q36" s="15">
        <v>3.8</v>
      </c>
      <c r="R36" s="16">
        <f t="shared" ref="R36:R67" si="1">IF($Q36="E","E",IF($Q36="F","F",IF($Q36&lt;0.5,50,IF($Q36&lt;2,100,150))))</f>
        <v>150</v>
      </c>
      <c r="S36" s="11">
        <v>16000</v>
      </c>
      <c r="T36" s="11">
        <v>20640</v>
      </c>
      <c r="U36" s="11">
        <v>15600</v>
      </c>
      <c r="V36" s="11">
        <v>9600</v>
      </c>
      <c r="W36" s="10" t="s">
        <v>29</v>
      </c>
    </row>
    <row r="37" spans="1:23">
      <c r="A37" s="17" t="s">
        <v>79</v>
      </c>
      <c r="B37" s="10" t="s">
        <v>28</v>
      </c>
      <c r="C37" s="11">
        <v>35000</v>
      </c>
      <c r="D37" s="11">
        <v>41168</v>
      </c>
      <c r="E37" s="18" t="str">
        <f>IFERROR(VLOOKUP(A37,#REF!,5,FALSE),"")</f>
        <v/>
      </c>
      <c r="F37" s="18" t="str">
        <f>IFERROR(VLOOKUP(A37,#REF!,6,FALSE),"")</f>
        <v/>
      </c>
      <c r="G37" s="18"/>
      <c r="H37" s="18" t="str">
        <f>IFERROR(VLOOKUP(A37,#REF!,7,FALSE),"")</f>
        <v/>
      </c>
      <c r="I37" s="11">
        <v>4000</v>
      </c>
      <c r="J37" s="11">
        <v>37000</v>
      </c>
      <c r="K37" s="11">
        <v>168</v>
      </c>
      <c r="L37" s="12">
        <v>76168</v>
      </c>
      <c r="M37" s="13">
        <v>90.4</v>
      </c>
      <c r="N37" s="14">
        <v>62.3</v>
      </c>
      <c r="O37" s="12">
        <v>843</v>
      </c>
      <c r="P37" s="11">
        <v>1222</v>
      </c>
      <c r="Q37" s="15">
        <v>1.4</v>
      </c>
      <c r="R37" s="16">
        <f t="shared" si="1"/>
        <v>100</v>
      </c>
      <c r="S37" s="11">
        <v>0</v>
      </c>
      <c r="T37" s="11">
        <v>11000</v>
      </c>
      <c r="U37" s="11">
        <v>1000</v>
      </c>
      <c r="V37" s="11">
        <v>5000</v>
      </c>
      <c r="W37" s="10" t="s">
        <v>29</v>
      </c>
    </row>
    <row r="38" spans="1:23">
      <c r="A38" s="17" t="s">
        <v>80</v>
      </c>
      <c r="B38" s="10" t="s">
        <v>28</v>
      </c>
      <c r="C38" s="11">
        <v>50000</v>
      </c>
      <c r="D38" s="11">
        <v>24021</v>
      </c>
      <c r="E38" s="18" t="str">
        <f>IFERROR(VLOOKUP(A38,#REF!,5,FALSE),"")</f>
        <v/>
      </c>
      <c r="F38" s="18" t="str">
        <f>IFERROR(VLOOKUP(A38,#REF!,6,FALSE),"")</f>
        <v/>
      </c>
      <c r="G38" s="18"/>
      <c r="H38" s="18" t="str">
        <f>IFERROR(VLOOKUP(A38,#REF!,7,FALSE),"")</f>
        <v/>
      </c>
      <c r="I38" s="11">
        <v>12500</v>
      </c>
      <c r="J38" s="11">
        <v>7500</v>
      </c>
      <c r="K38" s="11">
        <v>4021</v>
      </c>
      <c r="L38" s="12">
        <v>74021</v>
      </c>
      <c r="M38" s="13">
        <v>35.799999999999997</v>
      </c>
      <c r="N38" s="14">
        <v>39.200000000000003</v>
      </c>
      <c r="O38" s="12">
        <v>2069</v>
      </c>
      <c r="P38" s="11">
        <v>1889</v>
      </c>
      <c r="Q38" s="15">
        <v>0.9</v>
      </c>
      <c r="R38" s="16">
        <f t="shared" si="1"/>
        <v>100</v>
      </c>
      <c r="S38" s="11">
        <v>9000</v>
      </c>
      <c r="T38" s="11">
        <v>8000</v>
      </c>
      <c r="U38" s="11">
        <v>3000</v>
      </c>
      <c r="V38" s="11">
        <v>0</v>
      </c>
      <c r="W38" s="10" t="s">
        <v>29</v>
      </c>
    </row>
    <row r="39" spans="1:23">
      <c r="A39" s="17" t="s">
        <v>81</v>
      </c>
      <c r="B39" s="10" t="s">
        <v>28</v>
      </c>
      <c r="C39" s="11">
        <v>55000</v>
      </c>
      <c r="D39" s="11">
        <v>19006</v>
      </c>
      <c r="E39" s="18" t="str">
        <f>IFERROR(VLOOKUP(A39,#REF!,5,FALSE),"")</f>
        <v/>
      </c>
      <c r="F39" s="18" t="str">
        <f>IFERROR(VLOOKUP(A39,#REF!,6,FALSE),"")</f>
        <v/>
      </c>
      <c r="G39" s="18"/>
      <c r="H39" s="18" t="str">
        <f>IFERROR(VLOOKUP(A39,#REF!,7,FALSE),"")</f>
        <v/>
      </c>
      <c r="I39" s="11">
        <v>12200</v>
      </c>
      <c r="J39" s="11">
        <v>0</v>
      </c>
      <c r="K39" s="11">
        <v>6806</v>
      </c>
      <c r="L39" s="12">
        <v>74006</v>
      </c>
      <c r="M39" s="13">
        <v>27</v>
      </c>
      <c r="N39" s="14">
        <v>29</v>
      </c>
      <c r="O39" s="12">
        <v>2739</v>
      </c>
      <c r="P39" s="11">
        <v>2556</v>
      </c>
      <c r="Q39" s="15">
        <v>0.9</v>
      </c>
      <c r="R39" s="16">
        <f t="shared" si="1"/>
        <v>100</v>
      </c>
      <c r="S39" s="11">
        <v>8000</v>
      </c>
      <c r="T39" s="11">
        <v>15000</v>
      </c>
      <c r="U39" s="11">
        <v>10000</v>
      </c>
      <c r="V39" s="11">
        <v>0</v>
      </c>
      <c r="W39" s="10" t="s">
        <v>29</v>
      </c>
    </row>
    <row r="40" spans="1:23">
      <c r="A40" s="17" t="s">
        <v>82</v>
      </c>
      <c r="B40" s="10" t="s">
        <v>28</v>
      </c>
      <c r="C40" s="11">
        <v>51000</v>
      </c>
      <c r="D40" s="11">
        <v>21954</v>
      </c>
      <c r="E40" s="18" t="str">
        <f>IFERROR(VLOOKUP(A40,#REF!,5,FALSE),"")</f>
        <v/>
      </c>
      <c r="F40" s="18" t="str">
        <f>IFERROR(VLOOKUP(A40,#REF!,6,FALSE),"")</f>
        <v/>
      </c>
      <c r="G40" s="18"/>
      <c r="H40" s="18" t="str">
        <f>IFERROR(VLOOKUP(A40,#REF!,7,FALSE),"")</f>
        <v/>
      </c>
      <c r="I40" s="11">
        <v>0</v>
      </c>
      <c r="J40" s="11">
        <v>9000</v>
      </c>
      <c r="K40" s="11">
        <v>12954</v>
      </c>
      <c r="L40" s="12">
        <v>72954</v>
      </c>
      <c r="M40" s="13" t="s">
        <v>30</v>
      </c>
      <c r="N40" s="14">
        <v>61.6</v>
      </c>
      <c r="O40" s="12">
        <v>0</v>
      </c>
      <c r="P40" s="11">
        <v>1184</v>
      </c>
      <c r="Q40" s="15" t="s">
        <v>64</v>
      </c>
      <c r="R40" s="16" t="str">
        <f t="shared" si="1"/>
        <v>F</v>
      </c>
      <c r="S40" s="11">
        <v>0</v>
      </c>
      <c r="T40" s="11">
        <v>10656</v>
      </c>
      <c r="U40" s="11">
        <v>10656</v>
      </c>
      <c r="V40" s="11">
        <v>10656</v>
      </c>
      <c r="W40" s="10" t="s">
        <v>29</v>
      </c>
    </row>
    <row r="41" spans="1:23">
      <c r="A41" s="17" t="s">
        <v>83</v>
      </c>
      <c r="B41" s="10" t="s">
        <v>28</v>
      </c>
      <c r="C41" s="11">
        <v>66000</v>
      </c>
      <c r="D41" s="11">
        <v>3844</v>
      </c>
      <c r="E41" s="18" t="str">
        <f>IFERROR(VLOOKUP(A41,#REF!,5,FALSE),"")</f>
        <v/>
      </c>
      <c r="F41" s="18" t="str">
        <f>IFERROR(VLOOKUP(A41,#REF!,6,FALSE),"")</f>
        <v/>
      </c>
      <c r="G41" s="18"/>
      <c r="H41" s="18" t="str">
        <f>IFERROR(VLOOKUP(A41,#REF!,7,FALSE),"")</f>
        <v/>
      </c>
      <c r="I41" s="11">
        <v>0</v>
      </c>
      <c r="J41" s="11">
        <v>3000</v>
      </c>
      <c r="K41" s="11">
        <v>844</v>
      </c>
      <c r="L41" s="12">
        <v>69844</v>
      </c>
      <c r="M41" s="13">
        <v>349.2</v>
      </c>
      <c r="N41" s="14">
        <v>31.4</v>
      </c>
      <c r="O41" s="12">
        <v>200</v>
      </c>
      <c r="P41" s="11">
        <v>2222</v>
      </c>
      <c r="Q41" s="15">
        <v>11.1</v>
      </c>
      <c r="R41" s="16">
        <f t="shared" si="1"/>
        <v>150</v>
      </c>
      <c r="S41" s="11">
        <v>10000</v>
      </c>
      <c r="T41" s="11">
        <v>10000</v>
      </c>
      <c r="U41" s="11">
        <v>0</v>
      </c>
      <c r="V41" s="11">
        <v>0</v>
      </c>
      <c r="W41" s="10" t="s">
        <v>29</v>
      </c>
    </row>
    <row r="42" spans="1:23">
      <c r="A42" s="17" t="s">
        <v>85</v>
      </c>
      <c r="B42" s="10" t="s">
        <v>28</v>
      </c>
      <c r="C42" s="11">
        <v>35000</v>
      </c>
      <c r="D42" s="11">
        <v>33001</v>
      </c>
      <c r="E42" s="18" t="str">
        <f>IFERROR(VLOOKUP(A42,#REF!,5,FALSE),"")</f>
        <v/>
      </c>
      <c r="F42" s="18" t="str">
        <f>IFERROR(VLOOKUP(A42,#REF!,6,FALSE),"")</f>
        <v/>
      </c>
      <c r="G42" s="18"/>
      <c r="H42" s="18" t="str">
        <f>IFERROR(VLOOKUP(A42,#REF!,7,FALSE),"")</f>
        <v/>
      </c>
      <c r="I42" s="11">
        <v>2500</v>
      </c>
      <c r="J42" s="11">
        <v>27500</v>
      </c>
      <c r="K42" s="11">
        <v>3001</v>
      </c>
      <c r="L42" s="12">
        <v>68001</v>
      </c>
      <c r="M42" s="13">
        <v>33.5</v>
      </c>
      <c r="N42" s="14">
        <v>24.2</v>
      </c>
      <c r="O42" s="12">
        <v>2029</v>
      </c>
      <c r="P42" s="11">
        <v>2813</v>
      </c>
      <c r="Q42" s="15">
        <v>1.4</v>
      </c>
      <c r="R42" s="16">
        <f t="shared" si="1"/>
        <v>100</v>
      </c>
      <c r="S42" s="11">
        <v>17316</v>
      </c>
      <c r="T42" s="11">
        <v>8000</v>
      </c>
      <c r="U42" s="11">
        <v>5548</v>
      </c>
      <c r="V42" s="11">
        <v>13070</v>
      </c>
      <c r="W42" s="10" t="s">
        <v>29</v>
      </c>
    </row>
    <row r="43" spans="1:23">
      <c r="A43" s="17" t="s">
        <v>86</v>
      </c>
      <c r="B43" s="10" t="s">
        <v>28</v>
      </c>
      <c r="C43" s="11">
        <v>60000</v>
      </c>
      <c r="D43" s="11">
        <v>0</v>
      </c>
      <c r="E43" s="18" t="str">
        <f>IFERROR(VLOOKUP(A43,#REF!,5,FALSE),"")</f>
        <v/>
      </c>
      <c r="F43" s="18" t="str">
        <f>IFERROR(VLOOKUP(A43,#REF!,6,FALSE),"")</f>
        <v/>
      </c>
      <c r="G43" s="18"/>
      <c r="H43" s="18" t="str">
        <f>IFERROR(VLOOKUP(A43,#REF!,7,FALSE),"")</f>
        <v/>
      </c>
      <c r="I43" s="11">
        <v>0</v>
      </c>
      <c r="J43" s="11">
        <v>0</v>
      </c>
      <c r="K43" s="11">
        <v>0</v>
      </c>
      <c r="L43" s="12">
        <v>60000</v>
      </c>
      <c r="M43" s="13">
        <v>32</v>
      </c>
      <c r="N43" s="14" t="s">
        <v>30</v>
      </c>
      <c r="O43" s="12">
        <v>1875</v>
      </c>
      <c r="P43" s="11">
        <v>0</v>
      </c>
      <c r="Q43" s="15" t="s">
        <v>61</v>
      </c>
      <c r="R43" s="16" t="str">
        <f t="shared" si="1"/>
        <v>E</v>
      </c>
      <c r="S43" s="11">
        <v>0</v>
      </c>
      <c r="T43" s="11">
        <v>0</v>
      </c>
      <c r="U43" s="11">
        <v>5055</v>
      </c>
      <c r="V43" s="11">
        <v>6000</v>
      </c>
      <c r="W43" s="10" t="s">
        <v>29</v>
      </c>
    </row>
    <row r="44" spans="1:23">
      <c r="A44" s="17" t="s">
        <v>87</v>
      </c>
      <c r="B44" s="10" t="s">
        <v>28</v>
      </c>
      <c r="C44" s="11">
        <v>36000</v>
      </c>
      <c r="D44" s="11">
        <v>22107</v>
      </c>
      <c r="E44" s="18" t="str">
        <f>IFERROR(VLOOKUP(A44,#REF!,5,FALSE),"")</f>
        <v/>
      </c>
      <c r="F44" s="18" t="str">
        <f>IFERROR(VLOOKUP(A44,#REF!,6,FALSE),"")</f>
        <v/>
      </c>
      <c r="G44" s="18"/>
      <c r="H44" s="18" t="str">
        <f>IFERROR(VLOOKUP(A44,#REF!,7,FALSE),"")</f>
        <v/>
      </c>
      <c r="I44" s="11">
        <v>0</v>
      </c>
      <c r="J44" s="11">
        <v>6000</v>
      </c>
      <c r="K44" s="11">
        <v>16107</v>
      </c>
      <c r="L44" s="12">
        <v>58107</v>
      </c>
      <c r="M44" s="13">
        <v>55</v>
      </c>
      <c r="N44" s="14">
        <v>23.2</v>
      </c>
      <c r="O44" s="12">
        <v>1056</v>
      </c>
      <c r="P44" s="11">
        <v>2500</v>
      </c>
      <c r="Q44" s="15">
        <v>2.4</v>
      </c>
      <c r="R44" s="16">
        <f t="shared" si="1"/>
        <v>150</v>
      </c>
      <c r="S44" s="11">
        <v>17555</v>
      </c>
      <c r="T44" s="11">
        <v>4946</v>
      </c>
      <c r="U44" s="11">
        <v>7264</v>
      </c>
      <c r="V44" s="11">
        <v>502</v>
      </c>
      <c r="W44" s="10" t="s">
        <v>29</v>
      </c>
    </row>
    <row r="45" spans="1:23">
      <c r="A45" s="17" t="s">
        <v>88</v>
      </c>
      <c r="B45" s="10" t="s">
        <v>28</v>
      </c>
      <c r="C45" s="11">
        <v>42000</v>
      </c>
      <c r="D45" s="11">
        <v>11706</v>
      </c>
      <c r="E45" s="18" t="str">
        <f>IFERROR(VLOOKUP(A45,#REF!,5,FALSE),"")</f>
        <v/>
      </c>
      <c r="F45" s="18" t="str">
        <f>IFERROR(VLOOKUP(A45,#REF!,6,FALSE),"")</f>
        <v/>
      </c>
      <c r="G45" s="18"/>
      <c r="H45" s="18" t="str">
        <f>IFERROR(VLOOKUP(A45,#REF!,7,FALSE),"")</f>
        <v/>
      </c>
      <c r="I45" s="11">
        <v>0</v>
      </c>
      <c r="J45" s="11">
        <v>9000</v>
      </c>
      <c r="K45" s="11">
        <v>2706</v>
      </c>
      <c r="L45" s="12">
        <v>53706</v>
      </c>
      <c r="M45" s="13">
        <v>143.19999999999999</v>
      </c>
      <c r="N45" s="14" t="s">
        <v>30</v>
      </c>
      <c r="O45" s="12">
        <v>375</v>
      </c>
      <c r="P45" s="11">
        <v>0</v>
      </c>
      <c r="Q45" s="15" t="s">
        <v>61</v>
      </c>
      <c r="R45" s="16" t="str">
        <f t="shared" si="1"/>
        <v>E</v>
      </c>
      <c r="S45" s="11">
        <v>0</v>
      </c>
      <c r="T45" s="11">
        <v>0</v>
      </c>
      <c r="U45" s="11">
        <v>0</v>
      </c>
      <c r="V45" s="11">
        <v>0</v>
      </c>
      <c r="W45" s="10" t="s">
        <v>29</v>
      </c>
    </row>
    <row r="46" spans="1:23">
      <c r="A46" s="17" t="s">
        <v>91</v>
      </c>
      <c r="B46" s="10" t="s">
        <v>28</v>
      </c>
      <c r="C46" s="11">
        <v>48168</v>
      </c>
      <c r="D46" s="11">
        <v>2189</v>
      </c>
      <c r="E46" s="18" t="str">
        <f>IFERROR(VLOOKUP(A46,#REF!,5,FALSE),"")</f>
        <v/>
      </c>
      <c r="F46" s="18" t="str">
        <f>IFERROR(VLOOKUP(A46,#REF!,6,FALSE),"")</f>
        <v/>
      </c>
      <c r="G46" s="18"/>
      <c r="H46" s="18" t="str">
        <f>IFERROR(VLOOKUP(A46,#REF!,7,FALSE),"")</f>
        <v/>
      </c>
      <c r="I46" s="11">
        <v>1432</v>
      </c>
      <c r="J46" s="11">
        <v>0</v>
      </c>
      <c r="K46" s="11">
        <v>757</v>
      </c>
      <c r="L46" s="12">
        <v>50357</v>
      </c>
      <c r="M46" s="13">
        <v>56.5</v>
      </c>
      <c r="N46" s="14">
        <v>34.799999999999997</v>
      </c>
      <c r="O46" s="12">
        <v>891</v>
      </c>
      <c r="P46" s="11">
        <v>1447</v>
      </c>
      <c r="Q46" s="15">
        <v>1.6</v>
      </c>
      <c r="R46" s="16">
        <f t="shared" si="1"/>
        <v>100</v>
      </c>
      <c r="S46" s="11">
        <v>13020</v>
      </c>
      <c r="T46" s="11">
        <v>0</v>
      </c>
      <c r="U46" s="11">
        <v>0</v>
      </c>
      <c r="V46" s="11">
        <v>0</v>
      </c>
      <c r="W46" s="10" t="s">
        <v>29</v>
      </c>
    </row>
    <row r="47" spans="1:23">
      <c r="A47" s="17" t="s">
        <v>94</v>
      </c>
      <c r="B47" s="10" t="s">
        <v>28</v>
      </c>
      <c r="C47" s="11">
        <v>25000</v>
      </c>
      <c r="D47" s="11">
        <v>12500</v>
      </c>
      <c r="E47" s="18" t="str">
        <f>IFERROR(VLOOKUP(A47,#REF!,5,FALSE),"")</f>
        <v/>
      </c>
      <c r="F47" s="18" t="str">
        <f>IFERROR(VLOOKUP(A47,#REF!,6,FALSE),"")</f>
        <v/>
      </c>
      <c r="G47" s="18"/>
      <c r="H47" s="18" t="str">
        <f>IFERROR(VLOOKUP(A47,#REF!,7,FALSE),"")</f>
        <v/>
      </c>
      <c r="I47" s="11">
        <v>0</v>
      </c>
      <c r="J47" s="11">
        <v>12500</v>
      </c>
      <c r="K47" s="11">
        <v>0</v>
      </c>
      <c r="L47" s="12">
        <v>37500</v>
      </c>
      <c r="M47" s="13">
        <v>26.9</v>
      </c>
      <c r="N47" s="14">
        <v>24.6</v>
      </c>
      <c r="O47" s="12">
        <v>1392</v>
      </c>
      <c r="P47" s="11">
        <v>1524</v>
      </c>
      <c r="Q47" s="15">
        <v>1.1000000000000001</v>
      </c>
      <c r="R47" s="16">
        <f t="shared" si="1"/>
        <v>100</v>
      </c>
      <c r="S47" s="11">
        <v>9716</v>
      </c>
      <c r="T47" s="11">
        <v>4000</v>
      </c>
      <c r="U47" s="11">
        <v>5160</v>
      </c>
      <c r="V47" s="11">
        <v>4000</v>
      </c>
      <c r="W47" s="10" t="s">
        <v>29</v>
      </c>
    </row>
    <row r="48" spans="1:23">
      <c r="A48" s="17" t="s">
        <v>98</v>
      </c>
      <c r="B48" s="10" t="s">
        <v>28</v>
      </c>
      <c r="C48" s="11">
        <v>18000</v>
      </c>
      <c r="D48" s="11">
        <v>3000</v>
      </c>
      <c r="E48" s="18" t="str">
        <f>IFERROR(VLOOKUP(A48,#REF!,5,FALSE),"")</f>
        <v/>
      </c>
      <c r="F48" s="18" t="str">
        <f>IFERROR(VLOOKUP(A48,#REF!,6,FALSE),"")</f>
        <v/>
      </c>
      <c r="G48" s="18"/>
      <c r="H48" s="18" t="str">
        <f>IFERROR(VLOOKUP(A48,#REF!,7,FALSE),"")</f>
        <v/>
      </c>
      <c r="I48" s="11">
        <v>0</v>
      </c>
      <c r="J48" s="11">
        <v>3000</v>
      </c>
      <c r="K48" s="11">
        <v>0</v>
      </c>
      <c r="L48" s="12">
        <v>21000</v>
      </c>
      <c r="M48" s="13" t="s">
        <v>30</v>
      </c>
      <c r="N48" s="14">
        <v>368.4</v>
      </c>
      <c r="O48" s="12">
        <v>0</v>
      </c>
      <c r="P48" s="11">
        <v>57</v>
      </c>
      <c r="Q48" s="15" t="s">
        <v>64</v>
      </c>
      <c r="R48" s="16" t="str">
        <f t="shared" si="1"/>
        <v>F</v>
      </c>
      <c r="S48" s="11">
        <v>0</v>
      </c>
      <c r="T48" s="11">
        <v>512</v>
      </c>
      <c r="U48" s="11">
        <v>0</v>
      </c>
      <c r="V48" s="11">
        <v>0</v>
      </c>
      <c r="W48" s="10" t="s">
        <v>29</v>
      </c>
    </row>
    <row r="49" spans="1:23">
      <c r="A49" s="17" t="s">
        <v>100</v>
      </c>
      <c r="B49" s="10" t="s">
        <v>28</v>
      </c>
      <c r="C49" s="11">
        <v>3000</v>
      </c>
      <c r="D49" s="11">
        <v>16775</v>
      </c>
      <c r="E49" s="18" t="str">
        <f>IFERROR(VLOOKUP(A49,#REF!,5,FALSE),"")</f>
        <v/>
      </c>
      <c r="F49" s="18" t="str">
        <f>IFERROR(VLOOKUP(A49,#REF!,6,FALSE),"")</f>
        <v/>
      </c>
      <c r="G49" s="18"/>
      <c r="H49" s="18" t="str">
        <f>IFERROR(VLOOKUP(A49,#REF!,7,FALSE),"")</f>
        <v/>
      </c>
      <c r="I49" s="11">
        <v>0</v>
      </c>
      <c r="J49" s="11">
        <v>12380</v>
      </c>
      <c r="K49" s="11">
        <v>4395</v>
      </c>
      <c r="L49" s="12">
        <v>19775</v>
      </c>
      <c r="M49" s="13">
        <v>599.20000000000005</v>
      </c>
      <c r="N49" s="14">
        <v>66.400000000000006</v>
      </c>
      <c r="O49" s="12">
        <v>33</v>
      </c>
      <c r="P49" s="11">
        <v>298</v>
      </c>
      <c r="Q49" s="15">
        <v>9</v>
      </c>
      <c r="R49" s="16">
        <f t="shared" si="1"/>
        <v>150</v>
      </c>
      <c r="S49" s="11">
        <v>2025</v>
      </c>
      <c r="T49" s="11">
        <v>655</v>
      </c>
      <c r="U49" s="11">
        <v>600</v>
      </c>
      <c r="V49" s="11">
        <v>600</v>
      </c>
      <c r="W49" s="10" t="s">
        <v>29</v>
      </c>
    </row>
    <row r="50" spans="1:23">
      <c r="A50" s="17" t="s">
        <v>101</v>
      </c>
      <c r="B50" s="10" t="s">
        <v>28</v>
      </c>
      <c r="C50" s="11">
        <v>6000</v>
      </c>
      <c r="D50" s="11">
        <v>11865</v>
      </c>
      <c r="E50" s="18" t="str">
        <f>IFERROR(VLOOKUP(A50,#REF!,5,FALSE),"")</f>
        <v/>
      </c>
      <c r="F50" s="18" t="str">
        <f>IFERROR(VLOOKUP(A50,#REF!,6,FALSE),"")</f>
        <v/>
      </c>
      <c r="G50" s="18"/>
      <c r="H50" s="18" t="str">
        <f>IFERROR(VLOOKUP(A50,#REF!,7,FALSE),"")</f>
        <v/>
      </c>
      <c r="I50" s="11">
        <v>0</v>
      </c>
      <c r="J50" s="11">
        <v>9000</v>
      </c>
      <c r="K50" s="11">
        <v>2865</v>
      </c>
      <c r="L50" s="12">
        <v>17865</v>
      </c>
      <c r="M50" s="13">
        <v>42.2</v>
      </c>
      <c r="N50" s="14">
        <v>35.799999999999997</v>
      </c>
      <c r="O50" s="12">
        <v>423</v>
      </c>
      <c r="P50" s="11">
        <v>499</v>
      </c>
      <c r="Q50" s="15">
        <v>1.2</v>
      </c>
      <c r="R50" s="16">
        <f t="shared" si="1"/>
        <v>100</v>
      </c>
      <c r="S50" s="11">
        <v>1730</v>
      </c>
      <c r="T50" s="11">
        <v>2760</v>
      </c>
      <c r="U50" s="11">
        <v>0</v>
      </c>
      <c r="V50" s="11">
        <v>0</v>
      </c>
      <c r="W50" s="10" t="s">
        <v>29</v>
      </c>
    </row>
    <row r="51" spans="1:23">
      <c r="A51" s="17" t="s">
        <v>102</v>
      </c>
      <c r="B51" s="10" t="s">
        <v>28</v>
      </c>
      <c r="C51" s="11">
        <v>5000</v>
      </c>
      <c r="D51" s="11">
        <v>12500</v>
      </c>
      <c r="E51" s="18" t="str">
        <f>IFERROR(VLOOKUP(A51,#REF!,5,FALSE),"")</f>
        <v/>
      </c>
      <c r="F51" s="18" t="str">
        <f>IFERROR(VLOOKUP(A51,#REF!,6,FALSE),"")</f>
        <v/>
      </c>
      <c r="G51" s="18"/>
      <c r="H51" s="18" t="str">
        <f>IFERROR(VLOOKUP(A51,#REF!,7,FALSE),"")</f>
        <v/>
      </c>
      <c r="I51" s="11">
        <v>0</v>
      </c>
      <c r="J51" s="11">
        <v>12500</v>
      </c>
      <c r="K51" s="11">
        <v>0</v>
      </c>
      <c r="L51" s="12">
        <v>17500</v>
      </c>
      <c r="M51" s="13">
        <v>55.9</v>
      </c>
      <c r="N51" s="14" t="s">
        <v>30</v>
      </c>
      <c r="O51" s="12">
        <v>313</v>
      </c>
      <c r="P51" s="11" t="s">
        <v>30</v>
      </c>
      <c r="Q51" s="15" t="s">
        <v>61</v>
      </c>
      <c r="R51" s="16" t="str">
        <f t="shared" si="1"/>
        <v>E</v>
      </c>
      <c r="S51" s="11">
        <v>0</v>
      </c>
      <c r="T51" s="11">
        <v>0</v>
      </c>
      <c r="U51" s="11">
        <v>0</v>
      </c>
      <c r="V51" s="11">
        <v>0</v>
      </c>
      <c r="W51" s="10" t="s">
        <v>29</v>
      </c>
    </row>
    <row r="52" spans="1:23">
      <c r="A52" s="17" t="s">
        <v>103</v>
      </c>
      <c r="B52" s="10" t="s">
        <v>28</v>
      </c>
      <c r="C52" s="11">
        <v>6000</v>
      </c>
      <c r="D52" s="11">
        <v>9000</v>
      </c>
      <c r="E52" s="18" t="str">
        <f>IFERROR(VLOOKUP(A52,#REF!,5,FALSE),"")</f>
        <v/>
      </c>
      <c r="F52" s="18" t="str">
        <f>IFERROR(VLOOKUP(A52,#REF!,6,FALSE),"")</f>
        <v/>
      </c>
      <c r="G52" s="18"/>
      <c r="H52" s="18" t="str">
        <f>IFERROR(VLOOKUP(A52,#REF!,7,FALSE),"")</f>
        <v/>
      </c>
      <c r="I52" s="11">
        <v>0</v>
      </c>
      <c r="J52" s="11">
        <v>9000</v>
      </c>
      <c r="K52" s="11">
        <v>0</v>
      </c>
      <c r="L52" s="12">
        <v>15000</v>
      </c>
      <c r="M52" s="13">
        <v>40</v>
      </c>
      <c r="N52" s="14" t="s">
        <v>30</v>
      </c>
      <c r="O52" s="12">
        <v>375</v>
      </c>
      <c r="P52" s="11" t="s">
        <v>30</v>
      </c>
      <c r="Q52" s="15" t="s">
        <v>61</v>
      </c>
      <c r="R52" s="16" t="str">
        <f t="shared" si="1"/>
        <v>E</v>
      </c>
      <c r="S52" s="11">
        <v>0</v>
      </c>
      <c r="T52" s="11">
        <v>0</v>
      </c>
      <c r="U52" s="11">
        <v>0</v>
      </c>
      <c r="V52" s="11">
        <v>0</v>
      </c>
      <c r="W52" s="10" t="s">
        <v>29</v>
      </c>
    </row>
    <row r="53" spans="1:23">
      <c r="A53" s="17" t="s">
        <v>105</v>
      </c>
      <c r="B53" s="10" t="s">
        <v>28</v>
      </c>
      <c r="C53" s="11">
        <v>6000</v>
      </c>
      <c r="D53" s="11">
        <v>3013</v>
      </c>
      <c r="E53" s="18" t="str">
        <f>IFERROR(VLOOKUP(A53,#REF!,5,FALSE),"")</f>
        <v/>
      </c>
      <c r="F53" s="18" t="str">
        <f>IFERROR(VLOOKUP(A53,#REF!,6,FALSE),"")</f>
        <v/>
      </c>
      <c r="G53" s="18"/>
      <c r="H53" s="18" t="str">
        <f>IFERROR(VLOOKUP(A53,#REF!,7,FALSE),"")</f>
        <v/>
      </c>
      <c r="I53" s="11">
        <v>0</v>
      </c>
      <c r="J53" s="11">
        <v>0</v>
      </c>
      <c r="K53" s="11">
        <v>3013</v>
      </c>
      <c r="L53" s="12">
        <v>9013</v>
      </c>
      <c r="M53" s="13">
        <v>693.3</v>
      </c>
      <c r="N53" s="14">
        <v>33.799999999999997</v>
      </c>
      <c r="O53" s="12">
        <v>13</v>
      </c>
      <c r="P53" s="11">
        <v>267</v>
      </c>
      <c r="Q53" s="15">
        <v>20.5</v>
      </c>
      <c r="R53" s="16">
        <f t="shared" si="1"/>
        <v>150</v>
      </c>
      <c r="S53" s="11">
        <v>0</v>
      </c>
      <c r="T53" s="11">
        <v>2400</v>
      </c>
      <c r="U53" s="11">
        <v>0</v>
      </c>
      <c r="V53" s="11">
        <v>0</v>
      </c>
      <c r="W53" s="10" t="s">
        <v>29</v>
      </c>
    </row>
    <row r="54" spans="1:23">
      <c r="A54" s="17" t="s">
        <v>106</v>
      </c>
      <c r="B54" s="10" t="s">
        <v>28</v>
      </c>
      <c r="C54" s="11">
        <v>6000</v>
      </c>
      <c r="D54" s="11">
        <v>0</v>
      </c>
      <c r="E54" s="18" t="str">
        <f>IFERROR(VLOOKUP(A54,#REF!,5,FALSE),"")</f>
        <v/>
      </c>
      <c r="F54" s="18" t="str">
        <f>IFERROR(VLOOKUP(A54,#REF!,6,FALSE),"")</f>
        <v/>
      </c>
      <c r="G54" s="18"/>
      <c r="H54" s="18" t="str">
        <f>IFERROR(VLOOKUP(A54,#REF!,7,FALSE),"")</f>
        <v/>
      </c>
      <c r="I54" s="11">
        <v>0</v>
      </c>
      <c r="J54" s="11">
        <v>0</v>
      </c>
      <c r="K54" s="11">
        <v>0</v>
      </c>
      <c r="L54" s="12">
        <v>6000</v>
      </c>
      <c r="M54" s="13" t="s">
        <v>30</v>
      </c>
      <c r="N54" s="14">
        <v>22.5</v>
      </c>
      <c r="O54" s="12">
        <v>0</v>
      </c>
      <c r="P54" s="11">
        <v>267</v>
      </c>
      <c r="Q54" s="15" t="s">
        <v>64</v>
      </c>
      <c r="R54" s="16" t="str">
        <f t="shared" si="1"/>
        <v>F</v>
      </c>
      <c r="S54" s="11">
        <v>0</v>
      </c>
      <c r="T54" s="11">
        <v>2400</v>
      </c>
      <c r="U54" s="11">
        <v>1920</v>
      </c>
      <c r="V54" s="11">
        <v>1920</v>
      </c>
      <c r="W54" s="10" t="s">
        <v>29</v>
      </c>
    </row>
    <row r="55" spans="1:23">
      <c r="A55" s="17" t="s">
        <v>107</v>
      </c>
      <c r="B55" s="10" t="s">
        <v>28</v>
      </c>
      <c r="C55" s="11">
        <v>3010</v>
      </c>
      <c r="D55" s="11">
        <v>1160</v>
      </c>
      <c r="E55" s="18" t="str">
        <f>IFERROR(VLOOKUP(A55,#REF!,5,FALSE),"")</f>
        <v/>
      </c>
      <c r="F55" s="18" t="str">
        <f>IFERROR(VLOOKUP(A55,#REF!,6,FALSE),"")</f>
        <v/>
      </c>
      <c r="G55" s="18"/>
      <c r="H55" s="18" t="str">
        <f>IFERROR(VLOOKUP(A55,#REF!,7,FALSE),"")</f>
        <v/>
      </c>
      <c r="I55" s="11">
        <v>580</v>
      </c>
      <c r="J55" s="11">
        <v>0</v>
      </c>
      <c r="K55" s="11">
        <v>580</v>
      </c>
      <c r="L55" s="12">
        <v>4170</v>
      </c>
      <c r="M55" s="13" t="s">
        <v>30</v>
      </c>
      <c r="N55" s="14">
        <v>30</v>
      </c>
      <c r="O55" s="12">
        <v>0</v>
      </c>
      <c r="P55" s="11">
        <v>139</v>
      </c>
      <c r="Q55" s="15" t="s">
        <v>64</v>
      </c>
      <c r="R55" s="16" t="str">
        <f t="shared" si="1"/>
        <v>F</v>
      </c>
      <c r="S55" s="11">
        <v>1254</v>
      </c>
      <c r="T55" s="11">
        <v>0</v>
      </c>
      <c r="U55" s="11">
        <v>0</v>
      </c>
      <c r="V55" s="11">
        <v>0</v>
      </c>
      <c r="W55" s="10" t="s">
        <v>29</v>
      </c>
    </row>
    <row r="56" spans="1:23">
      <c r="A56" s="17" t="s">
        <v>108</v>
      </c>
      <c r="B56" s="10" t="s">
        <v>28</v>
      </c>
      <c r="C56" s="11">
        <v>3500</v>
      </c>
      <c r="D56" s="11">
        <v>0</v>
      </c>
      <c r="E56" s="18" t="str">
        <f>IFERROR(VLOOKUP(A56,#REF!,5,FALSE),"")</f>
        <v/>
      </c>
      <c r="F56" s="18" t="str">
        <f>IFERROR(VLOOKUP(A56,#REF!,6,FALSE),"")</f>
        <v/>
      </c>
      <c r="G56" s="18"/>
      <c r="H56" s="18" t="str">
        <f>IFERROR(VLOOKUP(A56,#REF!,7,FALSE),"")</f>
        <v/>
      </c>
      <c r="I56" s="11">
        <v>0</v>
      </c>
      <c r="J56" s="11">
        <v>0</v>
      </c>
      <c r="K56" s="11">
        <v>0</v>
      </c>
      <c r="L56" s="12">
        <v>3500</v>
      </c>
      <c r="M56" s="13" t="s">
        <v>30</v>
      </c>
      <c r="N56" s="14">
        <v>11.2</v>
      </c>
      <c r="O56" s="12">
        <v>0</v>
      </c>
      <c r="P56" s="11">
        <v>313</v>
      </c>
      <c r="Q56" s="15" t="s">
        <v>64</v>
      </c>
      <c r="R56" s="16" t="str">
        <f t="shared" si="1"/>
        <v>F</v>
      </c>
      <c r="S56" s="11">
        <v>0</v>
      </c>
      <c r="T56" s="11">
        <v>2820</v>
      </c>
      <c r="U56" s="11">
        <v>2256</v>
      </c>
      <c r="V56" s="11">
        <v>564</v>
      </c>
      <c r="W56" s="10" t="s">
        <v>29</v>
      </c>
    </row>
    <row r="57" spans="1:23">
      <c r="A57" s="17" t="s">
        <v>43</v>
      </c>
      <c r="B57" s="10" t="s">
        <v>44</v>
      </c>
      <c r="C57" s="11">
        <v>0</v>
      </c>
      <c r="D57" s="11">
        <v>501000</v>
      </c>
      <c r="E57" s="18" t="str">
        <f>IFERROR(VLOOKUP(A57,#REF!,5,FALSE),"")</f>
        <v/>
      </c>
      <c r="F57" s="18" t="str">
        <f>IFERROR(VLOOKUP(A57,#REF!,6,FALSE),"")</f>
        <v/>
      </c>
      <c r="G57" s="18"/>
      <c r="H57" s="18" t="str">
        <f>IFERROR(VLOOKUP(A57,#REF!,7,FALSE),"")</f>
        <v/>
      </c>
      <c r="I57" s="11">
        <v>0</v>
      </c>
      <c r="J57" s="11">
        <v>501000</v>
      </c>
      <c r="K57" s="11">
        <v>0</v>
      </c>
      <c r="L57" s="12">
        <v>501000</v>
      </c>
      <c r="M57" s="13">
        <v>1336</v>
      </c>
      <c r="N57" s="14">
        <v>23.2</v>
      </c>
      <c r="O57" s="12">
        <v>375</v>
      </c>
      <c r="P57" s="11">
        <v>21636</v>
      </c>
      <c r="Q57" s="15">
        <v>57.7</v>
      </c>
      <c r="R57" s="16">
        <f t="shared" si="1"/>
        <v>150</v>
      </c>
      <c r="S57" s="11">
        <v>41880</v>
      </c>
      <c r="T57" s="11">
        <v>152840</v>
      </c>
      <c r="U57" s="11">
        <v>198480</v>
      </c>
      <c r="V57" s="11">
        <v>155160</v>
      </c>
      <c r="W57" s="10" t="s">
        <v>29</v>
      </c>
    </row>
    <row r="58" spans="1:23">
      <c r="A58" s="17" t="s">
        <v>72</v>
      </c>
      <c r="B58" s="10" t="s">
        <v>44</v>
      </c>
      <c r="C58" s="11">
        <v>90000</v>
      </c>
      <c r="D58" s="11">
        <v>30000</v>
      </c>
      <c r="E58" s="18" t="str">
        <f>IFERROR(VLOOKUP(A58,#REF!,5,FALSE),"")</f>
        <v/>
      </c>
      <c r="F58" s="18" t="str">
        <f>IFERROR(VLOOKUP(A58,#REF!,6,FALSE),"")</f>
        <v/>
      </c>
      <c r="G58" s="18"/>
      <c r="H58" s="18" t="str">
        <f>IFERROR(VLOOKUP(A58,#REF!,7,FALSE),"")</f>
        <v/>
      </c>
      <c r="I58" s="11">
        <v>0</v>
      </c>
      <c r="J58" s="11">
        <v>30000</v>
      </c>
      <c r="K58" s="11">
        <v>0</v>
      </c>
      <c r="L58" s="12">
        <v>120000</v>
      </c>
      <c r="M58" s="13" t="s">
        <v>30</v>
      </c>
      <c r="N58" s="14">
        <v>38</v>
      </c>
      <c r="O58" s="12">
        <v>0</v>
      </c>
      <c r="P58" s="11">
        <v>3156</v>
      </c>
      <c r="Q58" s="15" t="s">
        <v>64</v>
      </c>
      <c r="R58" s="16" t="str">
        <f t="shared" si="1"/>
        <v>F</v>
      </c>
      <c r="S58" s="11">
        <v>200</v>
      </c>
      <c r="T58" s="11">
        <v>28200</v>
      </c>
      <c r="U58" s="11">
        <v>80000</v>
      </c>
      <c r="V58" s="11">
        <v>12000</v>
      </c>
      <c r="W58" s="10" t="s">
        <v>29</v>
      </c>
    </row>
    <row r="59" spans="1:23">
      <c r="A59" s="17" t="s">
        <v>45</v>
      </c>
      <c r="B59" s="10" t="s">
        <v>46</v>
      </c>
      <c r="C59" s="11">
        <v>336000</v>
      </c>
      <c r="D59" s="11">
        <v>84000</v>
      </c>
      <c r="E59" s="18" t="str">
        <f>IFERROR(VLOOKUP(A59,#REF!,5,FALSE),"")</f>
        <v/>
      </c>
      <c r="F59" s="18" t="str">
        <f>IFERROR(VLOOKUP(A59,#REF!,6,FALSE),"")</f>
        <v/>
      </c>
      <c r="G59" s="18"/>
      <c r="H59" s="18" t="str">
        <f>IFERROR(VLOOKUP(A59,#REF!,7,FALSE),"")</f>
        <v/>
      </c>
      <c r="I59" s="11">
        <v>0</v>
      </c>
      <c r="J59" s="11">
        <v>84000</v>
      </c>
      <c r="K59" s="11">
        <v>0</v>
      </c>
      <c r="L59" s="12">
        <v>420000</v>
      </c>
      <c r="M59" s="13">
        <v>24.9</v>
      </c>
      <c r="N59" s="14">
        <v>11.4</v>
      </c>
      <c r="O59" s="12">
        <v>16875</v>
      </c>
      <c r="P59" s="11">
        <v>36930</v>
      </c>
      <c r="Q59" s="15">
        <v>2.2000000000000002</v>
      </c>
      <c r="R59" s="16">
        <f t="shared" si="1"/>
        <v>150</v>
      </c>
      <c r="S59" s="11">
        <v>138810</v>
      </c>
      <c r="T59" s="11">
        <v>193562</v>
      </c>
      <c r="U59" s="11">
        <v>7966</v>
      </c>
      <c r="V59" s="11">
        <v>114524</v>
      </c>
      <c r="W59" s="10" t="s">
        <v>29</v>
      </c>
    </row>
    <row r="60" spans="1:23">
      <c r="A60" s="17" t="s">
        <v>48</v>
      </c>
      <c r="B60" s="10" t="s">
        <v>46</v>
      </c>
      <c r="C60" s="11">
        <v>390000</v>
      </c>
      <c r="D60" s="11">
        <v>0</v>
      </c>
      <c r="E60" s="18" t="str">
        <f>IFERROR(VLOOKUP(A60,#REF!,5,FALSE),"")</f>
        <v/>
      </c>
      <c r="F60" s="18" t="str">
        <f>IFERROR(VLOOKUP(A60,#REF!,6,FALSE),"")</f>
        <v/>
      </c>
      <c r="G60" s="18"/>
      <c r="H60" s="18" t="str">
        <f>IFERROR(VLOOKUP(A60,#REF!,7,FALSE),"")</f>
        <v/>
      </c>
      <c r="I60" s="11">
        <v>0</v>
      </c>
      <c r="J60" s="11">
        <v>0</v>
      </c>
      <c r="K60" s="11">
        <v>0</v>
      </c>
      <c r="L60" s="12">
        <v>390000</v>
      </c>
      <c r="M60" s="13">
        <v>31.5</v>
      </c>
      <c r="N60" s="14">
        <v>14.5</v>
      </c>
      <c r="O60" s="12">
        <v>12363</v>
      </c>
      <c r="P60" s="11">
        <v>26861</v>
      </c>
      <c r="Q60" s="15">
        <v>2.2000000000000002</v>
      </c>
      <c r="R60" s="16">
        <f t="shared" si="1"/>
        <v>150</v>
      </c>
      <c r="S60" s="11">
        <v>138483</v>
      </c>
      <c r="T60" s="11">
        <v>103262</v>
      </c>
      <c r="U60" s="11">
        <v>10873</v>
      </c>
      <c r="V60" s="11">
        <v>92676</v>
      </c>
      <c r="W60" s="10" t="s">
        <v>29</v>
      </c>
    </row>
    <row r="61" spans="1:23">
      <c r="A61" s="17" t="s">
        <v>49</v>
      </c>
      <c r="B61" s="10" t="s">
        <v>46</v>
      </c>
      <c r="C61" s="11">
        <v>360000</v>
      </c>
      <c r="D61" s="11">
        <v>0</v>
      </c>
      <c r="E61" s="18" t="str">
        <f>IFERROR(VLOOKUP(A61,#REF!,5,FALSE),"")</f>
        <v/>
      </c>
      <c r="F61" s="18" t="str">
        <f>IFERROR(VLOOKUP(A61,#REF!,6,FALSE),"")</f>
        <v/>
      </c>
      <c r="G61" s="18"/>
      <c r="H61" s="18" t="str">
        <f>IFERROR(VLOOKUP(A61,#REF!,7,FALSE),"")</f>
        <v/>
      </c>
      <c r="I61" s="11">
        <v>0</v>
      </c>
      <c r="J61" s="11">
        <v>0</v>
      </c>
      <c r="K61" s="11">
        <v>0</v>
      </c>
      <c r="L61" s="12">
        <v>360000</v>
      </c>
      <c r="M61" s="13">
        <v>33.1</v>
      </c>
      <c r="N61" s="14">
        <v>12.3</v>
      </c>
      <c r="O61" s="12">
        <v>10875</v>
      </c>
      <c r="P61" s="11">
        <v>29344</v>
      </c>
      <c r="Q61" s="15">
        <v>2.7</v>
      </c>
      <c r="R61" s="16">
        <f t="shared" si="1"/>
        <v>150</v>
      </c>
      <c r="S61" s="11">
        <v>101890</v>
      </c>
      <c r="T61" s="11">
        <v>162206</v>
      </c>
      <c r="U61" s="11">
        <v>3060</v>
      </c>
      <c r="V61" s="11">
        <v>89656</v>
      </c>
      <c r="W61" s="10" t="s">
        <v>29</v>
      </c>
    </row>
    <row r="62" spans="1:23">
      <c r="A62" s="17" t="s">
        <v>55</v>
      </c>
      <c r="B62" s="10" t="s">
        <v>46</v>
      </c>
      <c r="C62" s="11">
        <v>196000</v>
      </c>
      <c r="D62" s="11">
        <v>37240</v>
      </c>
      <c r="E62" s="18" t="str">
        <f>IFERROR(VLOOKUP(A62,#REF!,5,FALSE),"")</f>
        <v/>
      </c>
      <c r="F62" s="18" t="str">
        <f>IFERROR(VLOOKUP(A62,#REF!,6,FALSE),"")</f>
        <v/>
      </c>
      <c r="G62" s="18"/>
      <c r="H62" s="18" t="str">
        <f>IFERROR(VLOOKUP(A62,#REF!,7,FALSE),"")</f>
        <v/>
      </c>
      <c r="I62" s="11">
        <v>0</v>
      </c>
      <c r="J62" s="11">
        <v>37240</v>
      </c>
      <c r="K62" s="11">
        <v>0</v>
      </c>
      <c r="L62" s="12">
        <v>233240</v>
      </c>
      <c r="M62" s="13">
        <v>25.4</v>
      </c>
      <c r="N62" s="14">
        <v>19.8</v>
      </c>
      <c r="O62" s="12">
        <v>9188</v>
      </c>
      <c r="P62" s="11">
        <v>11766</v>
      </c>
      <c r="Q62" s="15">
        <v>1.3</v>
      </c>
      <c r="R62" s="16">
        <f t="shared" si="1"/>
        <v>100</v>
      </c>
      <c r="S62" s="11">
        <v>57610</v>
      </c>
      <c r="T62" s="11">
        <v>48281</v>
      </c>
      <c r="U62" s="11">
        <v>47600</v>
      </c>
      <c r="V62" s="11">
        <v>18097</v>
      </c>
      <c r="W62" s="10" t="s">
        <v>29</v>
      </c>
    </row>
    <row r="63" spans="1:23">
      <c r="A63" s="17" t="s">
        <v>71</v>
      </c>
      <c r="B63" s="10" t="s">
        <v>46</v>
      </c>
      <c r="C63" s="11">
        <v>0</v>
      </c>
      <c r="D63" s="11">
        <v>125000</v>
      </c>
      <c r="E63" s="18" t="str">
        <f>IFERROR(VLOOKUP(A63,#REF!,5,FALSE),"")</f>
        <v/>
      </c>
      <c r="F63" s="18" t="str">
        <f>IFERROR(VLOOKUP(A63,#REF!,6,FALSE),"")</f>
        <v/>
      </c>
      <c r="G63" s="18"/>
      <c r="H63" s="18" t="str">
        <f>IFERROR(VLOOKUP(A63,#REF!,7,FALSE),"")</f>
        <v/>
      </c>
      <c r="I63" s="11">
        <v>0</v>
      </c>
      <c r="J63" s="11">
        <v>125000</v>
      </c>
      <c r="K63" s="11">
        <v>0</v>
      </c>
      <c r="L63" s="12">
        <v>125000</v>
      </c>
      <c r="M63" s="13">
        <v>50</v>
      </c>
      <c r="N63" s="14">
        <v>55.6</v>
      </c>
      <c r="O63" s="12">
        <v>2500</v>
      </c>
      <c r="P63" s="11">
        <v>2249</v>
      </c>
      <c r="Q63" s="15">
        <v>0.9</v>
      </c>
      <c r="R63" s="16">
        <f t="shared" si="1"/>
        <v>100</v>
      </c>
      <c r="S63" s="11">
        <v>8145</v>
      </c>
      <c r="T63" s="11">
        <v>12095</v>
      </c>
      <c r="U63" s="11">
        <v>15124</v>
      </c>
      <c r="V63" s="11">
        <v>10200</v>
      </c>
      <c r="W63" s="10" t="s">
        <v>29</v>
      </c>
    </row>
    <row r="64" spans="1:23">
      <c r="A64" s="17" t="s">
        <v>75</v>
      </c>
      <c r="B64" s="10" t="s">
        <v>46</v>
      </c>
      <c r="C64" s="11">
        <v>0</v>
      </c>
      <c r="D64" s="11">
        <v>78750</v>
      </c>
      <c r="E64" s="18" t="str">
        <f>IFERROR(VLOOKUP(A64,#REF!,5,FALSE),"")</f>
        <v/>
      </c>
      <c r="F64" s="18" t="str">
        <f>IFERROR(VLOOKUP(A64,#REF!,6,FALSE),"")</f>
        <v/>
      </c>
      <c r="G64" s="18"/>
      <c r="H64" s="18" t="str">
        <f>IFERROR(VLOOKUP(A64,#REF!,7,FALSE),"")</f>
        <v/>
      </c>
      <c r="I64" s="11">
        <v>0</v>
      </c>
      <c r="J64" s="11">
        <v>78750</v>
      </c>
      <c r="K64" s="11">
        <v>0</v>
      </c>
      <c r="L64" s="12">
        <v>78750</v>
      </c>
      <c r="M64" s="13" t="s">
        <v>30</v>
      </c>
      <c r="N64" s="14">
        <v>98.8</v>
      </c>
      <c r="O64" s="12">
        <v>0</v>
      </c>
      <c r="P64" s="11">
        <v>797</v>
      </c>
      <c r="Q64" s="15" t="s">
        <v>64</v>
      </c>
      <c r="R64" s="16" t="str">
        <f t="shared" si="1"/>
        <v>F</v>
      </c>
      <c r="S64" s="11">
        <v>3075</v>
      </c>
      <c r="T64" s="11">
        <v>4100</v>
      </c>
      <c r="U64" s="11">
        <v>0</v>
      </c>
      <c r="V64" s="11">
        <v>0</v>
      </c>
      <c r="W64" s="10" t="s">
        <v>29</v>
      </c>
    </row>
    <row r="65" spans="1:23">
      <c r="A65" s="17" t="s">
        <v>76</v>
      </c>
      <c r="B65" s="10" t="s">
        <v>46</v>
      </c>
      <c r="C65" s="11">
        <v>0</v>
      </c>
      <c r="D65" s="11">
        <v>78750</v>
      </c>
      <c r="E65" s="18" t="str">
        <f>IFERROR(VLOOKUP(A65,#REF!,5,FALSE),"")</f>
        <v/>
      </c>
      <c r="F65" s="18" t="str">
        <f>IFERROR(VLOOKUP(A65,#REF!,6,FALSE),"")</f>
        <v/>
      </c>
      <c r="G65" s="18"/>
      <c r="H65" s="18" t="str">
        <f>IFERROR(VLOOKUP(A65,#REF!,7,FALSE),"")</f>
        <v/>
      </c>
      <c r="I65" s="11">
        <v>0</v>
      </c>
      <c r="J65" s="11">
        <v>78750</v>
      </c>
      <c r="K65" s="11">
        <v>0</v>
      </c>
      <c r="L65" s="12">
        <v>78750</v>
      </c>
      <c r="M65" s="13" t="s">
        <v>30</v>
      </c>
      <c r="N65" s="14">
        <v>98.8</v>
      </c>
      <c r="O65" s="12">
        <v>0</v>
      </c>
      <c r="P65" s="11">
        <v>797</v>
      </c>
      <c r="Q65" s="15" t="s">
        <v>64</v>
      </c>
      <c r="R65" s="16" t="str">
        <f t="shared" si="1"/>
        <v>F</v>
      </c>
      <c r="S65" s="11">
        <v>3075</v>
      </c>
      <c r="T65" s="11">
        <v>4100</v>
      </c>
      <c r="U65" s="11">
        <v>0</v>
      </c>
      <c r="V65" s="11">
        <v>0</v>
      </c>
      <c r="W65" s="10" t="s">
        <v>29</v>
      </c>
    </row>
    <row r="66" spans="1:23">
      <c r="A66" s="17" t="s">
        <v>78</v>
      </c>
      <c r="B66" s="10" t="s">
        <v>46</v>
      </c>
      <c r="C66" s="11">
        <v>30000</v>
      </c>
      <c r="D66" s="11">
        <v>48000</v>
      </c>
      <c r="E66" s="18" t="str">
        <f>IFERROR(VLOOKUP(A66,#REF!,5,FALSE),"")</f>
        <v/>
      </c>
      <c r="F66" s="18" t="str">
        <f>IFERROR(VLOOKUP(A66,#REF!,6,FALSE),"")</f>
        <v/>
      </c>
      <c r="G66" s="18"/>
      <c r="H66" s="18" t="str">
        <f>IFERROR(VLOOKUP(A66,#REF!,7,FALSE),"")</f>
        <v/>
      </c>
      <c r="I66" s="11">
        <v>0</v>
      </c>
      <c r="J66" s="11">
        <v>48000</v>
      </c>
      <c r="K66" s="11">
        <v>0</v>
      </c>
      <c r="L66" s="12">
        <v>78000</v>
      </c>
      <c r="M66" s="13">
        <v>52</v>
      </c>
      <c r="N66" s="14">
        <v>21.8</v>
      </c>
      <c r="O66" s="12">
        <v>1500</v>
      </c>
      <c r="P66" s="11">
        <v>3572</v>
      </c>
      <c r="Q66" s="15">
        <v>2.4</v>
      </c>
      <c r="R66" s="16">
        <f t="shared" si="1"/>
        <v>150</v>
      </c>
      <c r="S66" s="11">
        <v>17246</v>
      </c>
      <c r="T66" s="11">
        <v>14900</v>
      </c>
      <c r="U66" s="11">
        <v>5600</v>
      </c>
      <c r="V66" s="11">
        <v>0</v>
      </c>
      <c r="W66" s="10" t="s">
        <v>29</v>
      </c>
    </row>
    <row r="67" spans="1:23">
      <c r="A67" s="17" t="s">
        <v>84</v>
      </c>
      <c r="B67" s="10" t="s">
        <v>46</v>
      </c>
      <c r="C67" s="11">
        <v>42000</v>
      </c>
      <c r="D67" s="11">
        <v>27030</v>
      </c>
      <c r="E67" s="18" t="str">
        <f>IFERROR(VLOOKUP(A67,#REF!,5,FALSE),"")</f>
        <v/>
      </c>
      <c r="F67" s="18" t="str">
        <f>IFERROR(VLOOKUP(A67,#REF!,6,FALSE),"")</f>
        <v/>
      </c>
      <c r="G67" s="18"/>
      <c r="H67" s="18" t="str">
        <f>IFERROR(VLOOKUP(A67,#REF!,7,FALSE),"")</f>
        <v/>
      </c>
      <c r="I67" s="11">
        <v>0</v>
      </c>
      <c r="J67" s="11">
        <v>27030</v>
      </c>
      <c r="K67" s="11">
        <v>0</v>
      </c>
      <c r="L67" s="12">
        <v>69030</v>
      </c>
      <c r="M67" s="13" t="s">
        <v>30</v>
      </c>
      <c r="N67" s="14">
        <v>21.6</v>
      </c>
      <c r="O67" s="12">
        <v>0</v>
      </c>
      <c r="P67" s="11">
        <v>3200</v>
      </c>
      <c r="Q67" s="15" t="s">
        <v>64</v>
      </c>
      <c r="R67" s="16" t="str">
        <f t="shared" si="1"/>
        <v>F</v>
      </c>
      <c r="S67" s="11">
        <v>14400</v>
      </c>
      <c r="T67" s="11">
        <v>14400</v>
      </c>
      <c r="U67" s="11">
        <v>16800</v>
      </c>
      <c r="V67" s="11">
        <v>16800</v>
      </c>
      <c r="W67" s="10" t="s">
        <v>29</v>
      </c>
    </row>
    <row r="68" spans="1:23">
      <c r="A68" s="17" t="s">
        <v>89</v>
      </c>
      <c r="B68" s="10" t="s">
        <v>46</v>
      </c>
      <c r="C68" s="11">
        <v>53012</v>
      </c>
      <c r="D68" s="11">
        <v>0</v>
      </c>
      <c r="E68" s="18" t="str">
        <f>IFERROR(VLOOKUP(A68,#REF!,5,FALSE),"")</f>
        <v/>
      </c>
      <c r="F68" s="18" t="str">
        <f>IFERROR(VLOOKUP(A68,#REF!,6,FALSE),"")</f>
        <v/>
      </c>
      <c r="G68" s="18"/>
      <c r="H68" s="18" t="str">
        <f>IFERROR(VLOOKUP(A68,#REF!,7,FALSE),"")</f>
        <v/>
      </c>
      <c r="I68" s="11">
        <v>0</v>
      </c>
      <c r="J68" s="11">
        <v>0</v>
      </c>
      <c r="K68" s="11">
        <v>0</v>
      </c>
      <c r="L68" s="12">
        <v>53012</v>
      </c>
      <c r="M68" s="13">
        <v>38.6</v>
      </c>
      <c r="N68" s="14">
        <v>25.2</v>
      </c>
      <c r="O68" s="12">
        <v>1374</v>
      </c>
      <c r="P68" s="11">
        <v>2102</v>
      </c>
      <c r="Q68" s="15">
        <v>1.5</v>
      </c>
      <c r="R68" s="16">
        <f t="shared" ref="R68:R81" si="2">IF($Q68="E","E",IF($Q68="F","F",IF($Q68&lt;0.5,50,IF($Q68&lt;2,100,150))))</f>
        <v>100</v>
      </c>
      <c r="S68" s="11">
        <v>8918</v>
      </c>
      <c r="T68" s="11">
        <v>10000</v>
      </c>
      <c r="U68" s="11">
        <v>20000</v>
      </c>
      <c r="V68" s="11">
        <v>10000</v>
      </c>
      <c r="W68" s="10" t="s">
        <v>29</v>
      </c>
    </row>
    <row r="69" spans="1:23">
      <c r="A69" s="17" t="s">
        <v>90</v>
      </c>
      <c r="B69" s="10" t="s">
        <v>46</v>
      </c>
      <c r="C69" s="11">
        <v>43000</v>
      </c>
      <c r="D69" s="11">
        <v>7500</v>
      </c>
      <c r="E69" s="18" t="str">
        <f>IFERROR(VLOOKUP(A69,#REF!,5,FALSE),"")</f>
        <v/>
      </c>
      <c r="F69" s="18" t="str">
        <f>IFERROR(VLOOKUP(A69,#REF!,6,FALSE),"")</f>
        <v/>
      </c>
      <c r="G69" s="18"/>
      <c r="H69" s="18" t="str">
        <f>IFERROR(VLOOKUP(A69,#REF!,7,FALSE),"")</f>
        <v/>
      </c>
      <c r="I69" s="11">
        <v>0</v>
      </c>
      <c r="J69" s="11">
        <v>7500</v>
      </c>
      <c r="K69" s="11">
        <v>0</v>
      </c>
      <c r="L69" s="12">
        <v>50500</v>
      </c>
      <c r="M69" s="13">
        <v>42.5</v>
      </c>
      <c r="N69" s="14">
        <v>45.1</v>
      </c>
      <c r="O69" s="12">
        <v>1188</v>
      </c>
      <c r="P69" s="11">
        <v>1120</v>
      </c>
      <c r="Q69" s="15">
        <v>0.9</v>
      </c>
      <c r="R69" s="16">
        <f t="shared" si="2"/>
        <v>100</v>
      </c>
      <c r="S69" s="11">
        <v>1720</v>
      </c>
      <c r="T69" s="11">
        <v>8360</v>
      </c>
      <c r="U69" s="11">
        <v>6600</v>
      </c>
      <c r="V69" s="11">
        <v>2600</v>
      </c>
      <c r="W69" s="10" t="s">
        <v>29</v>
      </c>
    </row>
    <row r="70" spans="1:23">
      <c r="A70" s="17" t="s">
        <v>92</v>
      </c>
      <c r="B70" s="10" t="s">
        <v>46</v>
      </c>
      <c r="C70" s="11">
        <v>3000</v>
      </c>
      <c r="D70" s="11">
        <v>45000</v>
      </c>
      <c r="E70" s="18" t="str">
        <f>IFERROR(VLOOKUP(A70,#REF!,5,FALSE),"")</f>
        <v/>
      </c>
      <c r="F70" s="18" t="str">
        <f>IFERROR(VLOOKUP(A70,#REF!,6,FALSE),"")</f>
        <v/>
      </c>
      <c r="G70" s="18"/>
      <c r="H70" s="18" t="str">
        <f>IFERROR(VLOOKUP(A70,#REF!,7,FALSE),"")</f>
        <v/>
      </c>
      <c r="I70" s="11">
        <v>0</v>
      </c>
      <c r="J70" s="11">
        <v>45000</v>
      </c>
      <c r="K70" s="11">
        <v>0</v>
      </c>
      <c r="L70" s="12">
        <v>48000</v>
      </c>
      <c r="M70" s="13">
        <v>32</v>
      </c>
      <c r="N70" s="14">
        <v>22.8</v>
      </c>
      <c r="O70" s="12">
        <v>1500</v>
      </c>
      <c r="P70" s="11">
        <v>2102</v>
      </c>
      <c r="Q70" s="15">
        <v>1.4</v>
      </c>
      <c r="R70" s="16">
        <f t="shared" si="2"/>
        <v>100</v>
      </c>
      <c r="S70" s="11">
        <v>8918</v>
      </c>
      <c r="T70" s="11">
        <v>10000</v>
      </c>
      <c r="U70" s="11">
        <v>20000</v>
      </c>
      <c r="V70" s="11">
        <v>10000</v>
      </c>
      <c r="W70" s="10" t="s">
        <v>29</v>
      </c>
    </row>
    <row r="71" spans="1:23">
      <c r="A71" s="17" t="s">
        <v>93</v>
      </c>
      <c r="B71" s="10" t="s">
        <v>46</v>
      </c>
      <c r="C71" s="11">
        <v>35000</v>
      </c>
      <c r="D71" s="11">
        <v>5000</v>
      </c>
      <c r="E71" s="18" t="str">
        <f>IFERROR(VLOOKUP(A71,#REF!,5,FALSE),"")</f>
        <v/>
      </c>
      <c r="F71" s="18" t="str">
        <f>IFERROR(VLOOKUP(A71,#REF!,6,FALSE),"")</f>
        <v/>
      </c>
      <c r="G71" s="18"/>
      <c r="H71" s="18" t="str">
        <f>IFERROR(VLOOKUP(A71,#REF!,7,FALSE),"")</f>
        <v/>
      </c>
      <c r="I71" s="11">
        <v>0</v>
      </c>
      <c r="J71" s="11">
        <v>5000</v>
      </c>
      <c r="K71" s="11">
        <v>0</v>
      </c>
      <c r="L71" s="12">
        <v>40000</v>
      </c>
      <c r="M71" s="13">
        <v>42.6</v>
      </c>
      <c r="N71" s="14">
        <v>24</v>
      </c>
      <c r="O71" s="12">
        <v>938</v>
      </c>
      <c r="P71" s="11">
        <v>1669</v>
      </c>
      <c r="Q71" s="15">
        <v>1.8</v>
      </c>
      <c r="R71" s="16">
        <f t="shared" si="2"/>
        <v>100</v>
      </c>
      <c r="S71" s="11">
        <v>1040</v>
      </c>
      <c r="T71" s="11">
        <v>13982</v>
      </c>
      <c r="U71" s="11">
        <v>6527</v>
      </c>
      <c r="V71" s="11">
        <v>8150</v>
      </c>
      <c r="W71" s="10" t="s">
        <v>29</v>
      </c>
    </row>
    <row r="72" spans="1:23">
      <c r="A72" s="17" t="s">
        <v>95</v>
      </c>
      <c r="B72" s="10" t="s">
        <v>46</v>
      </c>
      <c r="C72" s="11">
        <v>20000</v>
      </c>
      <c r="D72" s="11">
        <v>10000</v>
      </c>
      <c r="E72" s="18" t="str">
        <f>IFERROR(VLOOKUP(A72,#REF!,5,FALSE),"")</f>
        <v/>
      </c>
      <c r="F72" s="18" t="str">
        <f>IFERROR(VLOOKUP(A72,#REF!,6,FALSE),"")</f>
        <v/>
      </c>
      <c r="G72" s="18"/>
      <c r="H72" s="18" t="str">
        <f>IFERROR(VLOOKUP(A72,#REF!,7,FALSE),"")</f>
        <v/>
      </c>
      <c r="I72" s="11">
        <v>0</v>
      </c>
      <c r="J72" s="11">
        <v>10000</v>
      </c>
      <c r="K72" s="11">
        <v>0</v>
      </c>
      <c r="L72" s="12">
        <v>30000</v>
      </c>
      <c r="M72" s="13" t="s">
        <v>30</v>
      </c>
      <c r="N72" s="14">
        <v>17.600000000000001</v>
      </c>
      <c r="O72" s="12">
        <v>0</v>
      </c>
      <c r="P72" s="11">
        <v>1709</v>
      </c>
      <c r="Q72" s="15" t="s">
        <v>64</v>
      </c>
      <c r="R72" s="16" t="str">
        <f t="shared" si="2"/>
        <v>F</v>
      </c>
      <c r="S72" s="11">
        <v>1178</v>
      </c>
      <c r="T72" s="11">
        <v>14207</v>
      </c>
      <c r="U72" s="11">
        <v>6727</v>
      </c>
      <c r="V72" s="11">
        <v>8150</v>
      </c>
      <c r="W72" s="10" t="s">
        <v>29</v>
      </c>
    </row>
    <row r="73" spans="1:23">
      <c r="A73" s="17" t="s">
        <v>96</v>
      </c>
      <c r="B73" s="10" t="s">
        <v>46</v>
      </c>
      <c r="C73" s="11">
        <v>0</v>
      </c>
      <c r="D73" s="11">
        <v>30000</v>
      </c>
      <c r="E73" s="18" t="str">
        <f>IFERROR(VLOOKUP(A73,#REF!,5,FALSE),"")</f>
        <v/>
      </c>
      <c r="F73" s="18" t="str">
        <f>IFERROR(VLOOKUP(A73,#REF!,6,FALSE),"")</f>
        <v/>
      </c>
      <c r="G73" s="18"/>
      <c r="H73" s="18" t="str">
        <f>IFERROR(VLOOKUP(A73,#REF!,7,FALSE),"")</f>
        <v/>
      </c>
      <c r="I73" s="11">
        <v>0</v>
      </c>
      <c r="J73" s="11">
        <v>30000</v>
      </c>
      <c r="K73" s="11">
        <v>0</v>
      </c>
      <c r="L73" s="12">
        <v>30000</v>
      </c>
      <c r="M73" s="13">
        <v>26.7</v>
      </c>
      <c r="N73" s="14">
        <v>26.1</v>
      </c>
      <c r="O73" s="12">
        <v>1125</v>
      </c>
      <c r="P73" s="11">
        <v>1150</v>
      </c>
      <c r="Q73" s="15">
        <v>1</v>
      </c>
      <c r="R73" s="16">
        <f t="shared" si="2"/>
        <v>100</v>
      </c>
      <c r="S73" s="11">
        <v>4655</v>
      </c>
      <c r="T73" s="11">
        <v>5700</v>
      </c>
      <c r="U73" s="11">
        <v>5500</v>
      </c>
      <c r="V73" s="11">
        <v>6500</v>
      </c>
      <c r="W73" s="10" t="s">
        <v>29</v>
      </c>
    </row>
    <row r="74" spans="1:23">
      <c r="A74" s="17" t="s">
        <v>97</v>
      </c>
      <c r="B74" s="10" t="s">
        <v>46</v>
      </c>
      <c r="C74" s="11">
        <v>0</v>
      </c>
      <c r="D74" s="11">
        <v>30000</v>
      </c>
      <c r="E74" s="18" t="str">
        <f>IFERROR(VLOOKUP(A74,#REF!,5,FALSE),"")</f>
        <v/>
      </c>
      <c r="F74" s="18" t="str">
        <f>IFERROR(VLOOKUP(A74,#REF!,6,FALSE),"")</f>
        <v/>
      </c>
      <c r="G74" s="18"/>
      <c r="H74" s="18" t="str">
        <f>IFERROR(VLOOKUP(A74,#REF!,7,FALSE),"")</f>
        <v/>
      </c>
      <c r="I74" s="11">
        <v>0</v>
      </c>
      <c r="J74" s="11">
        <v>30000</v>
      </c>
      <c r="K74" s="11">
        <v>0</v>
      </c>
      <c r="L74" s="12">
        <v>30000</v>
      </c>
      <c r="M74" s="13" t="s">
        <v>30</v>
      </c>
      <c r="N74" s="14">
        <v>25.8</v>
      </c>
      <c r="O74" s="12">
        <v>0</v>
      </c>
      <c r="P74" s="11">
        <v>1164</v>
      </c>
      <c r="Q74" s="15" t="s">
        <v>64</v>
      </c>
      <c r="R74" s="16" t="str">
        <f t="shared" si="2"/>
        <v>F</v>
      </c>
      <c r="S74" s="11">
        <v>5874</v>
      </c>
      <c r="T74" s="11">
        <v>4604</v>
      </c>
      <c r="U74" s="11">
        <v>3808</v>
      </c>
      <c r="V74" s="11">
        <v>3800</v>
      </c>
      <c r="W74" s="10" t="s">
        <v>29</v>
      </c>
    </row>
    <row r="75" spans="1:23">
      <c r="A75" s="17" t="s">
        <v>99</v>
      </c>
      <c r="B75" s="10" t="s">
        <v>46</v>
      </c>
      <c r="C75" s="11">
        <v>0</v>
      </c>
      <c r="D75" s="11">
        <v>20470</v>
      </c>
      <c r="E75" s="18" t="str">
        <f>IFERROR(VLOOKUP(A75,#REF!,5,FALSE),"")</f>
        <v/>
      </c>
      <c r="F75" s="18" t="str">
        <f>IFERROR(VLOOKUP(A75,#REF!,6,FALSE),"")</f>
        <v/>
      </c>
      <c r="G75" s="18"/>
      <c r="H75" s="18" t="str">
        <f>IFERROR(VLOOKUP(A75,#REF!,7,FALSE),"")</f>
        <v/>
      </c>
      <c r="I75" s="11">
        <v>0</v>
      </c>
      <c r="J75" s="11">
        <v>20470</v>
      </c>
      <c r="K75" s="11">
        <v>0</v>
      </c>
      <c r="L75" s="12">
        <v>20470</v>
      </c>
      <c r="M75" s="13" t="s">
        <v>30</v>
      </c>
      <c r="N75" s="14">
        <v>82.9</v>
      </c>
      <c r="O75" s="12">
        <v>0</v>
      </c>
      <c r="P75" s="11">
        <v>247</v>
      </c>
      <c r="Q75" s="15" t="s">
        <v>64</v>
      </c>
      <c r="R75" s="16" t="str">
        <f t="shared" si="2"/>
        <v>F</v>
      </c>
      <c r="S75" s="11">
        <v>900</v>
      </c>
      <c r="T75" s="11">
        <v>1320</v>
      </c>
      <c r="U75" s="11">
        <v>3480</v>
      </c>
      <c r="V75" s="11">
        <v>2220</v>
      </c>
      <c r="W75" s="10" t="s">
        <v>29</v>
      </c>
    </row>
    <row r="76" spans="1:23">
      <c r="A76" s="17" t="s">
        <v>112</v>
      </c>
      <c r="B76" s="10" t="s">
        <v>46</v>
      </c>
      <c r="C76" s="11">
        <v>2500</v>
      </c>
      <c r="D76" s="11">
        <v>0</v>
      </c>
      <c r="E76" s="18" t="str">
        <f>IFERROR(VLOOKUP(A76,#REF!,5,FALSE),"")</f>
        <v/>
      </c>
      <c r="F76" s="18" t="str">
        <f>IFERROR(VLOOKUP(A76,#REF!,6,FALSE),"")</f>
        <v/>
      </c>
      <c r="G76" s="18"/>
      <c r="H76" s="18" t="str">
        <f>IFERROR(VLOOKUP(A76,#REF!,7,FALSE),"")</f>
        <v/>
      </c>
      <c r="I76" s="11">
        <v>0</v>
      </c>
      <c r="J76" s="11">
        <v>0</v>
      </c>
      <c r="K76" s="11">
        <v>0</v>
      </c>
      <c r="L76" s="12">
        <v>2500</v>
      </c>
      <c r="M76" s="13" t="s">
        <v>30</v>
      </c>
      <c r="N76" s="14">
        <v>34.200000000000003</v>
      </c>
      <c r="O76" s="12">
        <v>0</v>
      </c>
      <c r="P76" s="11">
        <v>73</v>
      </c>
      <c r="Q76" s="15" t="s">
        <v>64</v>
      </c>
      <c r="R76" s="16" t="str">
        <f t="shared" si="2"/>
        <v>F</v>
      </c>
      <c r="S76" s="11">
        <v>0</v>
      </c>
      <c r="T76" s="11">
        <v>660</v>
      </c>
      <c r="U76" s="11">
        <v>100</v>
      </c>
      <c r="V76" s="11">
        <v>635</v>
      </c>
      <c r="W76" s="10" t="s">
        <v>29</v>
      </c>
    </row>
    <row r="77" spans="1:23">
      <c r="A77" s="17" t="s">
        <v>113</v>
      </c>
      <c r="B77" s="10" t="s">
        <v>46</v>
      </c>
      <c r="C77" s="11">
        <v>0</v>
      </c>
      <c r="D77" s="11">
        <v>2500</v>
      </c>
      <c r="E77" s="18" t="str">
        <f>IFERROR(VLOOKUP(A77,#REF!,5,FALSE),"")</f>
        <v/>
      </c>
      <c r="F77" s="18" t="str">
        <f>IFERROR(VLOOKUP(A77,#REF!,6,FALSE),"")</f>
        <v/>
      </c>
      <c r="G77" s="18"/>
      <c r="H77" s="18" t="str">
        <f>IFERROR(VLOOKUP(A77,#REF!,7,FALSE),"")</f>
        <v/>
      </c>
      <c r="I77" s="11">
        <v>0</v>
      </c>
      <c r="J77" s="11">
        <v>2500</v>
      </c>
      <c r="K77" s="11">
        <v>0</v>
      </c>
      <c r="L77" s="12">
        <v>2500</v>
      </c>
      <c r="M77" s="13" t="s">
        <v>30</v>
      </c>
      <c r="N77" s="14">
        <v>18.2</v>
      </c>
      <c r="O77" s="12">
        <v>0</v>
      </c>
      <c r="P77" s="11">
        <v>137</v>
      </c>
      <c r="Q77" s="15" t="s">
        <v>64</v>
      </c>
      <c r="R77" s="16" t="str">
        <f t="shared" si="2"/>
        <v>F</v>
      </c>
      <c r="S77" s="11">
        <v>765</v>
      </c>
      <c r="T77" s="11">
        <v>472</v>
      </c>
      <c r="U77" s="11">
        <v>503</v>
      </c>
      <c r="V77" s="11">
        <v>615</v>
      </c>
      <c r="W77" s="10" t="s">
        <v>29</v>
      </c>
    </row>
    <row r="78" spans="1:23">
      <c r="A78" s="17" t="s">
        <v>110</v>
      </c>
      <c r="B78" s="10" t="s">
        <v>111</v>
      </c>
      <c r="C78" s="11">
        <v>0</v>
      </c>
      <c r="D78" s="11">
        <v>2850</v>
      </c>
      <c r="E78" s="18" t="str">
        <f>IFERROR(VLOOKUP(A78,#REF!,5,FALSE),"")</f>
        <v/>
      </c>
      <c r="F78" s="18" t="str">
        <f>IFERROR(VLOOKUP(A78,#REF!,6,FALSE),"")</f>
        <v/>
      </c>
      <c r="G78" s="18"/>
      <c r="H78" s="18" t="str">
        <f>IFERROR(VLOOKUP(A78,#REF!,7,FALSE),"")</f>
        <v/>
      </c>
      <c r="I78" s="11">
        <v>0</v>
      </c>
      <c r="J78" s="11">
        <v>2850</v>
      </c>
      <c r="K78" s="11">
        <v>0</v>
      </c>
      <c r="L78" s="12">
        <v>2850</v>
      </c>
      <c r="M78" s="13" t="s">
        <v>30</v>
      </c>
      <c r="N78" s="14">
        <v>30.6</v>
      </c>
      <c r="O78" s="12">
        <v>0</v>
      </c>
      <c r="P78" s="11">
        <v>93</v>
      </c>
      <c r="Q78" s="15" t="s">
        <v>64</v>
      </c>
      <c r="R78" s="16" t="str">
        <f t="shared" si="2"/>
        <v>F</v>
      </c>
      <c r="S78" s="11">
        <v>240</v>
      </c>
      <c r="T78" s="11">
        <v>600</v>
      </c>
      <c r="U78" s="11">
        <v>200</v>
      </c>
      <c r="V78" s="11">
        <v>492</v>
      </c>
      <c r="W78" s="10" t="s">
        <v>29</v>
      </c>
    </row>
    <row r="79" spans="1:23">
      <c r="A79" s="17" t="s">
        <v>53</v>
      </c>
      <c r="B79" s="10" t="s">
        <v>54</v>
      </c>
      <c r="C79" s="11">
        <v>141000</v>
      </c>
      <c r="D79" s="11">
        <v>105706</v>
      </c>
      <c r="E79" s="18" t="str">
        <f>IFERROR(VLOOKUP(A79,#REF!,5,FALSE),"")</f>
        <v/>
      </c>
      <c r="F79" s="18" t="str">
        <f>IFERROR(VLOOKUP(A79,#REF!,6,FALSE),"")</f>
        <v/>
      </c>
      <c r="G79" s="18"/>
      <c r="H79" s="18" t="str">
        <f>IFERROR(VLOOKUP(A79,#REF!,7,FALSE),"")</f>
        <v/>
      </c>
      <c r="I79" s="11">
        <v>21000</v>
      </c>
      <c r="J79" s="11">
        <v>3000</v>
      </c>
      <c r="K79" s="11">
        <v>81706</v>
      </c>
      <c r="L79" s="12">
        <v>246706</v>
      </c>
      <c r="M79" s="13">
        <v>26.5</v>
      </c>
      <c r="N79" s="14">
        <v>14.8</v>
      </c>
      <c r="O79" s="12">
        <v>9302</v>
      </c>
      <c r="P79" s="11">
        <v>16618</v>
      </c>
      <c r="Q79" s="15">
        <v>1.8</v>
      </c>
      <c r="R79" s="16">
        <f t="shared" si="2"/>
        <v>100</v>
      </c>
      <c r="S79" s="11">
        <v>98855</v>
      </c>
      <c r="T79" s="11">
        <v>50708</v>
      </c>
      <c r="U79" s="11">
        <v>58964</v>
      </c>
      <c r="V79" s="11">
        <v>30208</v>
      </c>
      <c r="W79" s="10" t="s">
        <v>29</v>
      </c>
    </row>
    <row r="80" spans="1:23">
      <c r="A80" s="17" t="s">
        <v>104</v>
      </c>
      <c r="B80" s="10" t="s">
        <v>54</v>
      </c>
      <c r="C80" s="11">
        <v>0</v>
      </c>
      <c r="D80" s="11">
        <v>9542</v>
      </c>
      <c r="E80" s="18" t="str">
        <f>IFERROR(VLOOKUP(A80,#REF!,5,FALSE),"")</f>
        <v/>
      </c>
      <c r="F80" s="18" t="str">
        <f>IFERROR(VLOOKUP(A80,#REF!,6,FALSE),"")</f>
        <v/>
      </c>
      <c r="G80" s="18"/>
      <c r="H80" s="18" t="str">
        <f>IFERROR(VLOOKUP(A80,#REF!,7,FALSE),"")</f>
        <v/>
      </c>
      <c r="I80" s="11">
        <v>3000</v>
      </c>
      <c r="J80" s="11">
        <v>3000</v>
      </c>
      <c r="K80" s="11">
        <v>3542</v>
      </c>
      <c r="L80" s="12">
        <v>9542</v>
      </c>
      <c r="M80" s="13">
        <v>42.6</v>
      </c>
      <c r="N80" s="14">
        <v>30.3</v>
      </c>
      <c r="O80" s="12">
        <v>224</v>
      </c>
      <c r="P80" s="11">
        <v>315</v>
      </c>
      <c r="Q80" s="15">
        <v>1.4</v>
      </c>
      <c r="R80" s="16">
        <f t="shared" si="2"/>
        <v>100</v>
      </c>
      <c r="S80" s="11">
        <v>1234</v>
      </c>
      <c r="T80" s="11">
        <v>1600</v>
      </c>
      <c r="U80" s="11">
        <v>880</v>
      </c>
      <c r="V80" s="11">
        <v>1040</v>
      </c>
      <c r="W80" s="10" t="s">
        <v>29</v>
      </c>
    </row>
    <row r="81" spans="1:23">
      <c r="A81" s="17" t="s">
        <v>109</v>
      </c>
      <c r="B81" s="10" t="s">
        <v>54</v>
      </c>
      <c r="C81" s="11">
        <v>0</v>
      </c>
      <c r="D81" s="11">
        <v>3212</v>
      </c>
      <c r="E81" s="18" t="str">
        <f>IFERROR(VLOOKUP(A81,#REF!,5,FALSE),"")</f>
        <v/>
      </c>
      <c r="F81" s="18" t="str">
        <f>IFERROR(VLOOKUP(A81,#REF!,6,FALSE),"")</f>
        <v/>
      </c>
      <c r="G81" s="18"/>
      <c r="H81" s="18" t="str">
        <f>IFERROR(VLOOKUP(A81,#REF!,7,FALSE),"")</f>
        <v/>
      </c>
      <c r="I81" s="11">
        <v>0</v>
      </c>
      <c r="J81" s="11">
        <v>0</v>
      </c>
      <c r="K81" s="11">
        <v>3212</v>
      </c>
      <c r="L81" s="12">
        <v>3212</v>
      </c>
      <c r="M81" s="13" t="s">
        <v>30</v>
      </c>
      <c r="N81" s="14">
        <v>19.100000000000001</v>
      </c>
      <c r="O81" s="12">
        <v>0</v>
      </c>
      <c r="P81" s="11">
        <v>168</v>
      </c>
      <c r="Q81" s="15" t="s">
        <v>64</v>
      </c>
      <c r="R81" s="16" t="str">
        <f t="shared" si="2"/>
        <v>F</v>
      </c>
      <c r="S81" s="11">
        <v>1009</v>
      </c>
      <c r="T81" s="11">
        <v>500</v>
      </c>
      <c r="U81" s="11">
        <v>0</v>
      </c>
      <c r="V81" s="11">
        <v>560</v>
      </c>
      <c r="W81" s="10" t="s">
        <v>29</v>
      </c>
    </row>
  </sheetData>
  <phoneticPr fontId="1" type="noConversion"/>
  <conditionalFormatting sqref="R1:R1048576">
    <cfRule type="iconSet" priority="2">
      <iconSet iconSet="3Arrows" showValue="0">
        <cfvo type="percent" val="0"/>
        <cfvo type="num" val="100"/>
        <cfvo type="num" val="150"/>
      </iconSet>
    </cfRule>
  </conditionalFormatting>
  <dataValidations count="2">
    <dataValidation type="list" allowBlank="1" showInputMessage="1" showErrorMessage="1" sqref="F4:F1048576">
      <formula1>"Sales,PM,SalesPM"</formula1>
    </dataValidation>
    <dataValidation type="list" errorStyle="warning" allowBlank="1" showInputMessage="1" showErrorMessage="1" sqref="E4:E1048576">
      <formula1>"Checking,DD,Dead,Done,Slow,SR"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AvailableOverStock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</dc:creator>
  <cp:lastModifiedBy>enya.chen</cp:lastModifiedBy>
  <dcterms:created xsi:type="dcterms:W3CDTF">2015-03-25T02:50:51Z</dcterms:created>
  <dcterms:modified xsi:type="dcterms:W3CDTF">2017-03-14T08:12:21Z</dcterms:modified>
</cp:coreProperties>
</file>