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6020"/>
  </bookViews>
  <sheets>
    <sheet name="Item" sheetId="1" r:id="rId1"/>
  </sheets>
  <definedNames>
    <definedName name="_xlnm._FilterDatabase" localSheetId="0" hidden="1">Item!$A$3:$A$97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4"/>
  <c r="G26"/>
  <c r="G38"/>
  <c r="G10"/>
  <c r="G56"/>
  <c r="G12"/>
  <c r="G31"/>
  <c r="G37"/>
  <c r="G11"/>
  <c r="G84"/>
  <c r="G20"/>
  <c r="G39"/>
  <c r="G46"/>
  <c r="G66"/>
  <c r="G43"/>
  <c r="G57"/>
  <c r="G15"/>
  <c r="G18"/>
  <c r="G14"/>
  <c r="G65"/>
  <c r="G95"/>
  <c r="G36"/>
  <c r="G34"/>
  <c r="G44"/>
  <c r="G7"/>
  <c r="G67"/>
  <c r="G53"/>
  <c r="G42"/>
  <c r="G51"/>
  <c r="G33"/>
  <c r="G16"/>
  <c r="G75"/>
  <c r="G32"/>
  <c r="G23"/>
  <c r="G19"/>
  <c r="G28"/>
  <c r="G8"/>
  <c r="G61"/>
  <c r="G71"/>
  <c r="G73"/>
  <c r="G54"/>
  <c r="G49"/>
  <c r="G80"/>
  <c r="G30"/>
  <c r="G13"/>
  <c r="G85"/>
  <c r="G72"/>
  <c r="G48"/>
  <c r="G29"/>
  <c r="G91"/>
  <c r="G78"/>
  <c r="G69"/>
  <c r="G87"/>
  <c r="G74"/>
  <c r="G41"/>
  <c r="G86"/>
  <c r="G9"/>
  <c r="G90"/>
  <c r="G83"/>
  <c r="G45"/>
  <c r="G94"/>
  <c r="G59"/>
  <c r="G17"/>
  <c r="G27"/>
  <c r="G93"/>
  <c r="G50"/>
  <c r="G24"/>
  <c r="G40"/>
  <c r="G52"/>
  <c r="G89"/>
  <c r="G92"/>
  <c r="G97"/>
  <c r="G25"/>
  <c r="G77"/>
  <c r="G35"/>
  <c r="G82"/>
  <c r="G88"/>
  <c r="G21"/>
  <c r="D26"/>
  <c r="D38"/>
  <c r="D10"/>
  <c r="D56"/>
  <c r="D12"/>
  <c r="D31"/>
  <c r="D37"/>
  <c r="D11"/>
  <c r="D84"/>
  <c r="D20"/>
  <c r="D39"/>
  <c r="D46"/>
  <c r="D66"/>
  <c r="D43"/>
  <c r="D57"/>
  <c r="D15"/>
  <c r="D18"/>
  <c r="D14"/>
  <c r="D65"/>
  <c r="D95"/>
  <c r="D36"/>
  <c r="D34"/>
  <c r="D44"/>
  <c r="D7"/>
  <c r="D67"/>
  <c r="D53"/>
  <c r="D42"/>
  <c r="D51"/>
  <c r="D33"/>
  <c r="D16"/>
  <c r="D75"/>
  <c r="D32"/>
  <c r="D23"/>
  <c r="D19"/>
  <c r="D28"/>
  <c r="D8"/>
  <c r="D61"/>
  <c r="D71"/>
  <c r="D73"/>
  <c r="D54"/>
  <c r="D49"/>
  <c r="D80"/>
  <c r="D30"/>
  <c r="D13"/>
  <c r="D85"/>
  <c r="D72"/>
  <c r="D48"/>
  <c r="D29"/>
  <c r="D91"/>
  <c r="D78"/>
  <c r="D69"/>
  <c r="D87"/>
  <c r="D74"/>
  <c r="D41"/>
  <c r="D86"/>
  <c r="D9"/>
  <c r="D90"/>
  <c r="D83"/>
  <c r="D45"/>
  <c r="D94"/>
  <c r="D59"/>
  <c r="D17"/>
  <c r="D27"/>
  <c r="D93"/>
  <c r="D50"/>
  <c r="D24"/>
  <c r="D40"/>
  <c r="D52"/>
  <c r="D89"/>
  <c r="D92"/>
  <c r="D97"/>
  <c r="D25"/>
  <c r="D77"/>
  <c r="D35"/>
  <c r="D82"/>
  <c r="D88"/>
  <c r="D21"/>
  <c r="J21" l="1"/>
  <c r="J26"/>
  <c r="J38"/>
  <c r="J10"/>
  <c r="J56"/>
  <c r="J12"/>
  <c r="J31"/>
  <c r="J37"/>
  <c r="J11"/>
  <c r="J84"/>
  <c r="J20"/>
  <c r="J39"/>
  <c r="J46"/>
  <c r="J66"/>
  <c r="J43"/>
  <c r="J57"/>
  <c r="J15"/>
  <c r="J18"/>
  <c r="J14"/>
  <c r="J65"/>
  <c r="J95"/>
  <c r="J36"/>
  <c r="J34"/>
  <c r="J44"/>
  <c r="J7"/>
  <c r="J67"/>
  <c r="J53"/>
  <c r="J42"/>
  <c r="J51"/>
  <c r="J33"/>
  <c r="J16"/>
  <c r="J75"/>
  <c r="J32"/>
  <c r="J23"/>
  <c r="J19"/>
  <c r="J28"/>
  <c r="J61"/>
  <c r="J71"/>
  <c r="J73"/>
  <c r="J54"/>
  <c r="J49"/>
  <c r="J80"/>
  <c r="J30"/>
  <c r="J13"/>
  <c r="J85"/>
  <c r="J72"/>
  <c r="J48"/>
  <c r="J29"/>
  <c r="J91"/>
  <c r="J78"/>
  <c r="J69"/>
  <c r="J87"/>
  <c r="J74"/>
  <c r="J41"/>
  <c r="J86"/>
  <c r="J9"/>
  <c r="J90"/>
  <c r="J83"/>
  <c r="J45"/>
  <c r="J94"/>
  <c r="J59"/>
  <c r="J17"/>
  <c r="J27"/>
  <c r="J93"/>
  <c r="J50"/>
  <c r="J24"/>
  <c r="J40"/>
  <c r="J52"/>
  <c r="J89"/>
  <c r="J92"/>
  <c r="J97"/>
  <c r="J25"/>
  <c r="J77"/>
  <c r="J35"/>
  <c r="J82"/>
  <c r="J88"/>
  <c r="J22"/>
  <c r="J47"/>
  <c r="J58"/>
  <c r="J60"/>
  <c r="J62"/>
  <c r="J63"/>
  <c r="J64"/>
  <c r="J5"/>
  <c r="J6"/>
  <c r="J70"/>
  <c r="J96"/>
  <c r="J76"/>
  <c r="J68"/>
  <c r="J79"/>
  <c r="J81"/>
  <c r="I21"/>
  <c r="I26"/>
  <c r="I38"/>
  <c r="I10"/>
  <c r="I56"/>
  <c r="I12"/>
  <c r="I31"/>
  <c r="I37"/>
  <c r="I11"/>
  <c r="I84"/>
  <c r="I20"/>
  <c r="I39"/>
  <c r="I46"/>
  <c r="I66"/>
  <c r="I43"/>
  <c r="I57"/>
  <c r="I15"/>
  <c r="I18"/>
  <c r="I14"/>
  <c r="I65"/>
  <c r="I95"/>
  <c r="I36"/>
  <c r="I34"/>
  <c r="I44"/>
  <c r="I7"/>
  <c r="I67"/>
  <c r="I53"/>
  <c r="I42"/>
  <c r="I51"/>
  <c r="I33"/>
  <c r="I16"/>
  <c r="I75"/>
  <c r="I32"/>
  <c r="I23"/>
  <c r="I19"/>
  <c r="I28"/>
  <c r="I8"/>
  <c r="I61"/>
  <c r="I71"/>
  <c r="I73"/>
  <c r="I54"/>
  <c r="I49"/>
  <c r="I80"/>
  <c r="I30"/>
  <c r="I13"/>
  <c r="I85"/>
  <c r="I72"/>
  <c r="I48"/>
  <c r="I29"/>
  <c r="I91"/>
  <c r="I78"/>
  <c r="I69"/>
  <c r="I87"/>
  <c r="I74"/>
  <c r="I41"/>
  <c r="I86"/>
  <c r="I9"/>
  <c r="I90"/>
  <c r="I83"/>
  <c r="I45"/>
  <c r="I94"/>
  <c r="I59"/>
  <c r="I17"/>
  <c r="I27"/>
  <c r="I93"/>
  <c r="I50"/>
  <c r="I24"/>
  <c r="I40"/>
  <c r="I52"/>
  <c r="I89"/>
  <c r="I92"/>
  <c r="I97"/>
  <c r="I25"/>
  <c r="I77"/>
  <c r="I35"/>
  <c r="I82"/>
  <c r="I88"/>
  <c r="I22"/>
  <c r="I47"/>
  <c r="I58"/>
  <c r="I60"/>
  <c r="I62"/>
  <c r="I63"/>
  <c r="I64"/>
  <c r="I4"/>
  <c r="I5"/>
  <c r="I6"/>
  <c r="I70"/>
  <c r="I96"/>
  <c r="I76"/>
  <c r="I68"/>
  <c r="I79"/>
  <c r="I81"/>
  <c r="L21"/>
  <c r="L26"/>
  <c r="L38"/>
  <c r="L10"/>
  <c r="L56"/>
  <c r="L12"/>
  <c r="L31"/>
  <c r="L37"/>
  <c r="L11"/>
  <c r="L84"/>
  <c r="L20"/>
  <c r="L39"/>
  <c r="L46"/>
  <c r="L66"/>
  <c r="L43"/>
  <c r="L57"/>
  <c r="L15"/>
  <c r="L18"/>
  <c r="L14"/>
  <c r="L65"/>
  <c r="L95"/>
  <c r="L36"/>
  <c r="L34"/>
  <c r="L44"/>
  <c r="L7"/>
  <c r="L67"/>
  <c r="L53"/>
  <c r="L42"/>
  <c r="L51"/>
  <c r="L33"/>
  <c r="L16"/>
  <c r="L75"/>
  <c r="L32"/>
  <c r="L23"/>
  <c r="L19"/>
  <c r="L28"/>
  <c r="L8"/>
  <c r="L61"/>
  <c r="L71"/>
  <c r="L73"/>
  <c r="L54"/>
  <c r="L49"/>
  <c r="L80"/>
  <c r="L30"/>
  <c r="L13"/>
  <c r="L85"/>
  <c r="L72"/>
  <c r="L48"/>
  <c r="L29"/>
  <c r="L91"/>
  <c r="L78"/>
  <c r="L69"/>
  <c r="L87"/>
  <c r="L74"/>
  <c r="L41"/>
  <c r="L86"/>
  <c r="L9"/>
  <c r="L90"/>
  <c r="L83"/>
  <c r="L45"/>
  <c r="L94"/>
  <c r="L59"/>
  <c r="L17"/>
  <c r="L27"/>
  <c r="L93"/>
  <c r="L50"/>
  <c r="L24"/>
  <c r="L40"/>
  <c r="L52"/>
  <c r="L89"/>
  <c r="L92"/>
  <c r="L97"/>
  <c r="L25"/>
  <c r="L77"/>
  <c r="L35"/>
  <c r="L82"/>
  <c r="L88"/>
  <c r="L22"/>
  <c r="L47"/>
  <c r="L55"/>
  <c r="L58"/>
  <c r="L60"/>
  <c r="L62"/>
  <c r="L63"/>
  <c r="L64"/>
  <c r="L4"/>
  <c r="L5"/>
  <c r="L6"/>
  <c r="L70"/>
  <c r="L96"/>
  <c r="L76"/>
  <c r="L68"/>
  <c r="L79"/>
  <c r="L81"/>
  <c r="V22" l="1"/>
  <c r="V47"/>
  <c r="V55"/>
  <c r="V58"/>
  <c r="V60"/>
  <c r="V62"/>
  <c r="V63"/>
  <c r="V64"/>
  <c r="V4"/>
  <c r="V5"/>
  <c r="V6"/>
  <c r="V70"/>
  <c r="V96"/>
  <c r="V76"/>
  <c r="V68"/>
  <c r="V79"/>
  <c r="V81"/>
  <c r="V21" l="1"/>
  <c r="V88"/>
  <c r="V82"/>
  <c r="V35"/>
  <c r="V77"/>
  <c r="V25"/>
  <c r="V97"/>
  <c r="V92"/>
  <c r="V89"/>
  <c r="V52"/>
  <c r="V40"/>
  <c r="V24"/>
  <c r="V50"/>
  <c r="V93"/>
  <c r="V27"/>
  <c r="V17"/>
  <c r="V59"/>
  <c r="V94"/>
  <c r="V45"/>
  <c r="V83"/>
  <c r="V90"/>
  <c r="V9"/>
  <c r="V86"/>
  <c r="V41"/>
  <c r="V74"/>
  <c r="V87"/>
  <c r="V69"/>
  <c r="V78"/>
  <c r="V91"/>
  <c r="V29"/>
  <c r="V48"/>
  <c r="V72"/>
  <c r="V85"/>
  <c r="V13"/>
  <c r="V30"/>
  <c r="V80"/>
  <c r="V49"/>
  <c r="V54"/>
  <c r="V73"/>
  <c r="V71"/>
  <c r="V61"/>
  <c r="V8"/>
  <c r="V28"/>
  <c r="V19"/>
  <c r="V23"/>
  <c r="V32"/>
  <c r="V75"/>
  <c r="V16"/>
  <c r="V33"/>
  <c r="V51"/>
  <c r="V42"/>
  <c r="V53"/>
  <c r="V67"/>
  <c r="V7"/>
  <c r="V44"/>
  <c r="V34"/>
  <c r="V36"/>
  <c r="V95"/>
  <c r="V65"/>
  <c r="V14"/>
  <c r="V18"/>
  <c r="V15"/>
  <c r="V57"/>
  <c r="V43"/>
  <c r="V66"/>
  <c r="V46"/>
  <c r="V39"/>
  <c r="V20"/>
  <c r="V84"/>
  <c r="V11"/>
  <c r="V37"/>
  <c r="V31"/>
  <c r="V12"/>
  <c r="V56"/>
  <c r="V10"/>
  <c r="V38"/>
  <c r="V26"/>
</calcChain>
</file>

<file path=xl/sharedStrings.xml><?xml version="1.0" encoding="utf-8"?>
<sst xmlns="http://schemas.openxmlformats.org/spreadsheetml/2006/main" count="481" uniqueCount="187">
  <si>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</si>
  <si>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</si>
  <si>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</si>
  <si>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</si>
  <si>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</si>
  <si>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</si>
  <si>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</si>
  <si>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</si>
  <si>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</si>
  <si>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</si>
  <si>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</si>
  <si>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</si>
  <si>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</si>
  <si>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</si>
  <si>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</si>
  <si>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</si>
  <si>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</si>
  <si>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</si>
  <si>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</si>
  <si>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</si>
  <si>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</si>
  <si>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</si>
  <si>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</si>
  <si>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</si>
  <si>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</si>
  <si>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</si>
  <si>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2016/07/31 02:22</t>
  </si>
  <si>
    <t>AO4629L</t>
  </si>
  <si>
    <t>AOS</t>
  </si>
  <si>
    <t>86122</t>
  </si>
  <si>
    <t/>
  </si>
  <si>
    <t>AO6602</t>
  </si>
  <si>
    <t>AOD607</t>
  </si>
  <si>
    <t>AO3406L</t>
  </si>
  <si>
    <t>AON6560</t>
  </si>
  <si>
    <t>AO3409L</t>
  </si>
  <si>
    <t>AOD4126</t>
  </si>
  <si>
    <t>AOD603A</t>
  </si>
  <si>
    <t>AO3407A</t>
  </si>
  <si>
    <t>SD05C.TCT</t>
  </si>
  <si>
    <t>SEMTECH</t>
  </si>
  <si>
    <t>AO4616</t>
  </si>
  <si>
    <t>AOD7S60</t>
  </si>
  <si>
    <t>AON6280</t>
  </si>
  <si>
    <t>RTC6608O</t>
  </si>
  <si>
    <t>RICHWAVE</t>
  </si>
  <si>
    <t>AON6232</t>
  </si>
  <si>
    <t>AON6590</t>
  </si>
  <si>
    <t>AO4612L</t>
  </si>
  <si>
    <t>AO4435</t>
  </si>
  <si>
    <t>AOWF20S60</t>
  </si>
  <si>
    <t>QM3214S</t>
  </si>
  <si>
    <t>UBIQ</t>
  </si>
  <si>
    <t>AOD514</t>
  </si>
  <si>
    <t>AOD482</t>
  </si>
  <si>
    <t>AON6240</t>
  </si>
  <si>
    <t>AO3400</t>
  </si>
  <si>
    <t>RTC6608OSP</t>
  </si>
  <si>
    <t>F</t>
  </si>
  <si>
    <t>AON6442</t>
  </si>
  <si>
    <t>AON6152</t>
  </si>
  <si>
    <t>AON6403L</t>
  </si>
  <si>
    <t>AOD4184L</t>
  </si>
  <si>
    <t>AO4449</t>
  </si>
  <si>
    <t>NT25L90-TR</t>
  </si>
  <si>
    <t>AOD4132</t>
  </si>
  <si>
    <t>AO4822A</t>
  </si>
  <si>
    <t>AO4614BL</t>
  </si>
  <si>
    <t>AO6802</t>
  </si>
  <si>
    <t>AO3401A</t>
  </si>
  <si>
    <t>AOT280L</t>
  </si>
  <si>
    <t>GN1090-WP</t>
  </si>
  <si>
    <t>GN1190-WP</t>
  </si>
  <si>
    <t>AON6444L</t>
  </si>
  <si>
    <t>AON6294</t>
  </si>
  <si>
    <t>SC431LCSK-1TRT</t>
  </si>
  <si>
    <t>AOD409</t>
  </si>
  <si>
    <t>AO3415</t>
  </si>
  <si>
    <t>SD12.TCT</t>
  </si>
  <si>
    <t>GN1157BINTE3Z</t>
  </si>
  <si>
    <t>AON6290</t>
  </si>
  <si>
    <t>E</t>
  </si>
  <si>
    <t>AOB414L</t>
  </si>
  <si>
    <t>QM3006D</t>
  </si>
  <si>
    <t>SC195FULTRT</t>
  </si>
  <si>
    <t>RTC6691E</t>
  </si>
  <si>
    <t>UCLAMP3301H.TCT</t>
  </si>
  <si>
    <t>NT22L33-QFN-TR</t>
  </si>
  <si>
    <t>AON3613</t>
  </si>
  <si>
    <t>SD15C.TCT</t>
  </si>
  <si>
    <t>AO3404A</t>
  </si>
  <si>
    <t>QM3003S</t>
  </si>
  <si>
    <t>SD05.TCT</t>
  </si>
  <si>
    <t>AON6278</t>
  </si>
  <si>
    <t>QM3018D</t>
  </si>
  <si>
    <t>AOT260L</t>
  </si>
  <si>
    <t>AO4606</t>
  </si>
  <si>
    <t>AO6604_DELTA</t>
  </si>
  <si>
    <t>QM3016S</t>
  </si>
  <si>
    <t>AON6400L</t>
  </si>
  <si>
    <t>AO4828</t>
  </si>
  <si>
    <t>AOI478</t>
  </si>
  <si>
    <t>AON6440L</t>
  </si>
  <si>
    <t>QM2414K</t>
  </si>
  <si>
    <t>QM3014D</t>
  </si>
  <si>
    <t>QM3404K</t>
  </si>
  <si>
    <t>AO6405</t>
  </si>
  <si>
    <t>SC1565IST18TRT</t>
  </si>
  <si>
    <t>AOD508</t>
  </si>
  <si>
    <t>SC4437SK-3.3TRT</t>
  </si>
  <si>
    <t>UCLAMP3671P.TNT</t>
  </si>
  <si>
    <t>Last BL</t>
    <phoneticPr fontId="1" type="noConversion"/>
  </si>
  <si>
    <t>BL &lt; 9Wks</t>
    <phoneticPr fontId="1" type="noConversion"/>
  </si>
  <si>
    <t>Last OH</t>
    <phoneticPr fontId="1" type="noConversion"/>
  </si>
  <si>
    <t>AO4752</t>
  </si>
  <si>
    <t>AON6282</t>
  </si>
  <si>
    <t>AON6512</t>
  </si>
  <si>
    <t>AON7418</t>
  </si>
  <si>
    <t>AOT27S60L</t>
  </si>
  <si>
    <t>AOT290L</t>
  </si>
  <si>
    <t>AOT2918L</t>
  </si>
  <si>
    <t>AOT410L</t>
  </si>
  <si>
    <t>AS3722-BCTT-13</t>
  </si>
  <si>
    <t>AMS</t>
  </si>
  <si>
    <t>AS3729-BWLM</t>
  </si>
  <si>
    <t>AS3729-BWLT</t>
  </si>
  <si>
    <t>EV8000ILPT</t>
  </si>
  <si>
    <t>QM3401K</t>
  </si>
  <si>
    <t>RCLAMP0524P.TCT</t>
  </si>
  <si>
    <t>RTC6609SP</t>
  </si>
  <si>
    <t>SC431LCSK-.5.TRT</t>
  </si>
  <si>
    <t>SC431LISK-1TRT</t>
  </si>
  <si>
    <t>Checking</t>
  </si>
  <si>
    <t>SalesPM</t>
  </si>
  <si>
    <t>DDR Stock Report</t>
    <phoneticPr fontId="1" type="noConversion"/>
  </si>
  <si>
    <t xml:space="preserve">for new project </t>
    <phoneticPr fontId="1" type="noConversion"/>
  </si>
  <si>
    <t>FCST: 15K/M</t>
    <phoneticPr fontId="1" type="noConversion"/>
  </si>
  <si>
    <t>FCST:15K/M</t>
    <phoneticPr fontId="1" type="noConversion"/>
  </si>
  <si>
    <t>FCST:3K/M</t>
    <phoneticPr fontId="1" type="noConversion"/>
  </si>
  <si>
    <t>FCST:450K/M</t>
    <phoneticPr fontId="1" type="noConversion"/>
  </si>
  <si>
    <t>FCST:120K/M</t>
    <phoneticPr fontId="1" type="noConversion"/>
  </si>
  <si>
    <t>FCST:180K/M</t>
    <phoneticPr fontId="1" type="noConversion"/>
  </si>
  <si>
    <t>no Delta stock</t>
    <phoneticPr fontId="1" type="noConversion"/>
  </si>
  <si>
    <t>FCST: 1K/M</t>
    <phoneticPr fontId="1" type="noConversion"/>
  </si>
  <si>
    <t>FCST: 45K/m</t>
    <phoneticPr fontId="1" type="noConversion"/>
  </si>
  <si>
    <t>FCST:8K/M</t>
    <phoneticPr fontId="1" type="noConversion"/>
  </si>
  <si>
    <t>FCST:200K/M</t>
    <phoneticPr fontId="1" type="noConversion"/>
  </si>
  <si>
    <t>FCST:5KK/M</t>
    <phoneticPr fontId="1" type="noConversion"/>
  </si>
  <si>
    <t>customer no demand</t>
    <phoneticPr fontId="1" type="noConversion"/>
  </si>
  <si>
    <t>FCST:18K/M</t>
    <phoneticPr fontId="1" type="noConversion"/>
  </si>
  <si>
    <t>FCST:1.5KK/M</t>
    <phoneticPr fontId="1" type="noConversion"/>
  </si>
  <si>
    <t>FCST:12K/M</t>
    <phoneticPr fontId="1" type="noConversion"/>
  </si>
  <si>
    <t>FCST:150K/M</t>
    <phoneticPr fontId="1" type="noConversion"/>
  </si>
  <si>
    <t>FCST:10K/M</t>
    <phoneticPr fontId="1" type="noConversion"/>
  </si>
  <si>
    <t>in hub</t>
    <phoneticPr fontId="1" type="noConversion"/>
  </si>
  <si>
    <t>FCST:20K/M</t>
    <phoneticPr fontId="1" type="noConversion"/>
  </si>
  <si>
    <t>FCST:550K/M</t>
    <phoneticPr fontId="1" type="noConversion"/>
  </si>
  <si>
    <t>3.5K order on hand</t>
    <phoneticPr fontId="1" type="noConversion"/>
  </si>
  <si>
    <t>FCST:9K/M</t>
    <phoneticPr fontId="1" type="noConversion"/>
  </si>
  <si>
    <t>FCST:21K/M</t>
    <phoneticPr fontId="1" type="noConversion"/>
  </si>
  <si>
    <t>FCST: 50K/M</t>
    <phoneticPr fontId="1" type="noConversion"/>
  </si>
  <si>
    <t>FCST:6K/M in Oct</t>
    <phoneticPr fontId="1" type="noConversion"/>
  </si>
  <si>
    <t>FCST:3K/half a year</t>
    <phoneticPr fontId="1" type="noConversion"/>
  </si>
  <si>
    <t>SR</t>
    <phoneticPr fontId="1" type="noConversion"/>
  </si>
  <si>
    <t>FCST:45K/M</t>
    <phoneticPr fontId="1" type="noConversion"/>
  </si>
  <si>
    <t>FCST:2k/M</t>
    <phoneticPr fontId="1" type="noConversion"/>
  </si>
  <si>
    <t>FCST:2K/M</t>
    <phoneticPr fontId="1" type="noConversion"/>
  </si>
  <si>
    <t>customer consume in Oct</t>
    <phoneticPr fontId="1" type="noConversion"/>
  </si>
  <si>
    <t>PM transfer to others cusomter</t>
    <phoneticPr fontId="1" type="noConversion"/>
  </si>
  <si>
    <t>slow moving. SR</t>
    <phoneticPr fontId="1" type="noConversion"/>
  </si>
  <si>
    <t>FCST:5K/M</t>
    <phoneticPr fontId="1" type="noConversion"/>
  </si>
  <si>
    <t>project close of customer</t>
    <phoneticPr fontId="1" type="noConversion"/>
  </si>
  <si>
    <t>end customer PCN</t>
    <phoneticPr fontId="1" type="noConversion"/>
  </si>
  <si>
    <t>PM allocation</t>
    <phoneticPr fontId="1" type="noConversion"/>
  </si>
  <si>
    <t xml:space="preserve">check with others customer </t>
    <phoneticPr fontId="1" type="noConversion"/>
  </si>
  <si>
    <t xml:space="preserve">ship in Aug. </t>
    <phoneticPr fontId="1" type="noConversion"/>
  </si>
  <si>
    <t>FCST:6K/M in Sep</t>
    <phoneticPr fontId="1" type="noConversion"/>
  </si>
  <si>
    <t>stock in Hub. No share from Delta</t>
    <phoneticPr fontId="1" type="noConversion"/>
  </si>
  <si>
    <t>FCST:90K/M</t>
    <phoneticPr fontId="1" type="noConversion"/>
  </si>
  <si>
    <t>FCST:10K/year</t>
    <phoneticPr fontId="1" type="noConversion"/>
  </si>
  <si>
    <t>FCST:3K/M</t>
    <phoneticPr fontId="1" type="noConversion"/>
  </si>
  <si>
    <t>FCST:3K/M</t>
    <phoneticPr fontId="1" type="noConversion"/>
  </si>
  <si>
    <t>no demand</t>
    <phoneticPr fontId="1" type="noConversion"/>
  </si>
  <si>
    <t>FCST:3K/2M</t>
    <phoneticPr fontId="1" type="noConversion"/>
  </si>
  <si>
    <t>FCST:51K/M</t>
    <phoneticPr fontId="1" type="noConversion"/>
  </si>
  <si>
    <t>Type</t>
    <phoneticPr fontId="1" type="noConversion"/>
  </si>
  <si>
    <t>AO4447L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</si>
</sst>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2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>
      <alignment vertical="center"/>
    </xf>
    <xf numFmtId="176" fontId="2" fillId="0" borderId="3" xfId="0" applyNumberFormat="1" applyFont="1" applyFill="1" applyBorder="1" applyAlignment="1">
      <alignment vertical="center"/>
    </xf>
    <xf numFmtId="178" fontId="2" fillId="0" borderId="3" xfId="0" applyNumberFormat="1" applyFont="1" applyFill="1" applyBorder="1">
      <alignment vertical="center"/>
    </xf>
    <xf numFmtId="178" fontId="2" fillId="0" borderId="3" xfId="0" applyNumberFormat="1" applyFont="1" applyFill="1" applyBorder="1" applyAlignment="1">
      <alignment vertical="center"/>
    </xf>
    <xf numFmtId="177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>
      <alignment vertical="center"/>
    </xf>
    <xf numFmtId="49" fontId="11" fillId="0" borderId="1" xfId="0" applyNumberFormat="1" applyFont="1" applyFill="1" applyBorder="1">
      <alignment vertical="center"/>
    </xf>
    <xf numFmtId="49" fontId="11" fillId="0" borderId="3" xfId="0" applyNumberFormat="1" applyFont="1" applyFill="1" applyBorder="1">
      <alignment vertical="center"/>
    </xf>
    <xf numFmtId="176" fontId="11" fillId="0" borderId="3" xfId="0" applyNumberFormat="1" applyFont="1" applyFill="1" applyBorder="1">
      <alignment vertical="center"/>
    </xf>
    <xf numFmtId="176" fontId="11" fillId="0" borderId="6" xfId="0" applyNumberFormat="1" applyFont="1" applyFill="1" applyBorder="1">
      <alignment vertical="center"/>
    </xf>
    <xf numFmtId="176" fontId="11" fillId="0" borderId="3" xfId="0" applyNumberFormat="1" applyFont="1" applyFill="1" applyBorder="1" applyAlignment="1">
      <alignment vertical="center"/>
    </xf>
    <xf numFmtId="176" fontId="11" fillId="0" borderId="6" xfId="0" applyNumberFormat="1" applyFont="1" applyFill="1" applyBorder="1" applyAlignment="1">
      <alignment vertical="center"/>
    </xf>
    <xf numFmtId="178" fontId="11" fillId="0" borderId="3" xfId="0" applyNumberFormat="1" applyFont="1" applyFill="1" applyBorder="1">
      <alignment vertical="center"/>
    </xf>
    <xf numFmtId="178" fontId="11" fillId="0" borderId="6" xfId="0" applyNumberFormat="1" applyFont="1" applyFill="1" applyBorder="1">
      <alignment vertical="center"/>
    </xf>
    <xf numFmtId="178" fontId="11" fillId="0" borderId="3" xfId="0" applyNumberFormat="1" applyFont="1" applyFill="1" applyBorder="1" applyAlignment="1">
      <alignment vertical="center"/>
    </xf>
    <xf numFmtId="178" fontId="11" fillId="0" borderId="6" xfId="0" applyNumberFormat="1" applyFont="1" applyFill="1" applyBorder="1" applyAlignment="1">
      <alignment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1" fillId="0" borderId="6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/>
    </xf>
    <xf numFmtId="179" fontId="2" fillId="0" borderId="3" xfId="0" applyNumberFormat="1" applyFont="1" applyFill="1" applyBorder="1">
      <alignment vertical="center"/>
    </xf>
    <xf numFmtId="179" fontId="11" fillId="0" borderId="3" xfId="0" applyNumberFormat="1" applyFont="1" applyFill="1" applyBorder="1">
      <alignment vertical="center"/>
    </xf>
    <xf numFmtId="179" fontId="11" fillId="0" borderId="6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9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>
      <alignment vertical="center"/>
    </xf>
    <xf numFmtId="176" fontId="2" fillId="0" borderId="6" xfId="0" applyNumberFormat="1" applyFont="1" applyFill="1" applyBorder="1" applyAlignment="1">
      <alignment vertical="center"/>
    </xf>
    <xf numFmtId="178" fontId="2" fillId="0" borderId="6" xfId="0" applyNumberFormat="1" applyFont="1" applyFill="1" applyBorder="1">
      <alignment vertical="center"/>
    </xf>
    <xf numFmtId="178" fontId="2" fillId="0" borderId="6" xfId="0" applyNumberFormat="1" applyFont="1" applyFill="1" applyBorder="1" applyAlignment="1">
      <alignment vertical="center"/>
    </xf>
    <xf numFmtId="177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49" fontId="2" fillId="3" borderId="3" xfId="0" applyNumberFormat="1" applyFont="1" applyFill="1" applyBorder="1">
      <alignment vertical="center"/>
    </xf>
    <xf numFmtId="179" fontId="2" fillId="3" borderId="3" xfId="0" applyNumberFormat="1" applyFont="1" applyFill="1" applyBorder="1">
      <alignment vertical="center"/>
    </xf>
    <xf numFmtId="176" fontId="2" fillId="3" borderId="3" xfId="0" applyNumberFormat="1" applyFont="1" applyFill="1" applyBorder="1">
      <alignment vertical="center"/>
    </xf>
    <xf numFmtId="0" fontId="2" fillId="3" borderId="3" xfId="0" applyNumberFormat="1" applyFont="1" applyFill="1" applyBorder="1">
      <alignment vertical="center"/>
    </xf>
    <xf numFmtId="176" fontId="2" fillId="3" borderId="3" xfId="0" applyNumberFormat="1" applyFont="1" applyFill="1" applyBorder="1" applyAlignment="1">
      <alignment vertical="center"/>
    </xf>
    <xf numFmtId="178" fontId="2" fillId="3" borderId="3" xfId="0" applyNumberFormat="1" applyFont="1" applyFill="1" applyBorder="1">
      <alignment vertical="center"/>
    </xf>
    <xf numFmtId="178" fontId="2" fillId="3" borderId="3" xfId="0" applyNumberFormat="1" applyFont="1" applyFill="1" applyBorder="1" applyAlignment="1">
      <alignment vertical="center"/>
    </xf>
    <xf numFmtId="177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A97" totalsRowShown="0" headerRowDxfId="31" dataDxfId="29" headerRowBorderDxfId="30" tableBorderDxfId="28" totalsRowBorderDxfId="27">
  <autoFilter ref="B3:AA97">
    <filterColumn colId="2"/>
    <filterColumn colId="4"/>
    <filterColumn colId="5"/>
  </autoFilter>
  <sortState ref="B4:AK97">
    <sortCondition ref="C3:C97"/>
  </sortState>
  <tableColumns count="26">
    <tableColumn id="1" name="Item Short Name" dataDxfId="26"/>
    <tableColumn id="2" name="Brand" dataDxfId="25"/>
    <tableColumn id="34" name="Last BL" dataDxfId="24"/>
    <tableColumn id="3" name="Backlog" dataDxfId="23"/>
    <tableColumn id="36" name="BL &lt; 9Wks" dataDxfId="22"/>
    <tableColumn id="35" name="Last OH" dataDxfId="21"/>
    <tableColumn id="4" name="OH Total" dataDxfId="20"/>
    <tableColumn id="5" name="Status" dataDxfId="19">
      <calculatedColumnFormula>IFERROR(VLOOKUP(B4,#REF!,8,FALSE),"")</calculatedColumnFormula>
    </tableColumn>
    <tableColumn id="6" name="Owner" dataDxfId="18">
      <calculatedColumnFormula>IFERROR(VLOOKUP(B4,#REF!,9,FALSE),"")</calculatedColumnFormula>
    </tableColumn>
    <tableColumn id="7" name="Action" dataDxfId="17"/>
    <tableColumn id="8" name="Last Action" dataDxfId="16">
      <calculatedColumnFormula>IFERROR(VLOOKUP(B4,#REF!,10,FALSE),"")</calculatedColumnFormula>
    </tableColumn>
    <tableColumn id="9" name="D/C to Hub" dataDxfId="15"/>
    <tableColumn id="10" name="OH DC" dataDxfId="14"/>
    <tableColumn id="11" name="OH Hub" dataDxfId="13"/>
    <tableColumn id="12" name="Avail." dataDxfId="12"/>
    <tableColumn id="13" name="Actual WK" dataDxfId="11"/>
    <tableColumn id="14" name="FCST WK" dataDxfId="10"/>
    <tableColumn id="15" name="Actual AWU" dataDxfId="9"/>
    <tableColumn id="16" name="FCST AWU" dataDxfId="8"/>
    <tableColumn id="17" name="Ratio" dataDxfId="7"/>
    <tableColumn id="18" name="Diret." dataDxfId="6">
      <calculatedColumnFormula>IF($U4="E","E",IF($U4="F","F",IF($U4&lt;0.5,50,IF($U4&lt;2,100,150))))</calculatedColumnFormula>
    </tableColumn>
    <tableColumn id="19" name="FCST M" dataDxfId="5"/>
    <tableColumn id="20" name="FCST M1" dataDxfId="4"/>
    <tableColumn id="21" name="FCST M2" dataDxfId="3"/>
    <tableColumn id="22" name="FCST M3" dataDxfId="2"/>
    <tableColumn id="24" name="Custom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97"/>
  <sheetViews>
    <sheetView tabSelected="1" topLeftCell="P1" zoomScale="70" zoomScaleNormal="70" workbookViewId="0">
      <selection activeCell="AA1" sqref="AA1:AA1048576"/>
    </sheetView>
  </sheetViews>
  <sheetFormatPr defaultColWidth="9" defaultRowHeight="14.5"/>
  <cols>
    <col min="1" max="1" width="9" style="4"/>
    <col min="2" max="2" width="15.6328125" style="2" customWidth="1" collapsed="1"/>
    <col min="3" max="3" width="8.6328125" style="2" customWidth="1" collapsed="1"/>
    <col min="4" max="4" width="10.90625" style="4" customWidth="1"/>
    <col min="5" max="5" width="10.6328125" style="2" customWidth="1" collapsed="1"/>
    <col min="6" max="7" width="10.6328125" style="4" customWidth="1"/>
    <col min="8" max="8" width="10.6328125" style="2" customWidth="1" collapsed="1"/>
    <col min="9" max="10" width="8.6328125" style="4" customWidth="1" collapsed="1"/>
    <col min="11" max="12" width="15.6328125" style="4" customWidth="1" collapsed="1"/>
    <col min="13" max="16" width="10.6328125" style="2" customWidth="1" collapsed="1"/>
    <col min="17" max="18" width="8.6328125" style="2" customWidth="1" collapsed="1"/>
    <col min="19" max="20" width="10.6328125" style="2" customWidth="1" collapsed="1"/>
    <col min="21" max="21" width="6.6328125" style="2" customWidth="1" collapsed="1"/>
    <col min="22" max="22" width="8.6328125" style="2" customWidth="1" collapsed="1"/>
    <col min="23" max="27" width="10.6328125" style="2" customWidth="1" collapsed="1"/>
    <col min="28" max="28" width="9" style="2" collapsed="1"/>
    <col min="29" max="38" width="9" style="2"/>
    <col min="39" max="16384" width="9" style="2" collapsed="1"/>
  </cols>
  <sheetData>
    <row r="1" spans="1:27">
      <c r="B1" s="1" t="s">
        <v>0</v>
      </c>
      <c r="C1" s="4" t="s">
        <v>134</v>
      </c>
    </row>
    <row r="2" spans="1:27">
      <c r="B2" s="2" t="s">
        <v>1</v>
      </c>
      <c r="C2" s="3" t="s">
        <v>26</v>
      </c>
      <c r="D2" s="3"/>
    </row>
    <row r="3" spans="1:27" ht="29">
      <c r="A3" s="47" t="s">
        <v>185</v>
      </c>
      <c r="B3" s="5" t="s">
        <v>23</v>
      </c>
      <c r="C3" s="6" t="s">
        <v>3</v>
      </c>
      <c r="D3" s="19" t="s">
        <v>111</v>
      </c>
      <c r="E3" s="7" t="s">
        <v>24</v>
      </c>
      <c r="F3" s="20" t="s">
        <v>112</v>
      </c>
      <c r="G3" s="20" t="s">
        <v>113</v>
      </c>
      <c r="H3" s="7" t="s">
        <v>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5</v>
      </c>
      <c r="N3" s="7" t="s">
        <v>4</v>
      </c>
      <c r="O3" s="7" t="s">
        <v>6</v>
      </c>
      <c r="P3" s="7" t="s">
        <v>8</v>
      </c>
      <c r="Q3" s="7" t="s">
        <v>16</v>
      </c>
      <c r="R3" s="7" t="s">
        <v>17</v>
      </c>
      <c r="S3" s="7" t="s">
        <v>15</v>
      </c>
      <c r="T3" s="8" t="s">
        <v>9</v>
      </c>
      <c r="U3" s="9" t="s">
        <v>10</v>
      </c>
      <c r="V3" s="9" t="s">
        <v>22</v>
      </c>
      <c r="W3" s="9" t="s">
        <v>11</v>
      </c>
      <c r="X3" s="9" t="s">
        <v>12</v>
      </c>
      <c r="Y3" s="9" t="s">
        <v>13</v>
      </c>
      <c r="Z3" s="9" t="s">
        <v>14</v>
      </c>
      <c r="AA3" s="6" t="s">
        <v>2</v>
      </c>
    </row>
    <row r="4" spans="1:27">
      <c r="A4" s="4" t="str">
        <f>IF((S4=0)*(T4=0),"ZeroZero",IF(Q4&gt;=24,"OverStock","Normal"))</f>
        <v>ZeroZero</v>
      </c>
      <c r="B4" s="21" t="s">
        <v>122</v>
      </c>
      <c r="C4" s="23" t="s">
        <v>123</v>
      </c>
      <c r="D4" s="37" t="s">
        <v>30</v>
      </c>
      <c r="E4" s="24">
        <v>0</v>
      </c>
      <c r="F4" s="24">
        <v>0</v>
      </c>
      <c r="G4" s="24" t="s">
        <v>30</v>
      </c>
      <c r="H4" s="24">
        <v>500</v>
      </c>
      <c r="I4" s="18" t="str">
        <f>IFERROR(VLOOKUP(B4,#REF!,8,FALSE),"")</f>
        <v/>
      </c>
      <c r="J4" s="18" t="s">
        <v>25</v>
      </c>
      <c r="K4" s="18" t="s">
        <v>135</v>
      </c>
      <c r="L4" s="18" t="str">
        <f>IFERROR(VLOOKUP(B4,#REF!,10,FALSE),"")</f>
        <v/>
      </c>
      <c r="M4" s="24">
        <v>0</v>
      </c>
      <c r="N4" s="24">
        <v>500</v>
      </c>
      <c r="O4" s="24">
        <v>0</v>
      </c>
      <c r="P4" s="26">
        <v>500</v>
      </c>
      <c r="Q4" s="28"/>
      <c r="R4" s="30"/>
      <c r="S4" s="26"/>
      <c r="T4" s="24"/>
      <c r="U4" s="32"/>
      <c r="V4" s="34">
        <f t="shared" ref="V4:V35" si="0">IF($U4="E","E",IF($U4="F","F",IF($U4&lt;0.5,50,IF($U4&lt;2,100,150))))</f>
        <v>50</v>
      </c>
      <c r="W4" s="24">
        <v>0</v>
      </c>
      <c r="X4" s="24">
        <v>0</v>
      </c>
      <c r="Y4" s="24">
        <v>0</v>
      </c>
      <c r="Z4" s="24">
        <v>0</v>
      </c>
      <c r="AA4" s="10" t="s">
        <v>29</v>
      </c>
    </row>
    <row r="5" spans="1:27">
      <c r="A5" s="4" t="str">
        <f t="shared" ref="A5:A68" si="1">IF((S5=0)*(T5=0),"ZeroZero",IF(Q5&gt;=24,"OverStock","Normal"))</f>
        <v>ZeroZero</v>
      </c>
      <c r="B5" s="21" t="s">
        <v>124</v>
      </c>
      <c r="C5" s="23" t="s">
        <v>123</v>
      </c>
      <c r="D5" s="37" t="s">
        <v>30</v>
      </c>
      <c r="E5" s="24">
        <v>0</v>
      </c>
      <c r="F5" s="24">
        <v>0</v>
      </c>
      <c r="G5" s="24" t="s">
        <v>30</v>
      </c>
      <c r="H5" s="24">
        <v>500</v>
      </c>
      <c r="I5" s="18" t="str">
        <f>IFERROR(VLOOKUP(B5,#REF!,8,FALSE),"")</f>
        <v/>
      </c>
      <c r="J5" s="18" t="str">
        <f>IFERROR(VLOOKUP(B5,#REF!,9,FALSE),"")</f>
        <v/>
      </c>
      <c r="K5" s="18" t="s">
        <v>135</v>
      </c>
      <c r="L5" s="18" t="str">
        <f>IFERROR(VLOOKUP(B5,#REF!,10,FALSE),"")</f>
        <v/>
      </c>
      <c r="M5" s="24">
        <v>0</v>
      </c>
      <c r="N5" s="24">
        <v>500</v>
      </c>
      <c r="O5" s="24">
        <v>0</v>
      </c>
      <c r="P5" s="26">
        <v>500</v>
      </c>
      <c r="Q5" s="28"/>
      <c r="R5" s="30"/>
      <c r="S5" s="26"/>
      <c r="T5" s="24"/>
      <c r="U5" s="32"/>
      <c r="V5" s="34">
        <f t="shared" si="0"/>
        <v>50</v>
      </c>
      <c r="W5" s="24">
        <v>0</v>
      </c>
      <c r="X5" s="24">
        <v>0</v>
      </c>
      <c r="Y5" s="24">
        <v>0</v>
      </c>
      <c r="Z5" s="24">
        <v>0</v>
      </c>
      <c r="AA5" s="10" t="s">
        <v>29</v>
      </c>
    </row>
    <row r="6" spans="1:27">
      <c r="A6" s="4" t="str">
        <f t="shared" si="1"/>
        <v>ZeroZero</v>
      </c>
      <c r="B6" s="21" t="s">
        <v>125</v>
      </c>
      <c r="C6" s="23" t="s">
        <v>123</v>
      </c>
      <c r="D6" s="37" t="s">
        <v>30</v>
      </c>
      <c r="E6" s="24">
        <v>0</v>
      </c>
      <c r="F6" s="24">
        <v>0</v>
      </c>
      <c r="G6" s="24" t="s">
        <v>30</v>
      </c>
      <c r="H6" s="24">
        <v>1000</v>
      </c>
      <c r="I6" s="18" t="str">
        <f>IFERROR(VLOOKUP(B6,#REF!,8,FALSE),"")</f>
        <v/>
      </c>
      <c r="J6" s="18" t="str">
        <f>IFERROR(VLOOKUP(B6,#REF!,9,FALSE),"")</f>
        <v/>
      </c>
      <c r="K6" s="18" t="s">
        <v>135</v>
      </c>
      <c r="L6" s="18" t="str">
        <f>IFERROR(VLOOKUP(B6,#REF!,10,FALSE),"")</f>
        <v/>
      </c>
      <c r="M6" s="24">
        <v>0</v>
      </c>
      <c r="N6" s="24">
        <v>1000</v>
      </c>
      <c r="O6" s="24">
        <v>0</v>
      </c>
      <c r="P6" s="26">
        <v>1000</v>
      </c>
      <c r="Q6" s="28"/>
      <c r="R6" s="30"/>
      <c r="S6" s="26"/>
      <c r="T6" s="24"/>
      <c r="U6" s="32"/>
      <c r="V6" s="34">
        <f t="shared" si="0"/>
        <v>50</v>
      </c>
      <c r="W6" s="24">
        <v>0</v>
      </c>
      <c r="X6" s="24">
        <v>0</v>
      </c>
      <c r="Y6" s="24">
        <v>0</v>
      </c>
      <c r="Z6" s="24">
        <v>0</v>
      </c>
      <c r="AA6" s="10" t="s">
        <v>29</v>
      </c>
    </row>
    <row r="7" spans="1:27">
      <c r="A7" s="4" t="str">
        <f t="shared" si="1"/>
        <v>OverStock</v>
      </c>
      <c r="B7" s="17" t="s">
        <v>56</v>
      </c>
      <c r="C7" s="10" t="s">
        <v>28</v>
      </c>
      <c r="D7" s="36" t="str">
        <f>IFERROR(VLOOKUP(B7,#REF!,4,FALSE),"")</f>
        <v/>
      </c>
      <c r="E7" s="11">
        <v>81000</v>
      </c>
      <c r="F7" s="11">
        <v>24000</v>
      </c>
      <c r="G7" s="11" t="str">
        <f>IFERROR(VLOOKUP(B7,#REF!,7,FALSE),"")</f>
        <v/>
      </c>
      <c r="H7" s="11">
        <v>90000</v>
      </c>
      <c r="I7" s="18" t="str">
        <f>IFERROR(VLOOKUP(B7,#REF!,8,FALSE),"")</f>
        <v/>
      </c>
      <c r="J7" s="18" t="str">
        <f>IFERROR(VLOOKUP(B7,#REF!,9,FALSE),"")</f>
        <v/>
      </c>
      <c r="K7" s="18" t="s">
        <v>136</v>
      </c>
      <c r="L7" s="18" t="str">
        <f>IFERROR(VLOOKUP(B7,#REF!,10,FALSE),"")</f>
        <v/>
      </c>
      <c r="M7" s="11">
        <v>3000</v>
      </c>
      <c r="N7" s="11">
        <v>78000</v>
      </c>
      <c r="O7" s="11">
        <v>9000</v>
      </c>
      <c r="P7" s="12">
        <v>171000</v>
      </c>
      <c r="Q7" s="13">
        <v>45.6</v>
      </c>
      <c r="R7" s="14">
        <v>27.6</v>
      </c>
      <c r="S7" s="12">
        <v>3750</v>
      </c>
      <c r="T7" s="11">
        <v>6205</v>
      </c>
      <c r="U7" s="15">
        <v>1.7</v>
      </c>
      <c r="V7" s="16">
        <f t="shared" si="0"/>
        <v>100</v>
      </c>
      <c r="W7" s="11">
        <v>10000</v>
      </c>
      <c r="X7" s="11">
        <v>25551</v>
      </c>
      <c r="Y7" s="11">
        <v>31088</v>
      </c>
      <c r="Z7" s="11">
        <v>28200</v>
      </c>
      <c r="AA7" s="10" t="s">
        <v>29</v>
      </c>
    </row>
    <row r="8" spans="1:27">
      <c r="A8" s="4" t="str">
        <f t="shared" si="1"/>
        <v>OverStock</v>
      </c>
      <c r="B8" s="17" t="s">
        <v>69</v>
      </c>
      <c r="C8" s="10" t="s">
        <v>28</v>
      </c>
      <c r="D8" s="36" t="str">
        <f>IFERROR(VLOOKUP(B8,#REF!,4,FALSE),"")</f>
        <v/>
      </c>
      <c r="E8" s="11">
        <v>60000</v>
      </c>
      <c r="F8" s="11">
        <v>18000</v>
      </c>
      <c r="G8" s="11" t="str">
        <f>IFERROR(VLOOKUP(B8,#REF!,7,FALSE),"")</f>
        <v/>
      </c>
      <c r="H8" s="11">
        <v>30000</v>
      </c>
      <c r="I8" s="18" t="str">
        <f>IFERROR(VLOOKUP(B8,#REF!,8,FALSE),"")</f>
        <v/>
      </c>
      <c r="J8" s="18" t="s">
        <v>25</v>
      </c>
      <c r="K8" s="18" t="s">
        <v>137</v>
      </c>
      <c r="L8" s="18" t="str">
        <f>IFERROR(VLOOKUP(B8,#REF!,10,FALSE),"")</f>
        <v/>
      </c>
      <c r="M8" s="11">
        <v>0</v>
      </c>
      <c r="N8" s="11">
        <v>30000</v>
      </c>
      <c r="O8" s="11">
        <v>0</v>
      </c>
      <c r="P8" s="12">
        <v>90000</v>
      </c>
      <c r="Q8" s="13">
        <v>34.299999999999997</v>
      </c>
      <c r="R8" s="14">
        <v>69.3</v>
      </c>
      <c r="S8" s="12">
        <v>2625</v>
      </c>
      <c r="T8" s="11">
        <v>1298</v>
      </c>
      <c r="U8" s="15">
        <v>0.5</v>
      </c>
      <c r="V8" s="16">
        <f t="shared" si="0"/>
        <v>100</v>
      </c>
      <c r="W8" s="11">
        <v>973</v>
      </c>
      <c r="X8" s="11">
        <v>4484</v>
      </c>
      <c r="Y8" s="11">
        <v>8225</v>
      </c>
      <c r="Z8" s="11">
        <v>10838</v>
      </c>
      <c r="AA8" s="10" t="s">
        <v>29</v>
      </c>
    </row>
    <row r="9" spans="1:27">
      <c r="A9" s="4" t="str">
        <f t="shared" si="1"/>
        <v>OverStock</v>
      </c>
      <c r="B9" s="17" t="s">
        <v>90</v>
      </c>
      <c r="C9" s="10" t="s">
        <v>28</v>
      </c>
      <c r="D9" s="36" t="str">
        <f>IFERROR(VLOOKUP(B9,#REF!,4,FALSE),"")</f>
        <v/>
      </c>
      <c r="E9" s="11">
        <v>0</v>
      </c>
      <c r="F9" s="11">
        <v>0</v>
      </c>
      <c r="G9" s="11" t="str">
        <f>IFERROR(VLOOKUP(B9,#REF!,7,FALSE),"")</f>
        <v/>
      </c>
      <c r="H9" s="11">
        <v>25775</v>
      </c>
      <c r="I9" s="18" t="str">
        <f>IFERROR(VLOOKUP(B9,#REF!,8,FALSE),"")</f>
        <v/>
      </c>
      <c r="J9" s="18" t="str">
        <f>IFERROR(VLOOKUP(B9,#REF!,9,FALSE),"")</f>
        <v/>
      </c>
      <c r="K9" s="18" t="s">
        <v>138</v>
      </c>
      <c r="L9" s="18" t="str">
        <f>IFERROR(VLOOKUP(B9,#REF!,10,FALSE),"")</f>
        <v/>
      </c>
      <c r="M9" s="11">
        <v>9000</v>
      </c>
      <c r="N9" s="11">
        <v>6380</v>
      </c>
      <c r="O9" s="11">
        <v>10395</v>
      </c>
      <c r="P9" s="12">
        <v>25775</v>
      </c>
      <c r="Q9" s="13">
        <v>33</v>
      </c>
      <c r="R9" s="14">
        <v>21.7</v>
      </c>
      <c r="S9" s="12">
        <v>781</v>
      </c>
      <c r="T9" s="11">
        <v>1187</v>
      </c>
      <c r="U9" s="15">
        <v>1.5</v>
      </c>
      <c r="V9" s="16">
        <f t="shared" si="0"/>
        <v>100</v>
      </c>
      <c r="W9" s="11">
        <v>345</v>
      </c>
      <c r="X9" s="11">
        <v>8299</v>
      </c>
      <c r="Y9" s="11">
        <v>2040</v>
      </c>
      <c r="Z9" s="11">
        <v>600</v>
      </c>
      <c r="AA9" s="10" t="s">
        <v>29</v>
      </c>
    </row>
    <row r="10" spans="1:27">
      <c r="A10" s="4" t="str">
        <f t="shared" si="1"/>
        <v>OverStock</v>
      </c>
      <c r="B10" s="17" t="s">
        <v>33</v>
      </c>
      <c r="C10" s="10" t="s">
        <v>28</v>
      </c>
      <c r="D10" s="36" t="str">
        <f>IFERROR(VLOOKUP(B10,#REF!,4,FALSE),"")</f>
        <v/>
      </c>
      <c r="E10" s="11">
        <v>3477000</v>
      </c>
      <c r="F10" s="11">
        <v>2397000</v>
      </c>
      <c r="G10" s="11" t="str">
        <f>IFERROR(VLOOKUP(B10,#REF!,7,FALSE),"")</f>
        <v/>
      </c>
      <c r="H10" s="11">
        <v>836931</v>
      </c>
      <c r="I10" s="18" t="str">
        <f>IFERROR(VLOOKUP(B10,#REF!,8,FALSE),"")</f>
        <v/>
      </c>
      <c r="J10" s="18" t="str">
        <f>IFERROR(VLOOKUP(B10,#REF!,9,FALSE),"")</f>
        <v/>
      </c>
      <c r="K10" s="18" t="s">
        <v>139</v>
      </c>
      <c r="L10" s="18" t="str">
        <f>IFERROR(VLOOKUP(B10,#REF!,10,FALSE),"")</f>
        <v/>
      </c>
      <c r="M10" s="11">
        <v>604000</v>
      </c>
      <c r="N10" s="11">
        <v>0</v>
      </c>
      <c r="O10" s="11">
        <v>232931</v>
      </c>
      <c r="P10" s="12">
        <v>4313931</v>
      </c>
      <c r="Q10" s="13">
        <v>33.9</v>
      </c>
      <c r="R10" s="14">
        <v>37.6</v>
      </c>
      <c r="S10" s="12">
        <v>127377</v>
      </c>
      <c r="T10" s="11">
        <v>114879</v>
      </c>
      <c r="U10" s="15">
        <v>0.9</v>
      </c>
      <c r="V10" s="16">
        <f t="shared" si="0"/>
        <v>100</v>
      </c>
      <c r="W10" s="11">
        <v>0</v>
      </c>
      <c r="X10" s="11">
        <v>725007</v>
      </c>
      <c r="Y10" s="11">
        <v>385169</v>
      </c>
      <c r="Z10" s="11">
        <v>173838</v>
      </c>
      <c r="AA10" s="10" t="s">
        <v>29</v>
      </c>
    </row>
    <row r="11" spans="1:27">
      <c r="A11" s="4" t="str">
        <f t="shared" si="1"/>
        <v>OverStock</v>
      </c>
      <c r="B11" s="17" t="s">
        <v>38</v>
      </c>
      <c r="C11" s="10" t="s">
        <v>28</v>
      </c>
      <c r="D11" s="36" t="str">
        <f>IFERROR(VLOOKUP(B11,#REF!,4,FALSE),"")</f>
        <v/>
      </c>
      <c r="E11" s="11">
        <v>480000</v>
      </c>
      <c r="F11" s="11">
        <v>180000</v>
      </c>
      <c r="G11" s="11" t="str">
        <f>IFERROR(VLOOKUP(B11,#REF!,7,FALSE),"")</f>
        <v/>
      </c>
      <c r="H11" s="11">
        <v>477014</v>
      </c>
      <c r="I11" s="18" t="str">
        <f>IFERROR(VLOOKUP(B11,#REF!,8,FALSE),"")</f>
        <v/>
      </c>
      <c r="J11" s="18" t="str">
        <f>IFERROR(VLOOKUP(B11,#REF!,9,FALSE),"")</f>
        <v/>
      </c>
      <c r="K11" s="18" t="s">
        <v>140</v>
      </c>
      <c r="L11" s="18" t="str">
        <f>IFERROR(VLOOKUP(B11,#REF!,10,FALSE),"")</f>
        <v/>
      </c>
      <c r="M11" s="11">
        <v>111000</v>
      </c>
      <c r="N11" s="11">
        <v>288000</v>
      </c>
      <c r="O11" s="11">
        <v>78014</v>
      </c>
      <c r="P11" s="12">
        <v>957014</v>
      </c>
      <c r="Q11" s="13">
        <v>38.6</v>
      </c>
      <c r="R11" s="14">
        <v>19.100000000000001</v>
      </c>
      <c r="S11" s="12">
        <v>24776</v>
      </c>
      <c r="T11" s="11">
        <v>49991</v>
      </c>
      <c r="U11" s="15">
        <v>2</v>
      </c>
      <c r="V11" s="16">
        <f t="shared" si="0"/>
        <v>150</v>
      </c>
      <c r="W11" s="11">
        <v>53720</v>
      </c>
      <c r="X11" s="11">
        <v>235660</v>
      </c>
      <c r="Y11" s="11">
        <v>211876</v>
      </c>
      <c r="Z11" s="11">
        <v>276336</v>
      </c>
      <c r="AA11" s="10" t="s">
        <v>29</v>
      </c>
    </row>
    <row r="12" spans="1:27">
      <c r="A12" s="4" t="str">
        <f t="shared" si="1"/>
        <v>OverStock</v>
      </c>
      <c r="B12" s="17" t="s">
        <v>35</v>
      </c>
      <c r="C12" s="10" t="s">
        <v>28</v>
      </c>
      <c r="D12" s="36" t="str">
        <f>IFERROR(VLOOKUP(B12,#REF!,4,FALSE),"")</f>
        <v/>
      </c>
      <c r="E12" s="11">
        <v>921000</v>
      </c>
      <c r="F12" s="11">
        <v>57000</v>
      </c>
      <c r="G12" s="11" t="str">
        <f>IFERROR(VLOOKUP(B12,#REF!,7,FALSE),"")</f>
        <v/>
      </c>
      <c r="H12" s="11">
        <v>675209</v>
      </c>
      <c r="I12" s="18" t="str">
        <f>IFERROR(VLOOKUP(B12,#REF!,8,FALSE),"")</f>
        <v/>
      </c>
      <c r="J12" s="18" t="str">
        <f>IFERROR(VLOOKUP(B12,#REF!,9,FALSE),"")</f>
        <v/>
      </c>
      <c r="K12" s="18" t="s">
        <v>141</v>
      </c>
      <c r="L12" s="18" t="str">
        <f>IFERROR(VLOOKUP(B12,#REF!,10,FALSE),"")</f>
        <v/>
      </c>
      <c r="M12" s="11">
        <v>225000</v>
      </c>
      <c r="N12" s="11">
        <v>338300</v>
      </c>
      <c r="O12" s="11">
        <v>111909</v>
      </c>
      <c r="P12" s="12">
        <v>1596209</v>
      </c>
      <c r="Q12" s="13">
        <v>33.799999999999997</v>
      </c>
      <c r="R12" s="14">
        <v>135.69999999999999</v>
      </c>
      <c r="S12" s="12">
        <v>47211</v>
      </c>
      <c r="T12" s="11">
        <v>11760</v>
      </c>
      <c r="U12" s="15">
        <v>0.2</v>
      </c>
      <c r="V12" s="16">
        <f t="shared" si="0"/>
        <v>50</v>
      </c>
      <c r="W12" s="11">
        <v>0</v>
      </c>
      <c r="X12" s="11">
        <v>98845</v>
      </c>
      <c r="Y12" s="11">
        <v>6984</v>
      </c>
      <c r="Z12" s="11">
        <v>4184</v>
      </c>
      <c r="AA12" s="10" t="s">
        <v>29</v>
      </c>
    </row>
    <row r="13" spans="1:27">
      <c r="A13" s="4" t="str">
        <f t="shared" si="1"/>
        <v>OverStock</v>
      </c>
      <c r="B13" s="17" t="s">
        <v>77</v>
      </c>
      <c r="C13" s="10" t="s">
        <v>28</v>
      </c>
      <c r="D13" s="36" t="str">
        <f>IFERROR(VLOOKUP(B13,#REF!,4,FALSE),"")</f>
        <v/>
      </c>
      <c r="E13" s="11">
        <v>21000</v>
      </c>
      <c r="F13" s="11">
        <v>9000</v>
      </c>
      <c r="G13" s="11" t="str">
        <f>IFERROR(VLOOKUP(B13,#REF!,7,FALSE),"")</f>
        <v/>
      </c>
      <c r="H13" s="11">
        <v>34217</v>
      </c>
      <c r="I13" s="18" t="str">
        <f>IFERROR(VLOOKUP(B13,#REF!,8,FALSE),"")</f>
        <v/>
      </c>
      <c r="J13" s="18" t="str">
        <f>IFERROR(VLOOKUP(B13,#REF!,9,FALSE),"")</f>
        <v/>
      </c>
      <c r="K13" s="18" t="s">
        <v>138</v>
      </c>
      <c r="L13" s="18" t="str">
        <f>IFERROR(VLOOKUP(B13,#REF!,10,FALSE),"")</f>
        <v/>
      </c>
      <c r="M13" s="11">
        <v>0</v>
      </c>
      <c r="N13" s="11">
        <v>21000</v>
      </c>
      <c r="O13" s="11">
        <v>13217</v>
      </c>
      <c r="P13" s="12">
        <v>55217</v>
      </c>
      <c r="Q13" s="13">
        <v>42.8</v>
      </c>
      <c r="R13" s="14">
        <v>51.3</v>
      </c>
      <c r="S13" s="12">
        <v>1291</v>
      </c>
      <c r="T13" s="11">
        <v>1077</v>
      </c>
      <c r="U13" s="15">
        <v>0.8</v>
      </c>
      <c r="V13" s="16">
        <f t="shared" si="0"/>
        <v>100</v>
      </c>
      <c r="W13" s="11">
        <v>431</v>
      </c>
      <c r="X13" s="11">
        <v>8953</v>
      </c>
      <c r="Y13" s="11">
        <v>1471</v>
      </c>
      <c r="Z13" s="11">
        <v>3569</v>
      </c>
      <c r="AA13" s="10" t="s">
        <v>29</v>
      </c>
    </row>
    <row r="14" spans="1:27">
      <c r="A14" s="4" t="str">
        <f t="shared" si="1"/>
        <v>OverStock</v>
      </c>
      <c r="B14" s="17" t="s">
        <v>49</v>
      </c>
      <c r="C14" s="10" t="s">
        <v>28</v>
      </c>
      <c r="D14" s="36" t="str">
        <f>IFERROR(VLOOKUP(B14,#REF!,4,FALSE),"")</f>
        <v/>
      </c>
      <c r="E14" s="11">
        <v>180000</v>
      </c>
      <c r="F14" s="11">
        <v>120000</v>
      </c>
      <c r="G14" s="11" t="str">
        <f>IFERROR(VLOOKUP(B14,#REF!,7,FALSE),"")</f>
        <v/>
      </c>
      <c r="H14" s="11">
        <v>57384</v>
      </c>
      <c r="I14" s="18" t="str">
        <f>IFERROR(VLOOKUP(B14,#REF!,8,FALSE),"")</f>
        <v/>
      </c>
      <c r="J14" s="18" t="str">
        <f>IFERROR(VLOOKUP(B14,#REF!,9,FALSE),"")</f>
        <v/>
      </c>
      <c r="K14" s="18" t="s">
        <v>136</v>
      </c>
      <c r="L14" s="18" t="str">
        <f>IFERROR(VLOOKUP(B14,#REF!,10,FALSE),"")</f>
        <v/>
      </c>
      <c r="M14" s="11">
        <v>6000</v>
      </c>
      <c r="N14" s="11">
        <v>48000</v>
      </c>
      <c r="O14" s="11">
        <v>3384</v>
      </c>
      <c r="P14" s="12">
        <v>237384</v>
      </c>
      <c r="Q14" s="13">
        <v>29.4</v>
      </c>
      <c r="R14" s="14">
        <v>26</v>
      </c>
      <c r="S14" s="12">
        <v>8075</v>
      </c>
      <c r="T14" s="11">
        <v>9142</v>
      </c>
      <c r="U14" s="15">
        <v>1.1000000000000001</v>
      </c>
      <c r="V14" s="16">
        <f t="shared" si="0"/>
        <v>100</v>
      </c>
      <c r="W14" s="11">
        <v>13000</v>
      </c>
      <c r="X14" s="11">
        <v>52154</v>
      </c>
      <c r="Y14" s="11">
        <v>17128</v>
      </c>
      <c r="Z14" s="11">
        <v>10000</v>
      </c>
      <c r="AA14" s="10" t="s">
        <v>29</v>
      </c>
    </row>
    <row r="15" spans="1:27" s="49" customFormat="1">
      <c r="A15" s="49" t="str">
        <f t="shared" si="1"/>
        <v>OverStock</v>
      </c>
      <c r="B15" s="48" t="s">
        <v>186</v>
      </c>
      <c r="C15" s="50" t="s">
        <v>28</v>
      </c>
      <c r="D15" s="51" t="str">
        <f>IFERROR(VLOOKUP(B15,#REF!,4,FALSE),"")</f>
        <v/>
      </c>
      <c r="E15" s="52">
        <v>192000</v>
      </c>
      <c r="F15" s="52">
        <v>0</v>
      </c>
      <c r="G15" s="52" t="str">
        <f>IFERROR(VLOOKUP(B15,#REF!,7,FALSE),"")</f>
        <v/>
      </c>
      <c r="H15" s="52">
        <v>91982</v>
      </c>
      <c r="I15" s="53" t="str">
        <f>IFERROR(VLOOKUP(B15,#REF!,8,FALSE),"")</f>
        <v/>
      </c>
      <c r="J15" s="53" t="str">
        <f>IFERROR(VLOOKUP(B15,#REF!,9,FALSE),"")</f>
        <v/>
      </c>
      <c r="K15" s="53" t="s">
        <v>142</v>
      </c>
      <c r="L15" s="53" t="str">
        <f>IFERROR(VLOOKUP(B15,#REF!,10,FALSE),"")</f>
        <v/>
      </c>
      <c r="M15" s="52">
        <v>0</v>
      </c>
      <c r="N15" s="52">
        <v>89700</v>
      </c>
      <c r="O15" s="52">
        <v>2282</v>
      </c>
      <c r="P15" s="54">
        <v>283982</v>
      </c>
      <c r="Q15" s="55">
        <v>25.3</v>
      </c>
      <c r="R15" s="56">
        <v>15.4</v>
      </c>
      <c r="S15" s="54">
        <v>11240</v>
      </c>
      <c r="T15" s="52">
        <v>18388</v>
      </c>
      <c r="U15" s="57">
        <v>1.6</v>
      </c>
      <c r="V15" s="58">
        <f t="shared" si="0"/>
        <v>100</v>
      </c>
      <c r="W15" s="52">
        <v>18210</v>
      </c>
      <c r="X15" s="52">
        <v>97048</v>
      </c>
      <c r="Y15" s="52">
        <v>50230</v>
      </c>
      <c r="Z15" s="52">
        <v>21000</v>
      </c>
      <c r="AA15" s="50" t="s">
        <v>29</v>
      </c>
    </row>
    <row r="16" spans="1:27">
      <c r="A16" s="4" t="str">
        <f t="shared" si="1"/>
        <v>OverStock</v>
      </c>
      <c r="B16" s="17" t="s">
        <v>63</v>
      </c>
      <c r="C16" s="10" t="s">
        <v>28</v>
      </c>
      <c r="D16" s="36" t="str">
        <f>IFERROR(VLOOKUP(B16,#REF!,4,FALSE),"")</f>
        <v/>
      </c>
      <c r="E16" s="11">
        <v>54000</v>
      </c>
      <c r="F16" s="11">
        <v>24000</v>
      </c>
      <c r="G16" s="11" t="str">
        <f>IFERROR(VLOOKUP(B16,#REF!,7,FALSE),"")</f>
        <v/>
      </c>
      <c r="H16" s="11">
        <v>84000</v>
      </c>
      <c r="I16" s="18" t="str">
        <f>IFERROR(VLOOKUP(B16,#REF!,8,FALSE),"")</f>
        <v/>
      </c>
      <c r="J16" s="18" t="str">
        <f>IFERROR(VLOOKUP(B16,#REF!,9,FALSE),"")</f>
        <v/>
      </c>
      <c r="K16" s="18" t="s">
        <v>137</v>
      </c>
      <c r="L16" s="18" t="str">
        <f>IFERROR(VLOOKUP(B16,#REF!,10,FALSE),"")</f>
        <v/>
      </c>
      <c r="M16" s="11">
        <v>0</v>
      </c>
      <c r="N16" s="11">
        <v>84000</v>
      </c>
      <c r="O16" s="11">
        <v>0</v>
      </c>
      <c r="P16" s="12">
        <v>138000</v>
      </c>
      <c r="Q16" s="13">
        <v>52.6</v>
      </c>
      <c r="R16" s="14">
        <v>29.1</v>
      </c>
      <c r="S16" s="12">
        <v>2625</v>
      </c>
      <c r="T16" s="11">
        <v>4749</v>
      </c>
      <c r="U16" s="15">
        <v>1.8</v>
      </c>
      <c r="V16" s="16">
        <f t="shared" si="0"/>
        <v>100</v>
      </c>
      <c r="W16" s="11">
        <v>6029</v>
      </c>
      <c r="X16" s="11">
        <v>26346</v>
      </c>
      <c r="Y16" s="11">
        <v>15206</v>
      </c>
      <c r="Z16" s="11">
        <v>5539</v>
      </c>
      <c r="AA16" s="10" t="s">
        <v>29</v>
      </c>
    </row>
    <row r="17" spans="1:27">
      <c r="A17" s="4" t="str">
        <f t="shared" si="1"/>
        <v>OverStock</v>
      </c>
      <c r="B17" s="17" t="s">
        <v>96</v>
      </c>
      <c r="C17" s="10" t="s">
        <v>28</v>
      </c>
      <c r="D17" s="36" t="str">
        <f>IFERROR(VLOOKUP(B17,#REF!,4,FALSE),"")</f>
        <v/>
      </c>
      <c r="E17" s="11">
        <v>3000</v>
      </c>
      <c r="F17" s="11">
        <v>3000</v>
      </c>
      <c r="G17" s="11" t="str">
        <f>IFERROR(VLOOKUP(B17,#REF!,7,FALSE),"")</f>
        <v/>
      </c>
      <c r="H17" s="11">
        <v>12300</v>
      </c>
      <c r="I17" s="18" t="str">
        <f>IFERROR(VLOOKUP(B17,#REF!,8,FALSE),"")</f>
        <v/>
      </c>
      <c r="J17" s="18" t="str">
        <f>IFERROR(VLOOKUP(B17,#REF!,9,FALSE),"")</f>
        <v/>
      </c>
      <c r="K17" s="18" t="s">
        <v>143</v>
      </c>
      <c r="L17" s="18" t="str">
        <f>IFERROR(VLOOKUP(B17,#REF!,10,FALSE),"")</f>
        <v/>
      </c>
      <c r="M17" s="11">
        <v>3000</v>
      </c>
      <c r="N17" s="11">
        <v>6300</v>
      </c>
      <c r="O17" s="11">
        <v>3000</v>
      </c>
      <c r="P17" s="12">
        <v>15300</v>
      </c>
      <c r="Q17" s="13">
        <v>59.8</v>
      </c>
      <c r="R17" s="14">
        <v>84.1</v>
      </c>
      <c r="S17" s="12">
        <v>256</v>
      </c>
      <c r="T17" s="11">
        <v>182</v>
      </c>
      <c r="U17" s="15">
        <v>0.7</v>
      </c>
      <c r="V17" s="16">
        <f t="shared" si="0"/>
        <v>100</v>
      </c>
      <c r="W17" s="11">
        <v>96</v>
      </c>
      <c r="X17" s="11">
        <v>1540</v>
      </c>
      <c r="Y17" s="11">
        <v>0</v>
      </c>
      <c r="Z17" s="11">
        <v>0</v>
      </c>
      <c r="AA17" s="10" t="s">
        <v>29</v>
      </c>
    </row>
    <row r="18" spans="1:27">
      <c r="A18" s="4" t="str">
        <f t="shared" si="1"/>
        <v>OverStock</v>
      </c>
      <c r="B18" s="17" t="s">
        <v>48</v>
      </c>
      <c r="C18" s="10" t="s">
        <v>28</v>
      </c>
      <c r="D18" s="36" t="str">
        <f>IFERROR(VLOOKUP(B18,#REF!,4,FALSE),"")</f>
        <v/>
      </c>
      <c r="E18" s="11">
        <v>204000</v>
      </c>
      <c r="F18" s="11">
        <v>33000</v>
      </c>
      <c r="G18" s="11" t="str">
        <f>IFERROR(VLOOKUP(B18,#REF!,7,FALSE),"")</f>
        <v/>
      </c>
      <c r="H18" s="11">
        <v>69213</v>
      </c>
      <c r="I18" s="18" t="str">
        <f>IFERROR(VLOOKUP(B18,#REF!,8,FALSE),"")</f>
        <v/>
      </c>
      <c r="J18" s="18" t="str">
        <f>IFERROR(VLOOKUP(B18,#REF!,9,FALSE),"")</f>
        <v/>
      </c>
      <c r="K18" s="18" t="s">
        <v>144</v>
      </c>
      <c r="L18" s="18" t="str">
        <f>IFERROR(VLOOKUP(B18,#REF!,10,FALSE),"")</f>
        <v/>
      </c>
      <c r="M18" s="11">
        <v>3000</v>
      </c>
      <c r="N18" s="11">
        <v>57000</v>
      </c>
      <c r="O18" s="11">
        <v>9213</v>
      </c>
      <c r="P18" s="12">
        <v>273213</v>
      </c>
      <c r="Q18" s="13">
        <v>24.2</v>
      </c>
      <c r="R18" s="14">
        <v>19.899999999999999</v>
      </c>
      <c r="S18" s="12">
        <v>11279</v>
      </c>
      <c r="T18" s="11">
        <v>13701</v>
      </c>
      <c r="U18" s="15">
        <v>1.2</v>
      </c>
      <c r="V18" s="16">
        <f t="shared" si="0"/>
        <v>100</v>
      </c>
      <c r="W18" s="11">
        <v>8900</v>
      </c>
      <c r="X18" s="11">
        <v>86848</v>
      </c>
      <c r="Y18" s="11">
        <v>38440</v>
      </c>
      <c r="Z18" s="11">
        <v>33020</v>
      </c>
      <c r="AA18" s="10" t="s">
        <v>29</v>
      </c>
    </row>
    <row r="19" spans="1:27">
      <c r="A19" s="4" t="str">
        <f t="shared" si="1"/>
        <v>OverStock</v>
      </c>
      <c r="B19" s="17" t="s">
        <v>67</v>
      </c>
      <c r="C19" s="10" t="s">
        <v>28</v>
      </c>
      <c r="D19" s="36" t="str">
        <f>IFERROR(VLOOKUP(B19,#REF!,4,FALSE),"")</f>
        <v/>
      </c>
      <c r="E19" s="11">
        <v>27000</v>
      </c>
      <c r="F19" s="11">
        <v>0</v>
      </c>
      <c r="G19" s="11" t="str">
        <f>IFERROR(VLOOKUP(B19,#REF!,7,FALSE),"")</f>
        <v/>
      </c>
      <c r="H19" s="11">
        <v>69000</v>
      </c>
      <c r="I19" s="18" t="str">
        <f>IFERROR(VLOOKUP(B19,#REF!,8,FALSE),"")</f>
        <v/>
      </c>
      <c r="J19" s="18" t="str">
        <f>IFERROR(VLOOKUP(B19,#REF!,9,FALSE),"")</f>
        <v/>
      </c>
      <c r="K19" s="18" t="s">
        <v>145</v>
      </c>
      <c r="L19" s="18" t="str">
        <f>IFERROR(VLOOKUP(B19,#REF!,10,FALSE),"")</f>
        <v/>
      </c>
      <c r="M19" s="11">
        <v>6000</v>
      </c>
      <c r="N19" s="11">
        <v>54000</v>
      </c>
      <c r="O19" s="11">
        <v>9000</v>
      </c>
      <c r="P19" s="12">
        <v>96000</v>
      </c>
      <c r="Q19" s="13">
        <v>128</v>
      </c>
      <c r="R19" s="14">
        <v>43.2</v>
      </c>
      <c r="S19" s="12">
        <v>750</v>
      </c>
      <c r="T19" s="11">
        <v>2222</v>
      </c>
      <c r="U19" s="15">
        <v>3</v>
      </c>
      <c r="V19" s="16">
        <f t="shared" si="0"/>
        <v>150</v>
      </c>
      <c r="W19" s="11">
        <v>0</v>
      </c>
      <c r="X19" s="11">
        <v>16000</v>
      </c>
      <c r="Y19" s="11">
        <v>4000</v>
      </c>
      <c r="Z19" s="11">
        <v>8000</v>
      </c>
      <c r="AA19" s="10" t="s">
        <v>29</v>
      </c>
    </row>
    <row r="20" spans="1:27">
      <c r="A20" s="4" t="str">
        <f t="shared" si="1"/>
        <v>OverStock</v>
      </c>
      <c r="B20" s="17" t="s">
        <v>41</v>
      </c>
      <c r="C20" s="10" t="s">
        <v>28</v>
      </c>
      <c r="D20" s="36" t="str">
        <f>IFERROR(VLOOKUP(B20,#REF!,4,FALSE),"")</f>
        <v/>
      </c>
      <c r="E20" s="11">
        <v>330000</v>
      </c>
      <c r="F20" s="11">
        <v>0</v>
      </c>
      <c r="G20" s="11" t="str">
        <f>IFERROR(VLOOKUP(B20,#REF!,7,FALSE),"")</f>
        <v/>
      </c>
      <c r="H20" s="11">
        <v>484350</v>
      </c>
      <c r="I20" s="18" t="str">
        <f>IFERROR(VLOOKUP(B20,#REF!,8,FALSE),"")</f>
        <v/>
      </c>
      <c r="J20" s="18" t="str">
        <f>IFERROR(VLOOKUP(B20,#REF!,9,FALSE),"")</f>
        <v/>
      </c>
      <c r="K20" s="18" t="s">
        <v>146</v>
      </c>
      <c r="L20" s="18" t="str">
        <f>IFERROR(VLOOKUP(B20,#REF!,10,FALSE),"")</f>
        <v/>
      </c>
      <c r="M20" s="11">
        <v>309000</v>
      </c>
      <c r="N20" s="11">
        <v>57000</v>
      </c>
      <c r="O20" s="11">
        <v>118350</v>
      </c>
      <c r="P20" s="12">
        <v>814350</v>
      </c>
      <c r="Q20" s="13">
        <v>27</v>
      </c>
      <c r="R20" s="14">
        <v>14.2</v>
      </c>
      <c r="S20" s="12">
        <v>30132</v>
      </c>
      <c r="T20" s="11">
        <v>57493</v>
      </c>
      <c r="U20" s="15">
        <v>1.9</v>
      </c>
      <c r="V20" s="16">
        <f t="shared" si="0"/>
        <v>100</v>
      </c>
      <c r="W20" s="11">
        <v>0</v>
      </c>
      <c r="X20" s="11">
        <v>368940</v>
      </c>
      <c r="Y20" s="11">
        <v>173700</v>
      </c>
      <c r="Z20" s="11">
        <v>49800</v>
      </c>
      <c r="AA20" s="10" t="s">
        <v>29</v>
      </c>
    </row>
    <row r="21" spans="1:27">
      <c r="A21" s="4" t="str">
        <f t="shared" si="1"/>
        <v>OverStock</v>
      </c>
      <c r="B21" s="17" t="s">
        <v>27</v>
      </c>
      <c r="C21" s="10" t="s">
        <v>28</v>
      </c>
      <c r="D21" s="36" t="str">
        <f>IFERROR(VLOOKUP(B21,#REF!,4,FALSE),"")</f>
        <v/>
      </c>
      <c r="E21" s="11">
        <v>34479000</v>
      </c>
      <c r="F21" s="11">
        <v>10419000</v>
      </c>
      <c r="G21" s="11" t="str">
        <f>IFERROR(VLOOKUP(B21,#REF!,7,FALSE),"")</f>
        <v/>
      </c>
      <c r="H21" s="11">
        <v>7629584</v>
      </c>
      <c r="I21" s="18" t="str">
        <f>IFERROR(VLOOKUP(B21,#REF!,8,FALSE),"")</f>
        <v/>
      </c>
      <c r="J21" s="18" t="str">
        <f>IFERROR(VLOOKUP(B21,#REF!,9,FALSE),"")</f>
        <v/>
      </c>
      <c r="K21" s="18" t="s">
        <v>147</v>
      </c>
      <c r="L21" s="18" t="str">
        <f>IFERROR(VLOOKUP(B21,#REF!,10,FALSE),"")</f>
        <v/>
      </c>
      <c r="M21" s="11">
        <v>5497700</v>
      </c>
      <c r="N21" s="11">
        <v>915000</v>
      </c>
      <c r="O21" s="11">
        <v>1216884</v>
      </c>
      <c r="P21" s="12">
        <v>42108584</v>
      </c>
      <c r="Q21" s="13">
        <v>45.3</v>
      </c>
      <c r="R21" s="14">
        <v>46.5</v>
      </c>
      <c r="S21" s="12">
        <v>929683</v>
      </c>
      <c r="T21" s="11">
        <v>905554</v>
      </c>
      <c r="U21" s="15">
        <v>1</v>
      </c>
      <c r="V21" s="16">
        <f t="shared" si="0"/>
        <v>100</v>
      </c>
      <c r="W21" s="11">
        <v>50000</v>
      </c>
      <c r="X21" s="11">
        <v>5929190</v>
      </c>
      <c r="Y21" s="11">
        <v>2634816</v>
      </c>
      <c r="Z21" s="11">
        <v>494016</v>
      </c>
      <c r="AA21" s="10" t="s">
        <v>29</v>
      </c>
    </row>
    <row r="22" spans="1:27">
      <c r="A22" s="4" t="str">
        <f t="shared" si="1"/>
        <v>ZeroZero</v>
      </c>
      <c r="B22" s="21" t="s">
        <v>114</v>
      </c>
      <c r="C22" s="23" t="s">
        <v>28</v>
      </c>
      <c r="D22" s="37" t="s">
        <v>30</v>
      </c>
      <c r="E22" s="24">
        <v>0</v>
      </c>
      <c r="F22" s="24">
        <v>0</v>
      </c>
      <c r="G22" s="24" t="s">
        <v>30</v>
      </c>
      <c r="H22" s="24">
        <v>11695</v>
      </c>
      <c r="I22" s="18" t="str">
        <f>IFERROR(VLOOKUP(B22,#REF!,8,FALSE),"")</f>
        <v/>
      </c>
      <c r="J22" s="18" t="str">
        <f>IFERROR(VLOOKUP(B22,#REF!,9,FALSE),"")</f>
        <v/>
      </c>
      <c r="K22" s="18" t="s">
        <v>148</v>
      </c>
      <c r="L22" s="18" t="str">
        <f>IFERROR(VLOOKUP(B22,#REF!,10,FALSE),"")</f>
        <v/>
      </c>
      <c r="M22" s="24">
        <v>0</v>
      </c>
      <c r="N22" s="24">
        <v>9000</v>
      </c>
      <c r="O22" s="24">
        <v>2695</v>
      </c>
      <c r="P22" s="26">
        <v>11695</v>
      </c>
      <c r="Q22" s="28"/>
      <c r="R22" s="30"/>
      <c r="S22" s="26"/>
      <c r="T22" s="24"/>
      <c r="U22" s="32"/>
      <c r="V22" s="34">
        <f t="shared" si="0"/>
        <v>50</v>
      </c>
      <c r="W22" s="24">
        <v>0</v>
      </c>
      <c r="X22" s="24">
        <v>0</v>
      </c>
      <c r="Y22" s="24">
        <v>0</v>
      </c>
      <c r="Z22" s="24">
        <v>0</v>
      </c>
      <c r="AA22" s="10" t="s">
        <v>29</v>
      </c>
    </row>
    <row r="23" spans="1:27">
      <c r="A23" s="4" t="str">
        <f t="shared" si="1"/>
        <v>OverStock</v>
      </c>
      <c r="B23" s="17" t="s">
        <v>66</v>
      </c>
      <c r="C23" s="10" t="s">
        <v>28</v>
      </c>
      <c r="D23" s="36" t="str">
        <f>IFERROR(VLOOKUP(B23,#REF!,4,FALSE),"")</f>
        <v/>
      </c>
      <c r="E23" s="11">
        <v>87000</v>
      </c>
      <c r="F23" s="11">
        <v>0</v>
      </c>
      <c r="G23" s="11" t="str">
        <f>IFERROR(VLOOKUP(B23,#REF!,7,FALSE),"")</f>
        <v/>
      </c>
      <c r="H23" s="11">
        <v>15000</v>
      </c>
      <c r="I23" s="18" t="str">
        <f>IFERROR(VLOOKUP(B23,#REF!,8,FALSE),"")</f>
        <v/>
      </c>
      <c r="J23" s="18" t="str">
        <f>IFERROR(VLOOKUP(B23,#REF!,9,FALSE),"")</f>
        <v/>
      </c>
      <c r="K23" s="18" t="s">
        <v>149</v>
      </c>
      <c r="L23" s="18" t="str">
        <f>IFERROR(VLOOKUP(B23,#REF!,10,FALSE),"")</f>
        <v/>
      </c>
      <c r="M23" s="11">
        <v>0</v>
      </c>
      <c r="N23" s="11">
        <v>15000</v>
      </c>
      <c r="O23" s="11">
        <v>0</v>
      </c>
      <c r="P23" s="12">
        <v>102000</v>
      </c>
      <c r="Q23" s="13">
        <v>30.2</v>
      </c>
      <c r="R23" s="14">
        <v>14.3</v>
      </c>
      <c r="S23" s="12">
        <v>3375</v>
      </c>
      <c r="T23" s="11">
        <v>7129</v>
      </c>
      <c r="U23" s="15">
        <v>2.1</v>
      </c>
      <c r="V23" s="16">
        <f t="shared" si="0"/>
        <v>150</v>
      </c>
      <c r="W23" s="11">
        <v>16724</v>
      </c>
      <c r="X23" s="11">
        <v>41912</v>
      </c>
      <c r="Y23" s="11">
        <v>18128</v>
      </c>
      <c r="Z23" s="11">
        <v>11444</v>
      </c>
      <c r="AA23" s="10" t="s">
        <v>29</v>
      </c>
    </row>
    <row r="24" spans="1:27">
      <c r="A24" s="4" t="str">
        <f t="shared" si="1"/>
        <v>OverStock</v>
      </c>
      <c r="B24" s="17" t="s">
        <v>100</v>
      </c>
      <c r="C24" s="10" t="s">
        <v>28</v>
      </c>
      <c r="D24" s="36" t="str">
        <f>IFERROR(VLOOKUP(B24,#REF!,4,FALSE),"")</f>
        <v/>
      </c>
      <c r="E24" s="11">
        <v>0</v>
      </c>
      <c r="F24" s="11">
        <v>0</v>
      </c>
      <c r="G24" s="11" t="str">
        <f>IFERROR(VLOOKUP(B24,#REF!,7,FALSE),"")</f>
        <v/>
      </c>
      <c r="H24" s="11">
        <v>8176</v>
      </c>
      <c r="I24" s="18" t="str">
        <f>IFERROR(VLOOKUP(B24,#REF!,8,FALSE),"")</f>
        <v/>
      </c>
      <c r="J24" s="18" t="str">
        <f>IFERROR(VLOOKUP(B24,#REF!,9,FALSE),"")</f>
        <v/>
      </c>
      <c r="K24" s="18" t="s">
        <v>148</v>
      </c>
      <c r="L24" s="18" t="str">
        <f>IFERROR(VLOOKUP(B24,#REF!,10,FALSE),"")</f>
        <v/>
      </c>
      <c r="M24" s="11">
        <v>0</v>
      </c>
      <c r="N24" s="11">
        <v>6000</v>
      </c>
      <c r="O24" s="11">
        <v>2176</v>
      </c>
      <c r="P24" s="12">
        <v>8176</v>
      </c>
      <c r="Q24" s="13">
        <v>32.1</v>
      </c>
      <c r="R24" s="14">
        <v>36</v>
      </c>
      <c r="S24" s="12">
        <v>255</v>
      </c>
      <c r="T24" s="11">
        <v>227</v>
      </c>
      <c r="U24" s="15">
        <v>0.9</v>
      </c>
      <c r="V24" s="16">
        <f t="shared" si="0"/>
        <v>100</v>
      </c>
      <c r="W24" s="11">
        <v>0</v>
      </c>
      <c r="X24" s="11">
        <v>2040</v>
      </c>
      <c r="Y24" s="11">
        <v>0</v>
      </c>
      <c r="Z24" s="11">
        <v>0</v>
      </c>
      <c r="AA24" s="10" t="s">
        <v>29</v>
      </c>
    </row>
    <row r="25" spans="1:27">
      <c r="A25" s="4" t="str">
        <f t="shared" si="1"/>
        <v>OverStock</v>
      </c>
      <c r="B25" s="17" t="s">
        <v>106</v>
      </c>
      <c r="C25" s="10" t="s">
        <v>28</v>
      </c>
      <c r="D25" s="36" t="str">
        <f>IFERROR(VLOOKUP(B25,#REF!,4,FALSE),"")</f>
        <v/>
      </c>
      <c r="E25" s="11">
        <v>0</v>
      </c>
      <c r="F25" s="11">
        <v>0</v>
      </c>
      <c r="G25" s="11" t="str">
        <f>IFERROR(VLOOKUP(B25,#REF!,7,FALSE),"")</f>
        <v/>
      </c>
      <c r="H25" s="11">
        <v>3000</v>
      </c>
      <c r="I25" s="18" t="str">
        <f>IFERROR(VLOOKUP(B25,#REF!,8,FALSE),"")</f>
        <v/>
      </c>
      <c r="J25" s="18" t="str">
        <f>IFERROR(VLOOKUP(B25,#REF!,9,FALSE),"")</f>
        <v/>
      </c>
      <c r="K25" s="18" t="s">
        <v>135</v>
      </c>
      <c r="L25" s="18" t="str">
        <f>IFERROR(VLOOKUP(B25,#REF!,10,FALSE),"")</f>
        <v/>
      </c>
      <c r="M25" s="11">
        <v>0</v>
      </c>
      <c r="N25" s="11">
        <v>3000</v>
      </c>
      <c r="O25" s="11">
        <v>0</v>
      </c>
      <c r="P25" s="12">
        <v>3000</v>
      </c>
      <c r="Q25" s="13" t="s">
        <v>30</v>
      </c>
      <c r="R25" s="14">
        <v>750</v>
      </c>
      <c r="S25" s="12">
        <v>0</v>
      </c>
      <c r="T25" s="11">
        <v>4</v>
      </c>
      <c r="U25" s="15" t="s">
        <v>58</v>
      </c>
      <c r="V25" s="16" t="str">
        <f t="shared" si="0"/>
        <v>F</v>
      </c>
      <c r="W25" s="11">
        <v>0</v>
      </c>
      <c r="X25" s="11">
        <v>36</v>
      </c>
      <c r="Y25" s="11">
        <v>0</v>
      </c>
      <c r="Z25" s="11">
        <v>0</v>
      </c>
      <c r="AA25" s="10" t="s">
        <v>29</v>
      </c>
    </row>
    <row r="26" spans="1:27">
      <c r="A26" s="4" t="str">
        <f t="shared" si="1"/>
        <v>OverStock</v>
      </c>
      <c r="B26" s="17" t="s">
        <v>31</v>
      </c>
      <c r="C26" s="10" t="s">
        <v>28</v>
      </c>
      <c r="D26" s="36" t="str">
        <f>IFERROR(VLOOKUP(B26,#REF!,4,FALSE),"")</f>
        <v/>
      </c>
      <c r="E26" s="11">
        <v>8400000</v>
      </c>
      <c r="F26" s="11">
        <v>2382000</v>
      </c>
      <c r="G26" s="11" t="str">
        <f>IFERROR(VLOOKUP(B26,#REF!,7,FALSE),"")</f>
        <v/>
      </c>
      <c r="H26" s="11">
        <v>4133198</v>
      </c>
      <c r="I26" s="18" t="str">
        <f>IFERROR(VLOOKUP(B26,#REF!,8,FALSE),"")</f>
        <v/>
      </c>
      <c r="J26" s="18" t="str">
        <f>IFERROR(VLOOKUP(B26,#REF!,9,FALSE),"")</f>
        <v/>
      </c>
      <c r="K26" s="18" t="s">
        <v>150</v>
      </c>
      <c r="L26" s="18" t="str">
        <f>IFERROR(VLOOKUP(B26,#REF!,10,FALSE),"")</f>
        <v/>
      </c>
      <c r="M26" s="11">
        <v>1758000</v>
      </c>
      <c r="N26" s="11">
        <v>1362000</v>
      </c>
      <c r="O26" s="11">
        <v>1013198</v>
      </c>
      <c r="P26" s="12">
        <v>12533198</v>
      </c>
      <c r="Q26" s="13">
        <v>34.6</v>
      </c>
      <c r="R26" s="14">
        <v>28.5</v>
      </c>
      <c r="S26" s="12">
        <v>362011</v>
      </c>
      <c r="T26" s="11">
        <v>439338</v>
      </c>
      <c r="U26" s="15">
        <v>1.2</v>
      </c>
      <c r="V26" s="16">
        <f t="shared" si="0"/>
        <v>100</v>
      </c>
      <c r="W26" s="11">
        <v>95080</v>
      </c>
      <c r="X26" s="11">
        <v>3041782</v>
      </c>
      <c r="Y26" s="11">
        <v>817724</v>
      </c>
      <c r="Z26" s="11">
        <v>151196</v>
      </c>
      <c r="AA26" s="10" t="s">
        <v>29</v>
      </c>
    </row>
    <row r="27" spans="1:27">
      <c r="A27" s="4" t="str">
        <f t="shared" si="1"/>
        <v>OverStock</v>
      </c>
      <c r="B27" s="17" t="s">
        <v>97</v>
      </c>
      <c r="C27" s="10" t="s">
        <v>28</v>
      </c>
      <c r="D27" s="36" t="str">
        <f>IFERROR(VLOOKUP(B27,#REF!,4,FALSE),"")</f>
        <v/>
      </c>
      <c r="E27" s="11">
        <v>6000</v>
      </c>
      <c r="F27" s="11">
        <v>0</v>
      </c>
      <c r="G27" s="11" t="str">
        <f>IFERROR(VLOOKUP(B27,#REF!,7,FALSE),"")</f>
        <v/>
      </c>
      <c r="H27" s="11">
        <v>9000</v>
      </c>
      <c r="I27" s="18" t="str">
        <f>IFERROR(VLOOKUP(B27,#REF!,8,FALSE),"")</f>
        <v/>
      </c>
      <c r="J27" s="18" t="str">
        <f>IFERROR(VLOOKUP(B27,#REF!,9,FALSE),"")</f>
        <v/>
      </c>
      <c r="K27" s="18" t="s">
        <v>138</v>
      </c>
      <c r="L27" s="18" t="str">
        <f>IFERROR(VLOOKUP(B27,#REF!,10,FALSE),"")</f>
        <v/>
      </c>
      <c r="M27" s="11">
        <v>0</v>
      </c>
      <c r="N27" s="11">
        <v>9000</v>
      </c>
      <c r="O27" s="11">
        <v>0</v>
      </c>
      <c r="P27" s="12">
        <v>15000</v>
      </c>
      <c r="Q27" s="13">
        <v>40</v>
      </c>
      <c r="R27" s="14" t="s">
        <v>30</v>
      </c>
      <c r="S27" s="12">
        <v>375</v>
      </c>
      <c r="T27" s="11" t="s">
        <v>30</v>
      </c>
      <c r="U27" s="15" t="s">
        <v>81</v>
      </c>
      <c r="V27" s="16" t="str">
        <f t="shared" si="0"/>
        <v>E</v>
      </c>
      <c r="W27" s="11">
        <v>0</v>
      </c>
      <c r="X27" s="11">
        <v>0</v>
      </c>
      <c r="Y27" s="11">
        <v>0</v>
      </c>
      <c r="Z27" s="11">
        <v>0</v>
      </c>
      <c r="AA27" s="10" t="s">
        <v>29</v>
      </c>
    </row>
    <row r="28" spans="1:27">
      <c r="A28" s="4" t="str">
        <f t="shared" si="1"/>
        <v>OverStock</v>
      </c>
      <c r="B28" s="17" t="s">
        <v>68</v>
      </c>
      <c r="C28" s="10" t="s">
        <v>28</v>
      </c>
      <c r="D28" s="36" t="str">
        <f>IFERROR(VLOOKUP(B28,#REF!,4,FALSE),"")</f>
        <v/>
      </c>
      <c r="E28" s="11">
        <v>81000</v>
      </c>
      <c r="F28" s="11">
        <v>21000</v>
      </c>
      <c r="G28" s="11" t="str">
        <f>IFERROR(VLOOKUP(B28,#REF!,7,FALSE),"")</f>
        <v/>
      </c>
      <c r="H28" s="11">
        <v>12517</v>
      </c>
      <c r="I28" s="18" t="str">
        <f>IFERROR(VLOOKUP(B28,#REF!,8,FALSE),"")</f>
        <v/>
      </c>
      <c r="J28" s="18" t="str">
        <f>IFERROR(VLOOKUP(B28,#REF!,9,FALSE),"")</f>
        <v/>
      </c>
      <c r="K28" s="18" t="s">
        <v>151</v>
      </c>
      <c r="L28" s="18" t="str">
        <f>IFERROR(VLOOKUP(B28,#REF!,10,FALSE),"")</f>
        <v/>
      </c>
      <c r="M28" s="11">
        <v>8800</v>
      </c>
      <c r="N28" s="11">
        <v>0</v>
      </c>
      <c r="O28" s="11">
        <v>3717</v>
      </c>
      <c r="P28" s="12">
        <v>93517</v>
      </c>
      <c r="Q28" s="13">
        <v>36.9</v>
      </c>
      <c r="R28" s="14">
        <v>39.6</v>
      </c>
      <c r="S28" s="12">
        <v>2534</v>
      </c>
      <c r="T28" s="11">
        <v>2362</v>
      </c>
      <c r="U28" s="15">
        <v>0.9</v>
      </c>
      <c r="V28" s="16">
        <f t="shared" si="0"/>
        <v>100</v>
      </c>
      <c r="W28" s="11">
        <v>120</v>
      </c>
      <c r="X28" s="11">
        <v>18139</v>
      </c>
      <c r="Y28" s="11">
        <v>5008</v>
      </c>
      <c r="Z28" s="11">
        <v>0</v>
      </c>
      <c r="AA28" s="10" t="s">
        <v>29</v>
      </c>
    </row>
    <row r="29" spans="1:27">
      <c r="A29" s="4" t="str">
        <f t="shared" si="1"/>
        <v>OverStock</v>
      </c>
      <c r="B29" s="17" t="s">
        <v>82</v>
      </c>
      <c r="C29" s="10" t="s">
        <v>28</v>
      </c>
      <c r="D29" s="36" t="str">
        <f>IFERROR(VLOOKUP(B29,#REF!,4,FALSE),"")</f>
        <v/>
      </c>
      <c r="E29" s="11">
        <v>37284</v>
      </c>
      <c r="F29" s="11">
        <v>11200</v>
      </c>
      <c r="G29" s="11" t="str">
        <f>IFERROR(VLOOKUP(B29,#REF!,7,FALSE),"")</f>
        <v/>
      </c>
      <c r="H29" s="11">
        <v>12379</v>
      </c>
      <c r="I29" s="18" t="str">
        <f>IFERROR(VLOOKUP(B29,#REF!,8,FALSE),"")</f>
        <v/>
      </c>
      <c r="J29" s="18" t="str">
        <f>IFERROR(VLOOKUP(B29,#REF!,9,FALSE),"")</f>
        <v/>
      </c>
      <c r="K29" s="18" t="s">
        <v>138</v>
      </c>
      <c r="L29" s="18" t="str">
        <f>IFERROR(VLOOKUP(B29,#REF!,10,FALSE),"")</f>
        <v/>
      </c>
      <c r="M29" s="11">
        <v>1916</v>
      </c>
      <c r="N29" s="11">
        <v>10400</v>
      </c>
      <c r="O29" s="11">
        <v>63</v>
      </c>
      <c r="P29" s="12">
        <v>49663</v>
      </c>
      <c r="Q29" s="13">
        <v>41.1</v>
      </c>
      <c r="R29" s="14">
        <v>45.5</v>
      </c>
      <c r="S29" s="12">
        <v>1209</v>
      </c>
      <c r="T29" s="11">
        <v>1092</v>
      </c>
      <c r="U29" s="15">
        <v>0.9</v>
      </c>
      <c r="V29" s="16">
        <f t="shared" si="0"/>
        <v>100</v>
      </c>
      <c r="W29" s="11">
        <v>0</v>
      </c>
      <c r="X29" s="11">
        <v>9828</v>
      </c>
      <c r="Y29" s="11">
        <v>0</v>
      </c>
      <c r="Z29" s="11">
        <v>0</v>
      </c>
      <c r="AA29" s="10" t="s">
        <v>29</v>
      </c>
    </row>
    <row r="30" spans="1:27">
      <c r="A30" s="4" t="str">
        <f t="shared" si="1"/>
        <v>OverStock</v>
      </c>
      <c r="B30" s="17" t="s">
        <v>76</v>
      </c>
      <c r="C30" s="10" t="s">
        <v>28</v>
      </c>
      <c r="D30" s="36" t="str">
        <f>IFERROR(VLOOKUP(B30,#REF!,4,FALSE),"")</f>
        <v/>
      </c>
      <c r="E30" s="11">
        <v>35000</v>
      </c>
      <c r="F30" s="11">
        <v>20000</v>
      </c>
      <c r="G30" s="11" t="str">
        <f>IFERROR(VLOOKUP(B30,#REF!,7,FALSE),"")</f>
        <v/>
      </c>
      <c r="H30" s="11">
        <v>26255</v>
      </c>
      <c r="I30" s="18" t="str">
        <f>IFERROR(VLOOKUP(B30,#REF!,8,FALSE),"")</f>
        <v/>
      </c>
      <c r="J30" s="18" t="str">
        <f>IFERROR(VLOOKUP(B30,#REF!,9,FALSE),"")</f>
        <v/>
      </c>
      <c r="K30" s="18" t="s">
        <v>153</v>
      </c>
      <c r="L30" s="18" t="str">
        <f>IFERROR(VLOOKUP(B30,#REF!,10,FALSE),"")</f>
        <v/>
      </c>
      <c r="M30" s="11">
        <v>2500</v>
      </c>
      <c r="N30" s="11">
        <v>22500</v>
      </c>
      <c r="O30" s="11">
        <v>1255</v>
      </c>
      <c r="P30" s="12">
        <v>61255</v>
      </c>
      <c r="Q30" s="13">
        <v>33.299999999999997</v>
      </c>
      <c r="R30" s="14">
        <v>29.9</v>
      </c>
      <c r="S30" s="12">
        <v>1841</v>
      </c>
      <c r="T30" s="11">
        <v>2048</v>
      </c>
      <c r="U30" s="15">
        <v>1.1000000000000001</v>
      </c>
      <c r="V30" s="16">
        <f t="shared" si="0"/>
        <v>100</v>
      </c>
      <c r="W30" s="11">
        <v>2146</v>
      </c>
      <c r="X30" s="11">
        <v>12072</v>
      </c>
      <c r="Y30" s="11">
        <v>5213</v>
      </c>
      <c r="Z30" s="11">
        <v>9070</v>
      </c>
      <c r="AA30" s="10" t="s">
        <v>29</v>
      </c>
    </row>
    <row r="31" spans="1:27">
      <c r="A31" s="4" t="str">
        <f t="shared" si="1"/>
        <v>OverStock</v>
      </c>
      <c r="B31" s="17" t="s">
        <v>36</v>
      </c>
      <c r="C31" s="10" t="s">
        <v>28</v>
      </c>
      <c r="D31" s="36" t="str">
        <f>IFERROR(VLOOKUP(B31,#REF!,4,FALSE),"")</f>
        <v/>
      </c>
      <c r="E31" s="11">
        <v>975000</v>
      </c>
      <c r="F31" s="11">
        <v>75000</v>
      </c>
      <c r="G31" s="11" t="str">
        <f>IFERROR(VLOOKUP(B31,#REF!,7,FALSE),"")</f>
        <v/>
      </c>
      <c r="H31" s="11">
        <v>212270</v>
      </c>
      <c r="I31" s="18" t="str">
        <f>IFERROR(VLOOKUP(B31,#REF!,8,FALSE),"")</f>
        <v/>
      </c>
      <c r="J31" s="18" t="str">
        <f>IFERROR(VLOOKUP(B31,#REF!,9,FALSE),"")</f>
        <v/>
      </c>
      <c r="K31" s="18" t="s">
        <v>152</v>
      </c>
      <c r="L31" s="18" t="str">
        <f>IFERROR(VLOOKUP(B31,#REF!,10,FALSE),"")</f>
        <v/>
      </c>
      <c r="M31" s="11">
        <v>110000</v>
      </c>
      <c r="N31" s="11">
        <v>0</v>
      </c>
      <c r="O31" s="11">
        <v>102270</v>
      </c>
      <c r="P31" s="12">
        <v>1187270</v>
      </c>
      <c r="Q31" s="13">
        <v>39.799999999999997</v>
      </c>
      <c r="R31" s="14">
        <v>21.7</v>
      </c>
      <c r="S31" s="12">
        <v>29836</v>
      </c>
      <c r="T31" s="11">
        <v>54783</v>
      </c>
      <c r="U31" s="15">
        <v>1.8</v>
      </c>
      <c r="V31" s="16">
        <f t="shared" si="0"/>
        <v>100</v>
      </c>
      <c r="W31" s="11">
        <v>20700</v>
      </c>
      <c r="X31" s="11">
        <v>426042</v>
      </c>
      <c r="Y31" s="11">
        <v>46310</v>
      </c>
      <c r="Z31" s="11">
        <v>16796</v>
      </c>
      <c r="AA31" s="10" t="s">
        <v>29</v>
      </c>
    </row>
    <row r="32" spans="1:27">
      <c r="A32" s="4" t="str">
        <f t="shared" si="1"/>
        <v>OverStock</v>
      </c>
      <c r="B32" s="17" t="s">
        <v>65</v>
      </c>
      <c r="C32" s="10" t="s">
        <v>28</v>
      </c>
      <c r="D32" s="36" t="str">
        <f>IFERROR(VLOOKUP(B32,#REF!,4,FALSE),"")</f>
        <v/>
      </c>
      <c r="E32" s="11">
        <v>60000</v>
      </c>
      <c r="F32" s="11">
        <v>20000</v>
      </c>
      <c r="G32" s="11" t="str">
        <f>IFERROR(VLOOKUP(B32,#REF!,7,FALSE),"")</f>
        <v/>
      </c>
      <c r="H32" s="11">
        <v>47836</v>
      </c>
      <c r="I32" s="18" t="str">
        <f>IFERROR(VLOOKUP(B32,#REF!,8,FALSE),"")</f>
        <v/>
      </c>
      <c r="J32" s="18" t="str">
        <f>IFERROR(VLOOKUP(B32,#REF!,9,FALSE),"")</f>
        <v/>
      </c>
      <c r="K32" s="18" t="s">
        <v>153</v>
      </c>
      <c r="L32" s="18" t="str">
        <f>IFERROR(VLOOKUP(B32,#REF!,10,FALSE),"")</f>
        <v/>
      </c>
      <c r="M32" s="11">
        <v>20000</v>
      </c>
      <c r="N32" s="11">
        <v>7500</v>
      </c>
      <c r="O32" s="11">
        <v>20336</v>
      </c>
      <c r="P32" s="12">
        <v>107836</v>
      </c>
      <c r="Q32" s="13">
        <v>59.1</v>
      </c>
      <c r="R32" s="14">
        <v>46.2</v>
      </c>
      <c r="S32" s="12">
        <v>1825</v>
      </c>
      <c r="T32" s="11">
        <v>2333</v>
      </c>
      <c r="U32" s="15">
        <v>1.3</v>
      </c>
      <c r="V32" s="16">
        <f t="shared" si="0"/>
        <v>100</v>
      </c>
      <c r="W32" s="11">
        <v>5000</v>
      </c>
      <c r="X32" s="11">
        <v>11000</v>
      </c>
      <c r="Y32" s="11">
        <v>5000</v>
      </c>
      <c r="Z32" s="11">
        <v>6000</v>
      </c>
      <c r="AA32" s="10" t="s">
        <v>29</v>
      </c>
    </row>
    <row r="33" spans="1:27">
      <c r="A33" s="4" t="str">
        <f t="shared" si="1"/>
        <v>OverStock</v>
      </c>
      <c r="B33" s="17" t="s">
        <v>62</v>
      </c>
      <c r="C33" s="10" t="s">
        <v>28</v>
      </c>
      <c r="D33" s="36" t="str">
        <f>IFERROR(VLOOKUP(B33,#REF!,4,FALSE),"")</f>
        <v/>
      </c>
      <c r="E33" s="11">
        <v>90000</v>
      </c>
      <c r="F33" s="11">
        <v>20000</v>
      </c>
      <c r="G33" s="11" t="str">
        <f>IFERROR(VLOOKUP(B33,#REF!,7,FALSE),"")</f>
        <v/>
      </c>
      <c r="H33" s="11">
        <v>50549</v>
      </c>
      <c r="I33" s="18" t="str">
        <f>IFERROR(VLOOKUP(B33,#REF!,8,FALSE),"")</f>
        <v/>
      </c>
      <c r="J33" s="18" t="str">
        <f>IFERROR(VLOOKUP(B33,#REF!,9,FALSE),"")</f>
        <v/>
      </c>
      <c r="K33" s="18" t="s">
        <v>137</v>
      </c>
      <c r="L33" s="18" t="str">
        <f>IFERROR(VLOOKUP(B33,#REF!,10,FALSE),"")</f>
        <v/>
      </c>
      <c r="M33" s="11">
        <v>34700</v>
      </c>
      <c r="N33" s="11">
        <v>2500</v>
      </c>
      <c r="O33" s="11">
        <v>13349</v>
      </c>
      <c r="P33" s="12">
        <v>140549</v>
      </c>
      <c r="Q33" s="13">
        <v>28.3</v>
      </c>
      <c r="R33" s="14">
        <v>45.6</v>
      </c>
      <c r="S33" s="12">
        <v>4963</v>
      </c>
      <c r="T33" s="11">
        <v>3081</v>
      </c>
      <c r="U33" s="15">
        <v>0.6</v>
      </c>
      <c r="V33" s="16">
        <f t="shared" si="0"/>
        <v>100</v>
      </c>
      <c r="W33" s="11">
        <v>13800</v>
      </c>
      <c r="X33" s="11">
        <v>3928</v>
      </c>
      <c r="Y33" s="11">
        <v>15000</v>
      </c>
      <c r="Z33" s="11">
        <v>10000</v>
      </c>
      <c r="AA33" s="10" t="s">
        <v>29</v>
      </c>
    </row>
    <row r="34" spans="1:27">
      <c r="A34" s="4" t="str">
        <f t="shared" si="1"/>
        <v>OverStock</v>
      </c>
      <c r="B34" s="17" t="s">
        <v>54</v>
      </c>
      <c r="C34" s="10" t="s">
        <v>28</v>
      </c>
      <c r="D34" s="36" t="str">
        <f>IFERROR(VLOOKUP(B34,#REF!,4,FALSE),"")</f>
        <v/>
      </c>
      <c r="E34" s="11">
        <v>77500</v>
      </c>
      <c r="F34" s="11">
        <v>10000</v>
      </c>
      <c r="G34" s="11" t="str">
        <f>IFERROR(VLOOKUP(B34,#REF!,7,FALSE),"")</f>
        <v/>
      </c>
      <c r="H34" s="11">
        <v>129139</v>
      </c>
      <c r="I34" s="18" t="str">
        <f>IFERROR(VLOOKUP(B34,#REF!,8,FALSE),"")</f>
        <v/>
      </c>
      <c r="J34" s="18" t="str">
        <f>IFERROR(VLOOKUP(B34,#REF!,9,FALSE),"")</f>
        <v/>
      </c>
      <c r="K34" s="18" t="s">
        <v>153</v>
      </c>
      <c r="L34" s="18" t="str">
        <f>IFERROR(VLOOKUP(B34,#REF!,10,FALSE),"")</f>
        <v/>
      </c>
      <c r="M34" s="11">
        <v>45000</v>
      </c>
      <c r="N34" s="11">
        <v>71500</v>
      </c>
      <c r="O34" s="11">
        <v>12639</v>
      </c>
      <c r="P34" s="12">
        <v>206639</v>
      </c>
      <c r="Q34" s="13">
        <v>24.9</v>
      </c>
      <c r="R34" s="14">
        <v>94.4</v>
      </c>
      <c r="S34" s="12">
        <v>8310</v>
      </c>
      <c r="T34" s="11">
        <v>2190</v>
      </c>
      <c r="U34" s="15">
        <v>0.3</v>
      </c>
      <c r="V34" s="16">
        <f t="shared" si="0"/>
        <v>50</v>
      </c>
      <c r="W34" s="11">
        <v>0</v>
      </c>
      <c r="X34" s="11">
        <v>19712</v>
      </c>
      <c r="Y34" s="11">
        <v>0</v>
      </c>
      <c r="Z34" s="11">
        <v>1000</v>
      </c>
      <c r="AA34" s="10" t="s">
        <v>29</v>
      </c>
    </row>
    <row r="35" spans="1:27">
      <c r="A35" s="4" t="str">
        <f t="shared" si="1"/>
        <v>OverStock</v>
      </c>
      <c r="B35" s="17" t="s">
        <v>108</v>
      </c>
      <c r="C35" s="10" t="s">
        <v>28</v>
      </c>
      <c r="D35" s="36" t="str">
        <f>IFERROR(VLOOKUP(B35,#REF!,4,FALSE),"")</f>
        <v/>
      </c>
      <c r="E35" s="11">
        <v>0</v>
      </c>
      <c r="F35" s="11">
        <v>0</v>
      </c>
      <c r="G35" s="11" t="str">
        <f>IFERROR(VLOOKUP(B35,#REF!,7,FALSE),"")</f>
        <v/>
      </c>
      <c r="H35" s="11">
        <v>2150</v>
      </c>
      <c r="I35" s="18" t="str">
        <f>IFERROR(VLOOKUP(B35,#REF!,8,FALSE),"")</f>
        <v/>
      </c>
      <c r="J35" s="18" t="str">
        <f>IFERROR(VLOOKUP(B35,#REF!,9,FALSE),"")</f>
        <v/>
      </c>
      <c r="K35" s="18" t="s">
        <v>154</v>
      </c>
      <c r="L35" s="18" t="str">
        <f>IFERROR(VLOOKUP(B35,#REF!,10,FALSE),"")</f>
        <v/>
      </c>
      <c r="M35" s="11">
        <v>0</v>
      </c>
      <c r="N35" s="11">
        <v>0</v>
      </c>
      <c r="O35" s="11">
        <v>2150</v>
      </c>
      <c r="P35" s="12">
        <v>2150</v>
      </c>
      <c r="Q35" s="13" t="s">
        <v>30</v>
      </c>
      <c r="R35" s="14">
        <v>537.5</v>
      </c>
      <c r="S35" s="12">
        <v>0</v>
      </c>
      <c r="T35" s="11">
        <v>4</v>
      </c>
      <c r="U35" s="15" t="s">
        <v>58</v>
      </c>
      <c r="V35" s="16" t="str">
        <f t="shared" si="0"/>
        <v>F</v>
      </c>
      <c r="W35" s="11">
        <v>0</v>
      </c>
      <c r="X35" s="11">
        <v>40</v>
      </c>
      <c r="Y35" s="11">
        <v>0</v>
      </c>
      <c r="Z35" s="11">
        <v>0</v>
      </c>
      <c r="AA35" s="10" t="s">
        <v>29</v>
      </c>
    </row>
    <row r="36" spans="1:27">
      <c r="A36" s="4" t="str">
        <f t="shared" si="1"/>
        <v>OverStock</v>
      </c>
      <c r="B36" s="17" t="s">
        <v>53</v>
      </c>
      <c r="C36" s="10" t="s">
        <v>28</v>
      </c>
      <c r="D36" s="36" t="str">
        <f>IFERROR(VLOOKUP(B36,#REF!,4,FALSE),"")</f>
        <v/>
      </c>
      <c r="E36" s="11">
        <v>174030</v>
      </c>
      <c r="F36" s="11">
        <v>26530</v>
      </c>
      <c r="G36" s="11" t="str">
        <f>IFERROR(VLOOKUP(B36,#REF!,7,FALSE),"")</f>
        <v/>
      </c>
      <c r="H36" s="11">
        <v>34911</v>
      </c>
      <c r="I36" s="18" t="str">
        <f>IFERROR(VLOOKUP(B36,#REF!,8,FALSE),"")</f>
        <v/>
      </c>
      <c r="J36" s="18" t="str">
        <f>IFERROR(VLOOKUP(B36,#REF!,9,FALSE),"")</f>
        <v/>
      </c>
      <c r="K36" s="18" t="s">
        <v>155</v>
      </c>
      <c r="L36" s="18" t="str">
        <f>IFERROR(VLOOKUP(B36,#REF!,10,FALSE),"")</f>
        <v/>
      </c>
      <c r="M36" s="11">
        <v>30000</v>
      </c>
      <c r="N36" s="11">
        <v>2500</v>
      </c>
      <c r="O36" s="11">
        <v>2411</v>
      </c>
      <c r="P36" s="12">
        <v>208941</v>
      </c>
      <c r="Q36" s="13">
        <v>29.9</v>
      </c>
      <c r="R36" s="14">
        <v>39.200000000000003</v>
      </c>
      <c r="S36" s="12">
        <v>6991</v>
      </c>
      <c r="T36" s="11">
        <v>5333</v>
      </c>
      <c r="U36" s="15">
        <v>0.8</v>
      </c>
      <c r="V36" s="16">
        <f t="shared" ref="V36:V67" si="2">IF($U36="E","E",IF($U36="F","F",IF($U36&lt;0.5,50,IF($U36&lt;2,100,150))))</f>
        <v>100</v>
      </c>
      <c r="W36" s="11">
        <v>8000</v>
      </c>
      <c r="X36" s="11">
        <v>15000</v>
      </c>
      <c r="Y36" s="11">
        <v>25000</v>
      </c>
      <c r="Z36" s="11">
        <v>25000</v>
      </c>
      <c r="AA36" s="10" t="s">
        <v>29</v>
      </c>
    </row>
    <row r="37" spans="1:27">
      <c r="A37" s="4" t="str">
        <f t="shared" si="1"/>
        <v>OverStock</v>
      </c>
      <c r="B37" s="17" t="s">
        <v>37</v>
      </c>
      <c r="C37" s="10" t="s">
        <v>28</v>
      </c>
      <c r="D37" s="36" t="str">
        <f>IFERROR(VLOOKUP(B37,#REF!,4,FALSE),"")</f>
        <v/>
      </c>
      <c r="E37" s="11">
        <v>870000</v>
      </c>
      <c r="F37" s="11">
        <v>217500</v>
      </c>
      <c r="G37" s="11" t="str">
        <f>IFERROR(VLOOKUP(B37,#REF!,7,FALSE),"")</f>
        <v/>
      </c>
      <c r="H37" s="11">
        <v>176212</v>
      </c>
      <c r="I37" s="18" t="str">
        <f>IFERROR(VLOOKUP(B37,#REF!,8,FALSE),"")</f>
        <v/>
      </c>
      <c r="J37" s="18" t="str">
        <f>IFERROR(VLOOKUP(B37,#REF!,9,FALSE),"")</f>
        <v/>
      </c>
      <c r="K37" s="18" t="s">
        <v>152</v>
      </c>
      <c r="L37" s="18" t="str">
        <f>IFERROR(VLOOKUP(B37,#REF!,10,FALSE),"")</f>
        <v/>
      </c>
      <c r="M37" s="11">
        <v>87300</v>
      </c>
      <c r="N37" s="11">
        <v>0</v>
      </c>
      <c r="O37" s="11">
        <v>88912</v>
      </c>
      <c r="P37" s="12">
        <v>1046212</v>
      </c>
      <c r="Q37" s="13">
        <v>98.8</v>
      </c>
      <c r="R37" s="14">
        <v>45.7</v>
      </c>
      <c r="S37" s="12">
        <v>10584</v>
      </c>
      <c r="T37" s="11">
        <v>22910</v>
      </c>
      <c r="U37" s="15">
        <v>2.2000000000000002</v>
      </c>
      <c r="V37" s="16">
        <f t="shared" si="2"/>
        <v>150</v>
      </c>
      <c r="W37" s="11">
        <v>0</v>
      </c>
      <c r="X37" s="11">
        <v>175730</v>
      </c>
      <c r="Y37" s="11">
        <v>30456</v>
      </c>
      <c r="Z37" s="11">
        <v>0</v>
      </c>
      <c r="AA37" s="10" t="s">
        <v>29</v>
      </c>
    </row>
    <row r="38" spans="1:27">
      <c r="A38" s="4" t="str">
        <f t="shared" si="1"/>
        <v>OverStock</v>
      </c>
      <c r="B38" s="17" t="s">
        <v>32</v>
      </c>
      <c r="C38" s="10" t="s">
        <v>28</v>
      </c>
      <c r="D38" s="36" t="str">
        <f>IFERROR(VLOOKUP(B38,#REF!,4,FALSE),"")</f>
        <v/>
      </c>
      <c r="E38" s="11">
        <v>3430000</v>
      </c>
      <c r="F38" s="11">
        <v>727500</v>
      </c>
      <c r="G38" s="11" t="str">
        <f>IFERROR(VLOOKUP(B38,#REF!,7,FALSE),"")</f>
        <v/>
      </c>
      <c r="H38" s="11">
        <v>1880475</v>
      </c>
      <c r="I38" s="18" t="str">
        <f>IFERROR(VLOOKUP(B38,#REF!,8,FALSE),"")</f>
        <v/>
      </c>
      <c r="J38" s="18" t="str">
        <f>IFERROR(VLOOKUP(B38,#REF!,9,FALSE),"")</f>
        <v/>
      </c>
      <c r="K38" s="18" t="s">
        <v>156</v>
      </c>
      <c r="L38" s="18" t="str">
        <f>IFERROR(VLOOKUP(B38,#REF!,10,FALSE),"")</f>
        <v/>
      </c>
      <c r="M38" s="11">
        <v>617000</v>
      </c>
      <c r="N38" s="11">
        <v>895000</v>
      </c>
      <c r="O38" s="11">
        <v>368475</v>
      </c>
      <c r="P38" s="12">
        <v>5310475</v>
      </c>
      <c r="Q38" s="13">
        <v>37.200000000000003</v>
      </c>
      <c r="R38" s="14">
        <v>27</v>
      </c>
      <c r="S38" s="12">
        <v>142799</v>
      </c>
      <c r="T38" s="11">
        <v>196879</v>
      </c>
      <c r="U38" s="15">
        <v>1.4</v>
      </c>
      <c r="V38" s="16">
        <f t="shared" si="2"/>
        <v>100</v>
      </c>
      <c r="W38" s="11">
        <v>72840</v>
      </c>
      <c r="X38" s="11">
        <v>1450734</v>
      </c>
      <c r="Y38" s="11">
        <v>248344</v>
      </c>
      <c r="Z38" s="11">
        <v>110688</v>
      </c>
      <c r="AA38" s="10" t="s">
        <v>29</v>
      </c>
    </row>
    <row r="39" spans="1:27">
      <c r="A39" s="4" t="str">
        <f t="shared" si="1"/>
        <v>OverStock</v>
      </c>
      <c r="B39" s="17" t="s">
        <v>42</v>
      </c>
      <c r="C39" s="10" t="s">
        <v>28</v>
      </c>
      <c r="D39" s="36" t="str">
        <f>IFERROR(VLOOKUP(B39,#REF!,4,FALSE),"")</f>
        <v/>
      </c>
      <c r="E39" s="11">
        <v>635000</v>
      </c>
      <c r="F39" s="11">
        <v>107500</v>
      </c>
      <c r="G39" s="11" t="str">
        <f>IFERROR(VLOOKUP(B39,#REF!,7,FALSE),"")</f>
        <v/>
      </c>
      <c r="H39" s="11">
        <v>123878</v>
      </c>
      <c r="I39" s="18" t="str">
        <f>IFERROR(VLOOKUP(B39,#REF!,8,FALSE),"")</f>
        <v/>
      </c>
      <c r="J39" s="18" t="str">
        <f>IFERROR(VLOOKUP(B39,#REF!,9,FALSE),"")</f>
        <v/>
      </c>
      <c r="K39" s="18" t="s">
        <v>153</v>
      </c>
      <c r="L39" s="18" t="str">
        <f>IFERROR(VLOOKUP(B39,#REF!,10,FALSE),"")</f>
        <v/>
      </c>
      <c r="M39" s="11">
        <v>53000</v>
      </c>
      <c r="N39" s="11">
        <v>27500</v>
      </c>
      <c r="O39" s="11">
        <v>43378</v>
      </c>
      <c r="P39" s="12">
        <v>758878</v>
      </c>
      <c r="Q39" s="13">
        <v>4036.6</v>
      </c>
      <c r="R39" s="14">
        <v>94.9</v>
      </c>
      <c r="S39" s="12">
        <v>188</v>
      </c>
      <c r="T39" s="11">
        <v>8000</v>
      </c>
      <c r="U39" s="15">
        <v>42.6</v>
      </c>
      <c r="V39" s="16">
        <f t="shared" si="2"/>
        <v>150</v>
      </c>
      <c r="W39" s="11">
        <v>17000</v>
      </c>
      <c r="X39" s="11">
        <v>35000</v>
      </c>
      <c r="Y39" s="11">
        <v>20000</v>
      </c>
      <c r="Z39" s="11">
        <v>20000</v>
      </c>
      <c r="AA39" s="10" t="s">
        <v>29</v>
      </c>
    </row>
    <row r="40" spans="1:27">
      <c r="A40" s="4" t="str">
        <f t="shared" si="1"/>
        <v>OverStock</v>
      </c>
      <c r="B40" s="17" t="s">
        <v>101</v>
      </c>
      <c r="C40" s="10" t="s">
        <v>28</v>
      </c>
      <c r="D40" s="36" t="str">
        <f>IFERROR(VLOOKUP(B40,#REF!,4,FALSE),"")</f>
        <v/>
      </c>
      <c r="E40" s="11">
        <v>3500</v>
      </c>
      <c r="F40" s="11">
        <v>0</v>
      </c>
      <c r="G40" s="11" t="str">
        <f>IFERROR(VLOOKUP(B40,#REF!,7,FALSE),"")</f>
        <v/>
      </c>
      <c r="H40" s="11">
        <v>3500</v>
      </c>
      <c r="I40" s="18" t="str">
        <f>IFERROR(VLOOKUP(B40,#REF!,8,FALSE),"")</f>
        <v/>
      </c>
      <c r="J40" s="18" t="str">
        <f>IFERROR(VLOOKUP(B40,#REF!,9,FALSE),"")</f>
        <v/>
      </c>
      <c r="K40" s="18" t="s">
        <v>157</v>
      </c>
      <c r="L40" s="18" t="str">
        <f>IFERROR(VLOOKUP(B40,#REF!,10,FALSE),"")</f>
        <v/>
      </c>
      <c r="M40" s="11">
        <v>0</v>
      </c>
      <c r="N40" s="11">
        <v>3500</v>
      </c>
      <c r="O40" s="11">
        <v>0</v>
      </c>
      <c r="P40" s="12">
        <v>7000</v>
      </c>
      <c r="Q40" s="13" t="s">
        <v>30</v>
      </c>
      <c r="R40" s="14">
        <v>40.5</v>
      </c>
      <c r="S40" s="12">
        <v>0</v>
      </c>
      <c r="T40" s="11">
        <v>173</v>
      </c>
      <c r="U40" s="15" t="s">
        <v>58</v>
      </c>
      <c r="V40" s="16" t="str">
        <f t="shared" si="2"/>
        <v>F</v>
      </c>
      <c r="W40" s="11">
        <v>576</v>
      </c>
      <c r="X40" s="11">
        <v>420</v>
      </c>
      <c r="Y40" s="11">
        <v>564</v>
      </c>
      <c r="Z40" s="11">
        <v>544</v>
      </c>
      <c r="AA40" s="10" t="s">
        <v>29</v>
      </c>
    </row>
    <row r="41" spans="1:27">
      <c r="A41" s="4" t="str">
        <f t="shared" si="1"/>
        <v>OverStock</v>
      </c>
      <c r="B41" s="17" t="s">
        <v>88</v>
      </c>
      <c r="C41" s="10" t="s">
        <v>28</v>
      </c>
      <c r="D41" s="36" t="str">
        <f>IFERROR(VLOOKUP(B41,#REF!,4,FALSE),"")</f>
        <v/>
      </c>
      <c r="E41" s="11">
        <v>27000</v>
      </c>
      <c r="F41" s="11">
        <v>6000</v>
      </c>
      <c r="G41" s="11" t="str">
        <f>IFERROR(VLOOKUP(B41,#REF!,7,FALSE),"")</f>
        <v/>
      </c>
      <c r="H41" s="11">
        <v>3853</v>
      </c>
      <c r="I41" s="18" t="str">
        <f>IFERROR(VLOOKUP(B41,#REF!,8,FALSE),"")</f>
        <v/>
      </c>
      <c r="J41" s="18" t="str">
        <f>IFERROR(VLOOKUP(B41,#REF!,9,FALSE),"")</f>
        <v/>
      </c>
      <c r="K41" s="18" t="s">
        <v>135</v>
      </c>
      <c r="L41" s="18" t="str">
        <f>IFERROR(VLOOKUP(B41,#REF!,10,FALSE),"")</f>
        <v/>
      </c>
      <c r="M41" s="11">
        <v>3580</v>
      </c>
      <c r="N41" s="11">
        <v>0</v>
      </c>
      <c r="O41" s="11">
        <v>273</v>
      </c>
      <c r="P41" s="12">
        <v>30853</v>
      </c>
      <c r="Q41" s="13">
        <v>422.6</v>
      </c>
      <c r="R41" s="14" t="s">
        <v>30</v>
      </c>
      <c r="S41" s="12">
        <v>73</v>
      </c>
      <c r="T41" s="11" t="s">
        <v>30</v>
      </c>
      <c r="U41" s="15" t="s">
        <v>81</v>
      </c>
      <c r="V41" s="16" t="str">
        <f t="shared" si="2"/>
        <v>E</v>
      </c>
      <c r="W41" s="11">
        <v>0</v>
      </c>
      <c r="X41" s="11">
        <v>0</v>
      </c>
      <c r="Y41" s="11">
        <v>0</v>
      </c>
      <c r="Z41" s="11">
        <v>0</v>
      </c>
      <c r="AA41" s="10" t="s">
        <v>29</v>
      </c>
    </row>
    <row r="42" spans="1:27">
      <c r="A42" s="4" t="str">
        <f t="shared" si="1"/>
        <v>OverStock</v>
      </c>
      <c r="B42" s="17" t="s">
        <v>60</v>
      </c>
      <c r="C42" s="10" t="s">
        <v>28</v>
      </c>
      <c r="D42" s="36" t="str">
        <f>IFERROR(VLOOKUP(B42,#REF!,4,FALSE),"")</f>
        <v/>
      </c>
      <c r="E42" s="11">
        <v>120000</v>
      </c>
      <c r="F42" s="11">
        <v>15000</v>
      </c>
      <c r="G42" s="11" t="str">
        <f>IFERROR(VLOOKUP(B42,#REF!,7,FALSE),"")</f>
        <v/>
      </c>
      <c r="H42" s="11">
        <v>27954</v>
      </c>
      <c r="I42" s="18" t="str">
        <f>IFERROR(VLOOKUP(B42,#REF!,8,FALSE),"")</f>
        <v/>
      </c>
      <c r="J42" s="18" t="str">
        <f>IFERROR(VLOOKUP(B42,#REF!,9,FALSE),"")</f>
        <v/>
      </c>
      <c r="K42" s="18" t="s">
        <v>158</v>
      </c>
      <c r="L42" s="18" t="str">
        <f>IFERROR(VLOOKUP(B42,#REF!,10,FALSE),"")</f>
        <v/>
      </c>
      <c r="M42" s="11">
        <v>0</v>
      </c>
      <c r="N42" s="11">
        <v>15000</v>
      </c>
      <c r="O42" s="11">
        <v>12954</v>
      </c>
      <c r="P42" s="12">
        <v>147954</v>
      </c>
      <c r="Q42" s="13">
        <v>1590.9</v>
      </c>
      <c r="R42" s="14">
        <v>27.4</v>
      </c>
      <c r="S42" s="12">
        <v>93</v>
      </c>
      <c r="T42" s="11">
        <v>5406</v>
      </c>
      <c r="U42" s="15">
        <v>58.1</v>
      </c>
      <c r="V42" s="16">
        <f t="shared" si="2"/>
        <v>150</v>
      </c>
      <c r="W42" s="11">
        <v>14800</v>
      </c>
      <c r="X42" s="11">
        <v>7520</v>
      </c>
      <c r="Y42" s="11">
        <v>28336</v>
      </c>
      <c r="Z42" s="11">
        <v>42400</v>
      </c>
      <c r="AA42" s="10" t="s">
        <v>29</v>
      </c>
    </row>
    <row r="43" spans="1:27">
      <c r="A43" s="4" t="str">
        <f t="shared" si="1"/>
        <v>OverStock</v>
      </c>
      <c r="B43" s="17" t="s">
        <v>46</v>
      </c>
      <c r="C43" s="10" t="s">
        <v>28</v>
      </c>
      <c r="D43" s="36" t="str">
        <f>IFERROR(VLOOKUP(B43,#REF!,4,FALSE),"")</f>
        <v/>
      </c>
      <c r="E43" s="11">
        <v>249000</v>
      </c>
      <c r="F43" s="11">
        <v>117000</v>
      </c>
      <c r="G43" s="11" t="str">
        <f>IFERROR(VLOOKUP(B43,#REF!,7,FALSE),"")</f>
        <v/>
      </c>
      <c r="H43" s="11">
        <v>93281</v>
      </c>
      <c r="I43" s="18" t="str">
        <f>IFERROR(VLOOKUP(B43,#REF!,8,FALSE),"")</f>
        <v/>
      </c>
      <c r="J43" s="18" t="str">
        <f>IFERROR(VLOOKUP(B43,#REF!,9,FALSE),"")</f>
        <v/>
      </c>
      <c r="K43" s="18" t="s">
        <v>159</v>
      </c>
      <c r="L43" s="18" t="str">
        <f>IFERROR(VLOOKUP(B43,#REF!,10,FALSE),"")</f>
        <v/>
      </c>
      <c r="M43" s="11">
        <v>30000</v>
      </c>
      <c r="N43" s="11">
        <v>30000</v>
      </c>
      <c r="O43" s="11">
        <v>33281</v>
      </c>
      <c r="P43" s="12">
        <v>342281</v>
      </c>
      <c r="Q43" s="13">
        <v>83</v>
      </c>
      <c r="R43" s="14">
        <v>14.3</v>
      </c>
      <c r="S43" s="12">
        <v>4125</v>
      </c>
      <c r="T43" s="11">
        <v>23978</v>
      </c>
      <c r="U43" s="15">
        <v>5.8</v>
      </c>
      <c r="V43" s="16">
        <f t="shared" si="2"/>
        <v>150</v>
      </c>
      <c r="W43" s="11">
        <v>18000</v>
      </c>
      <c r="X43" s="11">
        <v>133200</v>
      </c>
      <c r="Y43" s="11">
        <v>88600</v>
      </c>
      <c r="Z43" s="11">
        <v>141200</v>
      </c>
      <c r="AA43" s="10" t="s">
        <v>29</v>
      </c>
    </row>
    <row r="44" spans="1:27">
      <c r="A44" s="4" t="str">
        <f t="shared" si="1"/>
        <v>OverStock</v>
      </c>
      <c r="B44" s="17" t="s">
        <v>55</v>
      </c>
      <c r="C44" s="10" t="s">
        <v>28</v>
      </c>
      <c r="D44" s="36" t="str">
        <f>IFERROR(VLOOKUP(B44,#REF!,4,FALSE),"")</f>
        <v/>
      </c>
      <c r="E44" s="11">
        <v>174000</v>
      </c>
      <c r="F44" s="11">
        <v>42000</v>
      </c>
      <c r="G44" s="11" t="str">
        <f>IFERROR(VLOOKUP(B44,#REF!,7,FALSE),"")</f>
        <v/>
      </c>
      <c r="H44" s="11">
        <v>3645</v>
      </c>
      <c r="I44" s="18" t="str">
        <f>IFERROR(VLOOKUP(B44,#REF!,8,FALSE),"")</f>
        <v/>
      </c>
      <c r="J44" s="18" t="str">
        <f>IFERROR(VLOOKUP(B44,#REF!,9,FALSE),"")</f>
        <v/>
      </c>
      <c r="K44" s="18" t="s">
        <v>159</v>
      </c>
      <c r="L44" s="18" t="str">
        <f>IFERROR(VLOOKUP(B44,#REF!,10,FALSE),"")</f>
        <v/>
      </c>
      <c r="M44" s="11">
        <v>0</v>
      </c>
      <c r="N44" s="11">
        <v>0</v>
      </c>
      <c r="O44" s="11">
        <v>3645</v>
      </c>
      <c r="P44" s="12">
        <v>177645</v>
      </c>
      <c r="Q44" s="13">
        <v>145.69999999999999</v>
      </c>
      <c r="R44" s="14">
        <v>11.2</v>
      </c>
      <c r="S44" s="12">
        <v>1219</v>
      </c>
      <c r="T44" s="11">
        <v>15915</v>
      </c>
      <c r="U44" s="15">
        <v>13.1</v>
      </c>
      <c r="V44" s="16">
        <f t="shared" si="2"/>
        <v>150</v>
      </c>
      <c r="W44" s="11">
        <v>16000</v>
      </c>
      <c r="X44" s="11">
        <v>72835</v>
      </c>
      <c r="Y44" s="11">
        <v>71600</v>
      </c>
      <c r="Z44" s="11">
        <v>76600</v>
      </c>
      <c r="AA44" s="10" t="s">
        <v>29</v>
      </c>
    </row>
    <row r="45" spans="1:27">
      <c r="A45" s="4" t="str">
        <f t="shared" si="1"/>
        <v>OverStock</v>
      </c>
      <c r="B45" s="17" t="s">
        <v>93</v>
      </c>
      <c r="C45" s="10" t="s">
        <v>28</v>
      </c>
      <c r="D45" s="36" t="str">
        <f>IFERROR(VLOOKUP(B45,#REF!,4,FALSE),"")</f>
        <v/>
      </c>
      <c r="E45" s="11">
        <v>0</v>
      </c>
      <c r="F45" s="11">
        <v>0</v>
      </c>
      <c r="G45" s="11" t="str">
        <f>IFERROR(VLOOKUP(B45,#REF!,7,FALSE),"")</f>
        <v/>
      </c>
      <c r="H45" s="11">
        <v>21000</v>
      </c>
      <c r="I45" s="18" t="str">
        <f>IFERROR(VLOOKUP(B45,#REF!,8,FALSE),"")</f>
        <v/>
      </c>
      <c r="J45" s="18" t="str">
        <f>IFERROR(VLOOKUP(B45,#REF!,9,FALSE),"")</f>
        <v/>
      </c>
      <c r="K45" s="18" t="s">
        <v>135</v>
      </c>
      <c r="L45" s="18" t="str">
        <f>IFERROR(VLOOKUP(B45,#REF!,10,FALSE),"")</f>
        <v/>
      </c>
      <c r="M45" s="11">
        <v>0</v>
      </c>
      <c r="N45" s="11">
        <v>21000</v>
      </c>
      <c r="O45" s="11">
        <v>0</v>
      </c>
      <c r="P45" s="12">
        <v>21000</v>
      </c>
      <c r="Q45" s="13" t="s">
        <v>30</v>
      </c>
      <c r="R45" s="14">
        <v>368.4</v>
      </c>
      <c r="S45" s="12">
        <v>0</v>
      </c>
      <c r="T45" s="11">
        <v>57</v>
      </c>
      <c r="U45" s="15" t="s">
        <v>58</v>
      </c>
      <c r="V45" s="16" t="str">
        <f t="shared" si="2"/>
        <v>F</v>
      </c>
      <c r="W45" s="11">
        <v>0</v>
      </c>
      <c r="X45" s="11">
        <v>512</v>
      </c>
      <c r="Y45" s="11">
        <v>0</v>
      </c>
      <c r="Z45" s="11">
        <v>0</v>
      </c>
      <c r="AA45" s="10" t="s">
        <v>29</v>
      </c>
    </row>
    <row r="46" spans="1:27">
      <c r="A46" s="4" t="str">
        <f t="shared" si="1"/>
        <v>OverStock</v>
      </c>
      <c r="B46" s="17" t="s">
        <v>43</v>
      </c>
      <c r="C46" s="10" t="s">
        <v>28</v>
      </c>
      <c r="D46" s="36" t="str">
        <f>IFERROR(VLOOKUP(B46,#REF!,4,FALSE),"")</f>
        <v/>
      </c>
      <c r="E46" s="11">
        <v>381000</v>
      </c>
      <c r="F46" s="11">
        <v>285000</v>
      </c>
      <c r="G46" s="11" t="str">
        <f>IFERROR(VLOOKUP(B46,#REF!,7,FALSE),"")</f>
        <v/>
      </c>
      <c r="H46" s="11">
        <v>150520</v>
      </c>
      <c r="I46" s="18" t="str">
        <f>IFERROR(VLOOKUP(B46,#REF!,8,FALSE),"")</f>
        <v/>
      </c>
      <c r="J46" s="18" t="str">
        <f>IFERROR(VLOOKUP(B46,#REF!,9,FALSE),"")</f>
        <v/>
      </c>
      <c r="K46" s="18" t="s">
        <v>160</v>
      </c>
      <c r="L46" s="18" t="str">
        <f>IFERROR(VLOOKUP(B46,#REF!,10,FALSE),"")</f>
        <v/>
      </c>
      <c r="M46" s="11">
        <v>84000</v>
      </c>
      <c r="N46" s="11">
        <v>51000</v>
      </c>
      <c r="O46" s="11">
        <v>15520</v>
      </c>
      <c r="P46" s="12">
        <v>531520</v>
      </c>
      <c r="Q46" s="13">
        <v>46.8</v>
      </c>
      <c r="R46" s="14">
        <v>23.9</v>
      </c>
      <c r="S46" s="12">
        <v>11362</v>
      </c>
      <c r="T46" s="11">
        <v>22222</v>
      </c>
      <c r="U46" s="15">
        <v>2</v>
      </c>
      <c r="V46" s="16">
        <f t="shared" si="2"/>
        <v>150</v>
      </c>
      <c r="W46" s="11">
        <v>10000</v>
      </c>
      <c r="X46" s="11">
        <v>120000</v>
      </c>
      <c r="Y46" s="11">
        <v>90000</v>
      </c>
      <c r="Z46" s="11">
        <v>40000</v>
      </c>
      <c r="AA46" s="10" t="s">
        <v>29</v>
      </c>
    </row>
    <row r="47" spans="1:27">
      <c r="A47" s="4" t="str">
        <f t="shared" si="1"/>
        <v>ZeroZero</v>
      </c>
      <c r="B47" s="21" t="s">
        <v>115</v>
      </c>
      <c r="C47" s="23" t="s">
        <v>28</v>
      </c>
      <c r="D47" s="37" t="s">
        <v>30</v>
      </c>
      <c r="E47" s="24">
        <v>3000</v>
      </c>
      <c r="F47" s="24">
        <v>3000</v>
      </c>
      <c r="G47" s="24" t="s">
        <v>30</v>
      </c>
      <c r="H47" s="24">
        <v>0</v>
      </c>
      <c r="I47" s="18" t="str">
        <f>IFERROR(VLOOKUP(B47,#REF!,8,FALSE),"")</f>
        <v/>
      </c>
      <c r="J47" s="18" t="str">
        <f>IFERROR(VLOOKUP(B47,#REF!,9,FALSE),"")</f>
        <v/>
      </c>
      <c r="K47" s="18" t="s">
        <v>135</v>
      </c>
      <c r="L47" s="18" t="str">
        <f>IFERROR(VLOOKUP(B47,#REF!,10,FALSE),"")</f>
        <v/>
      </c>
      <c r="M47" s="24">
        <v>0</v>
      </c>
      <c r="N47" s="24">
        <v>0</v>
      </c>
      <c r="O47" s="24">
        <v>0</v>
      </c>
      <c r="P47" s="26">
        <v>3000</v>
      </c>
      <c r="Q47" s="28"/>
      <c r="R47" s="30"/>
      <c r="S47" s="26"/>
      <c r="T47" s="24"/>
      <c r="U47" s="32"/>
      <c r="V47" s="34">
        <f t="shared" si="2"/>
        <v>50</v>
      </c>
      <c r="W47" s="24">
        <v>0</v>
      </c>
      <c r="X47" s="24">
        <v>0</v>
      </c>
      <c r="Y47" s="24">
        <v>0</v>
      </c>
      <c r="Z47" s="24">
        <v>0</v>
      </c>
      <c r="AA47" s="10" t="s">
        <v>29</v>
      </c>
    </row>
    <row r="48" spans="1:27">
      <c r="A48" s="4" t="str">
        <f t="shared" si="1"/>
        <v>OverStock</v>
      </c>
      <c r="B48" s="17" t="s">
        <v>80</v>
      </c>
      <c r="C48" s="10" t="s">
        <v>28</v>
      </c>
      <c r="D48" s="36" t="str">
        <f>IFERROR(VLOOKUP(B48,#REF!,4,FALSE),"")</f>
        <v/>
      </c>
      <c r="E48" s="11">
        <v>36000</v>
      </c>
      <c r="F48" s="11">
        <v>9000</v>
      </c>
      <c r="G48" s="11" t="str">
        <f>IFERROR(VLOOKUP(B48,#REF!,7,FALSE),"")</f>
        <v/>
      </c>
      <c r="H48" s="11">
        <v>14706</v>
      </c>
      <c r="I48" s="18" t="str">
        <f>IFERROR(VLOOKUP(B48,#REF!,8,FALSE),"")</f>
        <v/>
      </c>
      <c r="J48" s="18" t="str">
        <f>IFERROR(VLOOKUP(B48,#REF!,9,FALSE),"")</f>
        <v/>
      </c>
      <c r="K48" s="18" t="s">
        <v>161</v>
      </c>
      <c r="L48" s="18" t="str">
        <f>IFERROR(VLOOKUP(B48,#REF!,10,FALSE),"")</f>
        <v/>
      </c>
      <c r="M48" s="11">
        <v>0</v>
      </c>
      <c r="N48" s="11">
        <v>12000</v>
      </c>
      <c r="O48" s="11">
        <v>2706</v>
      </c>
      <c r="P48" s="12">
        <v>50706</v>
      </c>
      <c r="Q48" s="13">
        <v>67.599999999999994</v>
      </c>
      <c r="R48" s="14" t="s">
        <v>30</v>
      </c>
      <c r="S48" s="12">
        <v>750</v>
      </c>
      <c r="T48" s="11">
        <v>0</v>
      </c>
      <c r="U48" s="15" t="s">
        <v>81</v>
      </c>
      <c r="V48" s="16" t="str">
        <f t="shared" si="2"/>
        <v>E</v>
      </c>
      <c r="W48" s="11">
        <v>0</v>
      </c>
      <c r="X48" s="11">
        <v>0</v>
      </c>
      <c r="Y48" s="11">
        <v>0</v>
      </c>
      <c r="Z48" s="11">
        <v>0</v>
      </c>
      <c r="AA48" s="10" t="s">
        <v>29</v>
      </c>
    </row>
    <row r="49" spans="1:27">
      <c r="A49" s="4" t="str">
        <f t="shared" si="1"/>
        <v>OverStock</v>
      </c>
      <c r="B49" s="17" t="s">
        <v>74</v>
      </c>
      <c r="C49" s="10" t="s">
        <v>28</v>
      </c>
      <c r="D49" s="36" t="str">
        <f>IFERROR(VLOOKUP(B49,#REF!,4,FALSE),"")</f>
        <v/>
      </c>
      <c r="E49" s="11">
        <v>39000</v>
      </c>
      <c r="F49" s="11">
        <v>18000</v>
      </c>
      <c r="G49" s="11" t="str">
        <f>IFERROR(VLOOKUP(B49,#REF!,7,FALSE),"")</f>
        <v/>
      </c>
      <c r="H49" s="11">
        <v>31430</v>
      </c>
      <c r="I49" s="18" t="str">
        <f>IFERROR(VLOOKUP(B49,#REF!,8,FALSE),"")</f>
        <v/>
      </c>
      <c r="J49" s="18" t="str">
        <f>IFERROR(VLOOKUP(B49,#REF!,9,FALSE),"")</f>
        <v/>
      </c>
      <c r="K49" s="18" t="s">
        <v>153</v>
      </c>
      <c r="L49" s="18" t="str">
        <f>IFERROR(VLOOKUP(B49,#REF!,10,FALSE),"")</f>
        <v/>
      </c>
      <c r="M49" s="11">
        <v>21000</v>
      </c>
      <c r="N49" s="11">
        <v>3000</v>
      </c>
      <c r="O49" s="11">
        <v>7430</v>
      </c>
      <c r="P49" s="12">
        <v>70430</v>
      </c>
      <c r="Q49" s="13">
        <v>308.89999999999998</v>
      </c>
      <c r="R49" s="14">
        <v>15.8</v>
      </c>
      <c r="S49" s="12">
        <v>228</v>
      </c>
      <c r="T49" s="11">
        <v>4444</v>
      </c>
      <c r="U49" s="15">
        <v>19.5</v>
      </c>
      <c r="V49" s="16">
        <f t="shared" si="2"/>
        <v>150</v>
      </c>
      <c r="W49" s="11">
        <v>0</v>
      </c>
      <c r="X49" s="11">
        <v>30000</v>
      </c>
      <c r="Y49" s="11">
        <v>10000</v>
      </c>
      <c r="Z49" s="11">
        <v>10000</v>
      </c>
      <c r="AA49" s="10" t="s">
        <v>29</v>
      </c>
    </row>
    <row r="50" spans="1:27">
      <c r="A50" s="4" t="str">
        <f t="shared" si="1"/>
        <v>OverStock</v>
      </c>
      <c r="B50" s="17" t="s">
        <v>99</v>
      </c>
      <c r="C50" s="10" t="s">
        <v>28</v>
      </c>
      <c r="D50" s="36" t="str">
        <f>IFERROR(VLOOKUP(B50,#REF!,4,FALSE),"")</f>
        <v/>
      </c>
      <c r="E50" s="11">
        <v>6000</v>
      </c>
      <c r="F50" s="11">
        <v>0</v>
      </c>
      <c r="G50" s="11" t="str">
        <f>IFERROR(VLOOKUP(B50,#REF!,7,FALSE),"")</f>
        <v/>
      </c>
      <c r="H50" s="11">
        <v>3013</v>
      </c>
      <c r="I50" s="18" t="str">
        <f>IFERROR(VLOOKUP(B50,#REF!,8,FALSE),"")</f>
        <v/>
      </c>
      <c r="J50" s="18" t="str">
        <f>IFERROR(VLOOKUP(B50,#REF!,9,FALSE),"")</f>
        <v/>
      </c>
      <c r="K50" s="18" t="s">
        <v>162</v>
      </c>
      <c r="L50" s="18" t="str">
        <f>IFERROR(VLOOKUP(B50,#REF!,10,FALSE),"")</f>
        <v/>
      </c>
      <c r="M50" s="11">
        <v>0</v>
      </c>
      <c r="N50" s="11">
        <v>0</v>
      </c>
      <c r="O50" s="11">
        <v>3013</v>
      </c>
      <c r="P50" s="12">
        <v>9013</v>
      </c>
      <c r="Q50" s="13">
        <v>751.1</v>
      </c>
      <c r="R50" s="14">
        <v>15.4</v>
      </c>
      <c r="S50" s="12">
        <v>12</v>
      </c>
      <c r="T50" s="11">
        <v>587</v>
      </c>
      <c r="U50" s="15">
        <v>48.9</v>
      </c>
      <c r="V50" s="16">
        <f t="shared" si="2"/>
        <v>150</v>
      </c>
      <c r="W50" s="11">
        <v>0</v>
      </c>
      <c r="X50" s="11">
        <v>2880</v>
      </c>
      <c r="Y50" s="11">
        <v>2400</v>
      </c>
      <c r="Z50" s="11">
        <v>4320</v>
      </c>
      <c r="AA50" s="10" t="s">
        <v>29</v>
      </c>
    </row>
    <row r="51" spans="1:27">
      <c r="A51" s="4" t="str">
        <f t="shared" si="1"/>
        <v>OverStock</v>
      </c>
      <c r="B51" s="17" t="s">
        <v>61</v>
      </c>
      <c r="C51" s="10" t="s">
        <v>28</v>
      </c>
      <c r="D51" s="36" t="str">
        <f>IFERROR(VLOOKUP(B51,#REF!,4,FALSE),"")</f>
        <v/>
      </c>
      <c r="E51" s="11">
        <v>18000</v>
      </c>
      <c r="F51" s="11">
        <v>0</v>
      </c>
      <c r="G51" s="11" t="str">
        <f>IFERROR(VLOOKUP(B51,#REF!,7,FALSE),"")</f>
        <v/>
      </c>
      <c r="H51" s="11">
        <v>129000</v>
      </c>
      <c r="I51" s="18" t="str">
        <f>IFERROR(VLOOKUP(B51,#REF!,8,FALSE),"")</f>
        <v/>
      </c>
      <c r="J51" s="18" t="str">
        <f>IFERROR(VLOOKUP(B51,#REF!,9,FALSE),"")</f>
        <v/>
      </c>
      <c r="K51" s="18" t="s">
        <v>149</v>
      </c>
      <c r="L51" s="18" t="str">
        <f>IFERROR(VLOOKUP(B51,#REF!,10,FALSE),"")</f>
        <v/>
      </c>
      <c r="M51" s="11">
        <v>0</v>
      </c>
      <c r="N51" s="11">
        <v>129000</v>
      </c>
      <c r="O51" s="11">
        <v>0</v>
      </c>
      <c r="P51" s="12">
        <v>147000</v>
      </c>
      <c r="Q51" s="13">
        <v>49</v>
      </c>
      <c r="R51" s="14">
        <v>26.4</v>
      </c>
      <c r="S51" s="12">
        <v>3000</v>
      </c>
      <c r="T51" s="11">
        <v>5565</v>
      </c>
      <c r="U51" s="15">
        <v>1.9</v>
      </c>
      <c r="V51" s="16">
        <f t="shared" si="2"/>
        <v>100</v>
      </c>
      <c r="W51" s="11">
        <v>5040</v>
      </c>
      <c r="X51" s="11">
        <v>31978</v>
      </c>
      <c r="Y51" s="11">
        <v>18766</v>
      </c>
      <c r="Z51" s="11">
        <v>18360</v>
      </c>
      <c r="AA51" s="10" t="s">
        <v>29</v>
      </c>
    </row>
    <row r="52" spans="1:27">
      <c r="A52" s="4" t="str">
        <f t="shared" si="1"/>
        <v>OverStock</v>
      </c>
      <c r="B52" s="17" t="s">
        <v>102</v>
      </c>
      <c r="C52" s="10" t="s">
        <v>28</v>
      </c>
      <c r="D52" s="36" t="str">
        <f>IFERROR(VLOOKUP(B52,#REF!,4,FALSE),"")</f>
        <v/>
      </c>
      <c r="E52" s="11">
        <v>6000</v>
      </c>
      <c r="F52" s="11">
        <v>3000</v>
      </c>
      <c r="G52" s="11" t="str">
        <f>IFERROR(VLOOKUP(B52,#REF!,7,FALSE),"")</f>
        <v/>
      </c>
      <c r="H52" s="11">
        <v>0</v>
      </c>
      <c r="I52" s="18" t="str">
        <f>IFERROR(VLOOKUP(B52,#REF!,8,FALSE),"")</f>
        <v/>
      </c>
      <c r="J52" s="18" t="str">
        <f>IFERROR(VLOOKUP(B52,#REF!,9,FALSE),"")</f>
        <v/>
      </c>
      <c r="K52" s="18" t="s">
        <v>162</v>
      </c>
      <c r="L52" s="18" t="str">
        <f>IFERROR(VLOOKUP(B52,#REF!,10,FALSE),"")</f>
        <v/>
      </c>
      <c r="M52" s="11">
        <v>0</v>
      </c>
      <c r="N52" s="11">
        <v>0</v>
      </c>
      <c r="O52" s="11">
        <v>0</v>
      </c>
      <c r="P52" s="12">
        <v>6000</v>
      </c>
      <c r="Q52" s="13" t="s">
        <v>30</v>
      </c>
      <c r="R52" s="14">
        <v>17.8</v>
      </c>
      <c r="S52" s="12">
        <v>0</v>
      </c>
      <c r="T52" s="11">
        <v>338</v>
      </c>
      <c r="U52" s="15" t="s">
        <v>58</v>
      </c>
      <c r="V52" s="16" t="str">
        <f t="shared" si="2"/>
        <v>F</v>
      </c>
      <c r="W52" s="11">
        <v>0</v>
      </c>
      <c r="X52" s="11">
        <v>1440</v>
      </c>
      <c r="Y52" s="11">
        <v>1600</v>
      </c>
      <c r="Z52" s="11">
        <v>3680</v>
      </c>
      <c r="AA52" s="10" t="s">
        <v>29</v>
      </c>
    </row>
    <row r="53" spans="1:27">
      <c r="A53" s="4" t="str">
        <f t="shared" si="1"/>
        <v>OverStock</v>
      </c>
      <c r="B53" s="17" t="s">
        <v>59</v>
      </c>
      <c r="C53" s="10" t="s">
        <v>28</v>
      </c>
      <c r="D53" s="36" t="str">
        <f>IFERROR(VLOOKUP(B53,#REF!,4,FALSE),"")</f>
        <v/>
      </c>
      <c r="E53" s="11">
        <v>105000</v>
      </c>
      <c r="F53" s="11">
        <v>45000</v>
      </c>
      <c r="G53" s="11" t="str">
        <f>IFERROR(VLOOKUP(B53,#REF!,7,FALSE),"")</f>
        <v/>
      </c>
      <c r="H53" s="11">
        <v>43583</v>
      </c>
      <c r="I53" s="18" t="str">
        <f>IFERROR(VLOOKUP(B53,#REF!,8,FALSE),"")</f>
        <v/>
      </c>
      <c r="J53" s="18" t="str">
        <f>IFERROR(VLOOKUP(B53,#REF!,9,FALSE),"")</f>
        <v/>
      </c>
      <c r="K53" s="18" t="s">
        <v>159</v>
      </c>
      <c r="L53" s="18" t="str">
        <f>IFERROR(VLOOKUP(B53,#REF!,10,FALSE),"")</f>
        <v/>
      </c>
      <c r="M53" s="11">
        <v>6000</v>
      </c>
      <c r="N53" s="11">
        <v>21000</v>
      </c>
      <c r="O53" s="11">
        <v>16583</v>
      </c>
      <c r="P53" s="12">
        <v>148583</v>
      </c>
      <c r="Q53" s="13">
        <v>36.799999999999997</v>
      </c>
      <c r="R53" s="14">
        <v>11.3</v>
      </c>
      <c r="S53" s="12">
        <v>4037</v>
      </c>
      <c r="T53" s="11">
        <v>13168</v>
      </c>
      <c r="U53" s="15">
        <v>3.3</v>
      </c>
      <c r="V53" s="16">
        <f t="shared" si="2"/>
        <v>150</v>
      </c>
      <c r="W53" s="11">
        <v>8530</v>
      </c>
      <c r="X53" s="11">
        <v>75180</v>
      </c>
      <c r="Y53" s="11">
        <v>60000</v>
      </c>
      <c r="Z53" s="11">
        <v>59136</v>
      </c>
      <c r="AA53" s="10" t="s">
        <v>29</v>
      </c>
    </row>
    <row r="54" spans="1:27">
      <c r="A54" s="4" t="str">
        <f t="shared" si="1"/>
        <v>OverStock</v>
      </c>
      <c r="B54" s="17" t="s">
        <v>73</v>
      </c>
      <c r="C54" s="10" t="s">
        <v>28</v>
      </c>
      <c r="D54" s="36" t="str">
        <f>IFERROR(VLOOKUP(B54,#REF!,4,FALSE),"")</f>
        <v/>
      </c>
      <c r="E54" s="11">
        <v>45000</v>
      </c>
      <c r="F54" s="11">
        <v>21000</v>
      </c>
      <c r="G54" s="11" t="str">
        <f>IFERROR(VLOOKUP(B54,#REF!,7,FALSE),"")</f>
        <v/>
      </c>
      <c r="H54" s="11">
        <v>28101</v>
      </c>
      <c r="I54" s="18" t="str">
        <f>IFERROR(VLOOKUP(B54,#REF!,8,FALSE),"")</f>
        <v/>
      </c>
      <c r="J54" s="18" t="str">
        <f>IFERROR(VLOOKUP(B54,#REF!,9,FALSE),"")</f>
        <v/>
      </c>
      <c r="K54" s="18" t="s">
        <v>158</v>
      </c>
      <c r="L54" s="18" t="str">
        <f>IFERROR(VLOOKUP(B54,#REF!,10,FALSE),"")</f>
        <v/>
      </c>
      <c r="M54" s="11">
        <v>0</v>
      </c>
      <c r="N54" s="11">
        <v>24000</v>
      </c>
      <c r="O54" s="11">
        <v>4101</v>
      </c>
      <c r="P54" s="12">
        <v>73101</v>
      </c>
      <c r="Q54" s="13">
        <v>67</v>
      </c>
      <c r="R54" s="14">
        <v>46.1</v>
      </c>
      <c r="S54" s="12">
        <v>1091</v>
      </c>
      <c r="T54" s="11">
        <v>1584</v>
      </c>
      <c r="U54" s="15">
        <v>1.5</v>
      </c>
      <c r="V54" s="16">
        <f t="shared" si="2"/>
        <v>100</v>
      </c>
      <c r="W54" s="11">
        <v>0</v>
      </c>
      <c r="X54" s="11">
        <v>14256</v>
      </c>
      <c r="Y54" s="11">
        <v>0</v>
      </c>
      <c r="Z54" s="11">
        <v>20640</v>
      </c>
      <c r="AA54" s="10" t="s">
        <v>29</v>
      </c>
    </row>
    <row r="55" spans="1:27">
      <c r="A55" s="4" t="str">
        <f t="shared" si="1"/>
        <v>ZeroZero</v>
      </c>
      <c r="B55" s="21" t="s">
        <v>116</v>
      </c>
      <c r="C55" s="23" t="s">
        <v>28</v>
      </c>
      <c r="D55" s="37" t="s">
        <v>30</v>
      </c>
      <c r="E55" s="24">
        <v>0</v>
      </c>
      <c r="F55" s="24">
        <v>0</v>
      </c>
      <c r="G55" s="24" t="s">
        <v>30</v>
      </c>
      <c r="H55" s="24">
        <v>204000</v>
      </c>
      <c r="I55" s="18" t="s">
        <v>132</v>
      </c>
      <c r="J55" s="18" t="s">
        <v>133</v>
      </c>
      <c r="K55" s="18" t="s">
        <v>163</v>
      </c>
      <c r="L55" s="18" t="str">
        <f>IFERROR(VLOOKUP(B55,#REF!,10,FALSE),"")</f>
        <v/>
      </c>
      <c r="M55" s="24">
        <v>0</v>
      </c>
      <c r="N55" s="24">
        <v>204000</v>
      </c>
      <c r="O55" s="24">
        <v>0</v>
      </c>
      <c r="P55" s="26">
        <v>204000</v>
      </c>
      <c r="Q55" s="28"/>
      <c r="R55" s="30"/>
      <c r="S55" s="26"/>
      <c r="T55" s="24"/>
      <c r="U55" s="32"/>
      <c r="V55" s="34">
        <f t="shared" si="2"/>
        <v>50</v>
      </c>
      <c r="W55" s="24">
        <v>0</v>
      </c>
      <c r="X55" s="24">
        <v>0</v>
      </c>
      <c r="Y55" s="24">
        <v>0</v>
      </c>
      <c r="Z55" s="24">
        <v>0</v>
      </c>
      <c r="AA55" s="10" t="s">
        <v>29</v>
      </c>
    </row>
    <row r="56" spans="1:27">
      <c r="A56" s="4" t="str">
        <f t="shared" si="1"/>
        <v>OverStock</v>
      </c>
      <c r="B56" s="17" t="s">
        <v>34</v>
      </c>
      <c r="C56" s="10" t="s">
        <v>28</v>
      </c>
      <c r="D56" s="36" t="str">
        <f>IFERROR(VLOOKUP(B56,#REF!,4,FALSE),"")</f>
        <v/>
      </c>
      <c r="E56" s="11">
        <v>1305000</v>
      </c>
      <c r="F56" s="11">
        <v>597000</v>
      </c>
      <c r="G56" s="11" t="str">
        <f>IFERROR(VLOOKUP(B56,#REF!,7,FALSE),"")</f>
        <v/>
      </c>
      <c r="H56" s="11">
        <v>381000</v>
      </c>
      <c r="I56" s="18" t="str">
        <f>IFERROR(VLOOKUP(B56,#REF!,8,FALSE),"")</f>
        <v/>
      </c>
      <c r="J56" s="18" t="str">
        <f>IFERROR(VLOOKUP(B56,#REF!,9,FALSE),"")</f>
        <v/>
      </c>
      <c r="K56" s="18" t="s">
        <v>141</v>
      </c>
      <c r="L56" s="18" t="str">
        <f>IFERROR(VLOOKUP(B56,#REF!,10,FALSE),"")</f>
        <v/>
      </c>
      <c r="M56" s="11">
        <v>0</v>
      </c>
      <c r="N56" s="11">
        <v>381000</v>
      </c>
      <c r="O56" s="11">
        <v>0</v>
      </c>
      <c r="P56" s="12">
        <v>1686000</v>
      </c>
      <c r="Q56" s="13">
        <v>25.1</v>
      </c>
      <c r="R56" s="14">
        <v>22.2</v>
      </c>
      <c r="S56" s="12">
        <v>67125</v>
      </c>
      <c r="T56" s="11">
        <v>76114</v>
      </c>
      <c r="U56" s="15">
        <v>1.1000000000000001</v>
      </c>
      <c r="V56" s="16">
        <f t="shared" si="2"/>
        <v>100</v>
      </c>
      <c r="W56" s="11">
        <v>46380</v>
      </c>
      <c r="X56" s="11">
        <v>422640</v>
      </c>
      <c r="Y56" s="11">
        <v>216960</v>
      </c>
      <c r="Z56" s="11">
        <v>228960</v>
      </c>
      <c r="AA56" s="10" t="s">
        <v>29</v>
      </c>
    </row>
    <row r="57" spans="1:27">
      <c r="A57" s="4" t="str">
        <f t="shared" si="1"/>
        <v>OverStock</v>
      </c>
      <c r="B57" s="17" t="s">
        <v>47</v>
      </c>
      <c r="C57" s="10" t="s">
        <v>28</v>
      </c>
      <c r="D57" s="36" t="str">
        <f>IFERROR(VLOOKUP(B57,#REF!,4,FALSE),"")</f>
        <v/>
      </c>
      <c r="E57" s="11">
        <v>327000</v>
      </c>
      <c r="F57" s="11">
        <v>72000</v>
      </c>
      <c r="G57" s="11" t="str">
        <f>IFERROR(VLOOKUP(B57,#REF!,7,FALSE),"")</f>
        <v/>
      </c>
      <c r="H57" s="11">
        <v>6000</v>
      </c>
      <c r="I57" s="18" t="str">
        <f>IFERROR(VLOOKUP(B57,#REF!,8,FALSE),"")</f>
        <v/>
      </c>
      <c r="J57" s="18" t="str">
        <f>IFERROR(VLOOKUP(B57,#REF!,9,FALSE),"")</f>
        <v/>
      </c>
      <c r="K57" s="18" t="s">
        <v>164</v>
      </c>
      <c r="L57" s="18" t="str">
        <f>IFERROR(VLOOKUP(B57,#REF!,10,FALSE),"")</f>
        <v/>
      </c>
      <c r="M57" s="11">
        <v>0</v>
      </c>
      <c r="N57" s="11">
        <v>6000</v>
      </c>
      <c r="O57" s="11">
        <v>0</v>
      </c>
      <c r="P57" s="12">
        <v>333000</v>
      </c>
      <c r="Q57" s="13">
        <v>63.4</v>
      </c>
      <c r="R57" s="14">
        <v>32.700000000000003</v>
      </c>
      <c r="S57" s="12">
        <v>5250</v>
      </c>
      <c r="T57" s="11">
        <v>10195</v>
      </c>
      <c r="U57" s="15">
        <v>1.9</v>
      </c>
      <c r="V57" s="16">
        <f t="shared" si="2"/>
        <v>100</v>
      </c>
      <c r="W57" s="11">
        <v>6428</v>
      </c>
      <c r="X57" s="11">
        <v>30320</v>
      </c>
      <c r="Y57" s="11">
        <v>65000</v>
      </c>
      <c r="Z57" s="11">
        <v>45000</v>
      </c>
      <c r="AA57" s="10" t="s">
        <v>29</v>
      </c>
    </row>
    <row r="58" spans="1:27">
      <c r="A58" s="4" t="str">
        <f t="shared" si="1"/>
        <v>ZeroZero</v>
      </c>
      <c r="B58" s="21" t="s">
        <v>117</v>
      </c>
      <c r="C58" s="23" t="s">
        <v>28</v>
      </c>
      <c r="D58" s="37" t="s">
        <v>30</v>
      </c>
      <c r="E58" s="24">
        <v>60000</v>
      </c>
      <c r="F58" s="24">
        <v>60000</v>
      </c>
      <c r="G58" s="24" t="s">
        <v>30</v>
      </c>
      <c r="H58" s="24">
        <v>0</v>
      </c>
      <c r="I58" s="18" t="str">
        <f>IFERROR(VLOOKUP(B58,#REF!,8,FALSE),"")</f>
        <v/>
      </c>
      <c r="J58" s="18" t="str">
        <f>IFERROR(VLOOKUP(B58,#REF!,9,FALSE),"")</f>
        <v/>
      </c>
      <c r="K58" s="18" t="s">
        <v>135</v>
      </c>
      <c r="L58" s="18" t="str">
        <f>IFERROR(VLOOKUP(B58,#REF!,10,FALSE),"")</f>
        <v/>
      </c>
      <c r="M58" s="24">
        <v>0</v>
      </c>
      <c r="N58" s="24">
        <v>0</v>
      </c>
      <c r="O58" s="24">
        <v>0</v>
      </c>
      <c r="P58" s="26">
        <v>60000</v>
      </c>
      <c r="Q58" s="28"/>
      <c r="R58" s="30"/>
      <c r="S58" s="26"/>
      <c r="T58" s="24"/>
      <c r="U58" s="32"/>
      <c r="V58" s="34">
        <f t="shared" si="2"/>
        <v>50</v>
      </c>
      <c r="W58" s="24">
        <v>0</v>
      </c>
      <c r="X58" s="24">
        <v>0</v>
      </c>
      <c r="Y58" s="24">
        <v>0</v>
      </c>
      <c r="Z58" s="24">
        <v>0</v>
      </c>
      <c r="AA58" s="10" t="s">
        <v>29</v>
      </c>
    </row>
    <row r="59" spans="1:27">
      <c r="A59" s="4" t="str">
        <f t="shared" si="1"/>
        <v>OverStock</v>
      </c>
      <c r="B59" s="17" t="s">
        <v>95</v>
      </c>
      <c r="C59" s="10" t="s">
        <v>28</v>
      </c>
      <c r="D59" s="36" t="str">
        <f>IFERROR(VLOOKUP(B59,#REF!,4,FALSE),"")</f>
        <v/>
      </c>
      <c r="E59" s="11">
        <v>6000</v>
      </c>
      <c r="F59" s="11">
        <v>3000</v>
      </c>
      <c r="G59" s="11" t="str">
        <f>IFERROR(VLOOKUP(B59,#REF!,7,FALSE),"")</f>
        <v/>
      </c>
      <c r="H59" s="11">
        <v>11865</v>
      </c>
      <c r="I59" s="18" t="str">
        <f>IFERROR(VLOOKUP(B59,#REF!,8,FALSE),"")</f>
        <v/>
      </c>
      <c r="J59" s="18" t="str">
        <f>IFERROR(VLOOKUP(B59,#REF!,9,FALSE),"")</f>
        <v/>
      </c>
      <c r="K59" s="18" t="s">
        <v>165</v>
      </c>
      <c r="L59" s="18" t="str">
        <f>IFERROR(VLOOKUP(B59,#REF!,10,FALSE),"")</f>
        <v/>
      </c>
      <c r="M59" s="11">
        <v>0</v>
      </c>
      <c r="N59" s="11">
        <v>9000</v>
      </c>
      <c r="O59" s="11">
        <v>2865</v>
      </c>
      <c r="P59" s="12">
        <v>17865</v>
      </c>
      <c r="Q59" s="13">
        <v>66.900000000000006</v>
      </c>
      <c r="R59" s="14">
        <v>37.5</v>
      </c>
      <c r="S59" s="12">
        <v>267</v>
      </c>
      <c r="T59" s="11">
        <v>476</v>
      </c>
      <c r="U59" s="15">
        <v>1.8</v>
      </c>
      <c r="V59" s="16">
        <f t="shared" si="2"/>
        <v>100</v>
      </c>
      <c r="W59" s="11">
        <v>0</v>
      </c>
      <c r="X59" s="11">
        <v>1720</v>
      </c>
      <c r="Y59" s="11">
        <v>2560</v>
      </c>
      <c r="Z59" s="11">
        <v>0</v>
      </c>
      <c r="AA59" s="10" t="s">
        <v>29</v>
      </c>
    </row>
    <row r="60" spans="1:27">
      <c r="A60" s="4" t="str">
        <f t="shared" si="1"/>
        <v>ZeroZero</v>
      </c>
      <c r="B60" s="21" t="s">
        <v>118</v>
      </c>
      <c r="C60" s="23" t="s">
        <v>28</v>
      </c>
      <c r="D60" s="37" t="s">
        <v>30</v>
      </c>
      <c r="E60" s="24">
        <v>121000</v>
      </c>
      <c r="F60" s="24">
        <v>74000</v>
      </c>
      <c r="G60" s="24" t="s">
        <v>30</v>
      </c>
      <c r="H60" s="24">
        <v>26674</v>
      </c>
      <c r="I60" s="18" t="str">
        <f>IFERROR(VLOOKUP(B60,#REF!,8,FALSE),"")</f>
        <v/>
      </c>
      <c r="J60" s="18" t="str">
        <f>IFERROR(VLOOKUP(B60,#REF!,9,FALSE),"")</f>
        <v/>
      </c>
      <c r="K60" s="18" t="s">
        <v>148</v>
      </c>
      <c r="L60" s="18" t="str">
        <f>IFERROR(VLOOKUP(B60,#REF!,10,FALSE),"")</f>
        <v/>
      </c>
      <c r="M60" s="24">
        <v>0</v>
      </c>
      <c r="N60" s="24">
        <v>24000</v>
      </c>
      <c r="O60" s="24">
        <v>2674</v>
      </c>
      <c r="P60" s="26">
        <v>147674</v>
      </c>
      <c r="Q60" s="28"/>
      <c r="R60" s="30"/>
      <c r="S60" s="26"/>
      <c r="T60" s="24"/>
      <c r="U60" s="32"/>
      <c r="V60" s="34">
        <f t="shared" si="2"/>
        <v>50</v>
      </c>
      <c r="W60" s="24">
        <v>0</v>
      </c>
      <c r="X60" s="24">
        <v>0</v>
      </c>
      <c r="Y60" s="24">
        <v>0</v>
      </c>
      <c r="Z60" s="24">
        <v>480</v>
      </c>
      <c r="AA60" s="10" t="s">
        <v>29</v>
      </c>
    </row>
    <row r="61" spans="1:27">
      <c r="A61" s="4" t="str">
        <f t="shared" si="1"/>
        <v>OverStock</v>
      </c>
      <c r="B61" s="17" t="s">
        <v>70</v>
      </c>
      <c r="C61" s="10" t="s">
        <v>28</v>
      </c>
      <c r="D61" s="36" t="str">
        <f>IFERROR(VLOOKUP(B61,#REF!,4,FALSE),"")</f>
        <v/>
      </c>
      <c r="E61" s="11">
        <v>35000</v>
      </c>
      <c r="F61" s="11">
        <v>16000</v>
      </c>
      <c r="G61" s="11" t="str">
        <f>IFERROR(VLOOKUP(B61,#REF!,7,FALSE),"")</f>
        <v/>
      </c>
      <c r="H61" s="11">
        <v>45450</v>
      </c>
      <c r="I61" s="18" t="str">
        <f>IFERROR(VLOOKUP(B61,#REF!,8,FALSE),"")</f>
        <v/>
      </c>
      <c r="J61" s="18" t="str">
        <f>IFERROR(VLOOKUP(B61,#REF!,9,FALSE),"")</f>
        <v/>
      </c>
      <c r="K61" s="18" t="s">
        <v>166</v>
      </c>
      <c r="L61" s="18" t="str">
        <f>IFERROR(VLOOKUP(B61,#REF!,10,FALSE),"")</f>
        <v/>
      </c>
      <c r="M61" s="11">
        <v>8000</v>
      </c>
      <c r="N61" s="11">
        <v>33000</v>
      </c>
      <c r="O61" s="11">
        <v>4450</v>
      </c>
      <c r="P61" s="12">
        <v>80450</v>
      </c>
      <c r="Q61" s="13">
        <v>82.8</v>
      </c>
      <c r="R61" s="14">
        <v>70.400000000000006</v>
      </c>
      <c r="S61" s="12">
        <v>972</v>
      </c>
      <c r="T61" s="11">
        <v>1142</v>
      </c>
      <c r="U61" s="15">
        <v>1.2</v>
      </c>
      <c r="V61" s="16">
        <f t="shared" si="2"/>
        <v>100</v>
      </c>
      <c r="W61" s="11">
        <v>3580</v>
      </c>
      <c r="X61" s="11">
        <v>700</v>
      </c>
      <c r="Y61" s="11">
        <v>6000</v>
      </c>
      <c r="Z61" s="11">
        <v>5000</v>
      </c>
      <c r="AA61" s="10" t="s">
        <v>29</v>
      </c>
    </row>
    <row r="62" spans="1:27">
      <c r="A62" s="4" t="str">
        <f t="shared" si="1"/>
        <v>ZeroZero</v>
      </c>
      <c r="B62" s="21" t="s">
        <v>119</v>
      </c>
      <c r="C62" s="23" t="s">
        <v>28</v>
      </c>
      <c r="D62" s="37" t="s">
        <v>30</v>
      </c>
      <c r="E62" s="24">
        <v>0</v>
      </c>
      <c r="F62" s="24">
        <v>0</v>
      </c>
      <c r="G62" s="24" t="s">
        <v>30</v>
      </c>
      <c r="H62" s="24">
        <v>5103</v>
      </c>
      <c r="I62" s="18" t="str">
        <f>IFERROR(VLOOKUP(B62,#REF!,8,FALSE),"")</f>
        <v/>
      </c>
      <c r="J62" s="18" t="str">
        <f>IFERROR(VLOOKUP(B62,#REF!,9,FALSE),"")</f>
        <v/>
      </c>
      <c r="K62" s="18" t="s">
        <v>167</v>
      </c>
      <c r="L62" s="18" t="str">
        <f>IFERROR(VLOOKUP(B62,#REF!,10,FALSE),"")</f>
        <v/>
      </c>
      <c r="M62" s="24">
        <v>3000</v>
      </c>
      <c r="N62" s="24">
        <v>50</v>
      </c>
      <c r="O62" s="24">
        <v>2053</v>
      </c>
      <c r="P62" s="26">
        <v>5103</v>
      </c>
      <c r="Q62" s="28"/>
      <c r="R62" s="30"/>
      <c r="S62" s="26"/>
      <c r="T62" s="24"/>
      <c r="U62" s="32"/>
      <c r="V62" s="34">
        <f t="shared" si="2"/>
        <v>50</v>
      </c>
      <c r="W62" s="24">
        <v>0</v>
      </c>
      <c r="X62" s="24">
        <v>0</v>
      </c>
      <c r="Y62" s="24">
        <v>0</v>
      </c>
      <c r="Z62" s="24">
        <v>0</v>
      </c>
      <c r="AA62" s="10" t="s">
        <v>29</v>
      </c>
    </row>
    <row r="63" spans="1:27">
      <c r="A63" s="4" t="str">
        <f t="shared" si="1"/>
        <v>ZeroZero</v>
      </c>
      <c r="B63" s="21" t="s">
        <v>120</v>
      </c>
      <c r="C63" s="23" t="s">
        <v>28</v>
      </c>
      <c r="D63" s="37" t="s">
        <v>30</v>
      </c>
      <c r="E63" s="24">
        <v>0</v>
      </c>
      <c r="F63" s="24">
        <v>0</v>
      </c>
      <c r="G63" s="24" t="s">
        <v>30</v>
      </c>
      <c r="H63" s="24">
        <v>3000</v>
      </c>
      <c r="I63" s="18" t="str">
        <f>IFERROR(VLOOKUP(B63,#REF!,8,FALSE),"")</f>
        <v/>
      </c>
      <c r="J63" s="18" t="str">
        <f>IFERROR(VLOOKUP(B63,#REF!,9,FALSE),"")</f>
        <v/>
      </c>
      <c r="K63" s="18" t="s">
        <v>168</v>
      </c>
      <c r="L63" s="18" t="str">
        <f>IFERROR(VLOOKUP(B63,#REF!,10,FALSE),"")</f>
        <v/>
      </c>
      <c r="M63" s="24">
        <v>0</v>
      </c>
      <c r="N63" s="24">
        <v>3000</v>
      </c>
      <c r="O63" s="24">
        <v>0</v>
      </c>
      <c r="P63" s="26">
        <v>3000</v>
      </c>
      <c r="Q63" s="28"/>
      <c r="R63" s="30"/>
      <c r="S63" s="26"/>
      <c r="T63" s="24"/>
      <c r="U63" s="32"/>
      <c r="V63" s="34">
        <f t="shared" si="2"/>
        <v>50</v>
      </c>
      <c r="W63" s="24">
        <v>0</v>
      </c>
      <c r="X63" s="24">
        <v>0</v>
      </c>
      <c r="Y63" s="24">
        <v>0</v>
      </c>
      <c r="Z63" s="24">
        <v>0</v>
      </c>
      <c r="AA63" s="10" t="s">
        <v>29</v>
      </c>
    </row>
    <row r="64" spans="1:27">
      <c r="A64" s="4" t="str">
        <f t="shared" si="1"/>
        <v>ZeroZero</v>
      </c>
      <c r="B64" s="21" t="s">
        <v>121</v>
      </c>
      <c r="C64" s="23" t="s">
        <v>28</v>
      </c>
      <c r="D64" s="37" t="s">
        <v>30</v>
      </c>
      <c r="E64" s="24">
        <v>1000</v>
      </c>
      <c r="F64" s="24">
        <v>1000</v>
      </c>
      <c r="G64" s="24" t="s">
        <v>30</v>
      </c>
      <c r="H64" s="24">
        <v>18000</v>
      </c>
      <c r="I64" s="18" t="str">
        <f>IFERROR(VLOOKUP(B64,#REF!,8,FALSE),"")</f>
        <v/>
      </c>
      <c r="J64" s="18" t="str">
        <f>IFERROR(VLOOKUP(B64,#REF!,9,FALSE),"")</f>
        <v/>
      </c>
      <c r="K64" s="18" t="s">
        <v>169</v>
      </c>
      <c r="L64" s="18" t="str">
        <f>IFERROR(VLOOKUP(B64,#REF!,10,FALSE),"")</f>
        <v/>
      </c>
      <c r="M64" s="24">
        <v>0</v>
      </c>
      <c r="N64" s="24">
        <v>18000</v>
      </c>
      <c r="O64" s="24">
        <v>0</v>
      </c>
      <c r="P64" s="26">
        <v>19000</v>
      </c>
      <c r="Q64" s="28"/>
      <c r="R64" s="30"/>
      <c r="S64" s="26"/>
      <c r="T64" s="24"/>
      <c r="U64" s="32"/>
      <c r="V64" s="34">
        <f t="shared" si="2"/>
        <v>50</v>
      </c>
      <c r="W64" s="24">
        <v>0</v>
      </c>
      <c r="X64" s="24">
        <v>0</v>
      </c>
      <c r="Y64" s="24">
        <v>0</v>
      </c>
      <c r="Z64" s="24">
        <v>0</v>
      </c>
      <c r="AA64" s="10" t="s">
        <v>29</v>
      </c>
    </row>
    <row r="65" spans="1:27">
      <c r="A65" s="4" t="str">
        <f t="shared" si="1"/>
        <v>OverStock</v>
      </c>
      <c r="B65" s="17" t="s">
        <v>50</v>
      </c>
      <c r="C65" s="10" t="s">
        <v>28</v>
      </c>
      <c r="D65" s="36" t="str">
        <f>IFERROR(VLOOKUP(B65,#REF!,4,FALSE),"")</f>
        <v/>
      </c>
      <c r="E65" s="11">
        <v>121000</v>
      </c>
      <c r="F65" s="11">
        <v>20000</v>
      </c>
      <c r="G65" s="11" t="str">
        <f>IFERROR(VLOOKUP(B65,#REF!,7,FALSE),"")</f>
        <v/>
      </c>
      <c r="H65" s="11">
        <v>103740</v>
      </c>
      <c r="I65" s="18" t="str">
        <f>IFERROR(VLOOKUP(B65,#REF!,8,FALSE),"")</f>
        <v/>
      </c>
      <c r="J65" s="18" t="str">
        <f>IFERROR(VLOOKUP(B65,#REF!,9,FALSE),"")</f>
        <v/>
      </c>
      <c r="K65" s="18" t="s">
        <v>170</v>
      </c>
      <c r="L65" s="18" t="str">
        <f>IFERROR(VLOOKUP(B65,#REF!,10,FALSE),"")</f>
        <v/>
      </c>
      <c r="M65" s="11">
        <v>26000</v>
      </c>
      <c r="N65" s="11">
        <v>57000</v>
      </c>
      <c r="O65" s="11">
        <v>20740</v>
      </c>
      <c r="P65" s="12">
        <v>224740</v>
      </c>
      <c r="Q65" s="13">
        <v>256.3</v>
      </c>
      <c r="R65" s="14">
        <v>67.400000000000006</v>
      </c>
      <c r="S65" s="12">
        <v>877</v>
      </c>
      <c r="T65" s="11">
        <v>3333</v>
      </c>
      <c r="U65" s="15">
        <v>3.8</v>
      </c>
      <c r="V65" s="16">
        <f t="shared" si="2"/>
        <v>150</v>
      </c>
      <c r="W65" s="11">
        <v>0</v>
      </c>
      <c r="X65" s="11">
        <v>20000</v>
      </c>
      <c r="Y65" s="11">
        <v>10000</v>
      </c>
      <c r="Z65" s="11">
        <v>0</v>
      </c>
      <c r="AA65" s="10" t="s">
        <v>29</v>
      </c>
    </row>
    <row r="66" spans="1:27">
      <c r="A66" s="4" t="str">
        <f t="shared" si="1"/>
        <v>OverStock</v>
      </c>
      <c r="B66" s="17" t="s">
        <v>44</v>
      </c>
      <c r="C66" s="10" t="s">
        <v>45</v>
      </c>
      <c r="D66" s="36" t="str">
        <f>IFERROR(VLOOKUP(B66,#REF!,4,FALSE),"")</f>
        <v/>
      </c>
      <c r="E66" s="11">
        <v>0</v>
      </c>
      <c r="F66" s="11">
        <v>0</v>
      </c>
      <c r="G66" s="11" t="str">
        <f>IFERROR(VLOOKUP(B66,#REF!,7,FALSE),"")</f>
        <v/>
      </c>
      <c r="H66" s="11">
        <v>450000</v>
      </c>
      <c r="I66" s="18" t="str">
        <f>IFERROR(VLOOKUP(B66,#REF!,8,FALSE),"")</f>
        <v/>
      </c>
      <c r="J66" s="18" t="str">
        <f>IFERROR(VLOOKUP(B66,#REF!,9,FALSE),"")</f>
        <v/>
      </c>
      <c r="K66" s="18" t="s">
        <v>141</v>
      </c>
      <c r="L66" s="18" t="str">
        <f>IFERROR(VLOOKUP(B66,#REF!,10,FALSE),"")</f>
        <v/>
      </c>
      <c r="M66" s="11">
        <v>0</v>
      </c>
      <c r="N66" s="11">
        <v>450000</v>
      </c>
      <c r="O66" s="11">
        <v>0</v>
      </c>
      <c r="P66" s="12">
        <v>450000</v>
      </c>
      <c r="Q66" s="13">
        <v>1200</v>
      </c>
      <c r="R66" s="14">
        <v>10.3</v>
      </c>
      <c r="S66" s="12">
        <v>375</v>
      </c>
      <c r="T66" s="11">
        <v>43604</v>
      </c>
      <c r="U66" s="15">
        <v>116.3</v>
      </c>
      <c r="V66" s="16">
        <f t="shared" si="2"/>
        <v>150</v>
      </c>
      <c r="W66" s="11">
        <v>4000</v>
      </c>
      <c r="X66" s="11">
        <v>261960</v>
      </c>
      <c r="Y66" s="11">
        <v>166480</v>
      </c>
      <c r="Z66" s="11">
        <v>118740</v>
      </c>
      <c r="AA66" s="10" t="s">
        <v>29</v>
      </c>
    </row>
    <row r="67" spans="1:27">
      <c r="A67" s="4" t="str">
        <f t="shared" si="1"/>
        <v>OverStock</v>
      </c>
      <c r="B67" s="17" t="s">
        <v>57</v>
      </c>
      <c r="C67" s="10" t="s">
        <v>45</v>
      </c>
      <c r="D67" s="36" t="str">
        <f>IFERROR(VLOOKUP(B67,#REF!,4,FALSE),"")</f>
        <v/>
      </c>
      <c r="E67" s="11">
        <v>90000</v>
      </c>
      <c r="F67" s="11">
        <v>90000</v>
      </c>
      <c r="G67" s="11" t="str">
        <f>IFERROR(VLOOKUP(B67,#REF!,7,FALSE),"")</f>
        <v/>
      </c>
      <c r="H67" s="11">
        <v>63000</v>
      </c>
      <c r="I67" s="18" t="str">
        <f>IFERROR(VLOOKUP(B67,#REF!,8,FALSE),"")</f>
        <v/>
      </c>
      <c r="J67" s="18" t="str">
        <f>IFERROR(VLOOKUP(B67,#REF!,9,FALSE),"")</f>
        <v/>
      </c>
      <c r="K67" s="18" t="s">
        <v>137</v>
      </c>
      <c r="L67" s="18" t="str">
        <f>IFERROR(VLOOKUP(B67,#REF!,10,FALSE),"")</f>
        <v/>
      </c>
      <c r="M67" s="11">
        <v>0</v>
      </c>
      <c r="N67" s="11">
        <v>63000</v>
      </c>
      <c r="O67" s="11">
        <v>0</v>
      </c>
      <c r="P67" s="12">
        <v>153000</v>
      </c>
      <c r="Q67" s="13" t="s">
        <v>30</v>
      </c>
      <c r="R67" s="14">
        <v>13.7</v>
      </c>
      <c r="S67" s="12">
        <v>0</v>
      </c>
      <c r="T67" s="11">
        <v>11156</v>
      </c>
      <c r="U67" s="15" t="s">
        <v>58</v>
      </c>
      <c r="V67" s="16" t="str">
        <f t="shared" si="2"/>
        <v>F</v>
      </c>
      <c r="W67" s="11">
        <v>0</v>
      </c>
      <c r="X67" s="11">
        <v>76400</v>
      </c>
      <c r="Y67" s="11">
        <v>32000</v>
      </c>
      <c r="Z67" s="11">
        <v>12000</v>
      </c>
      <c r="AA67" s="10" t="s">
        <v>29</v>
      </c>
    </row>
    <row r="68" spans="1:27">
      <c r="A68" s="4" t="str">
        <f t="shared" si="1"/>
        <v>ZeroZero</v>
      </c>
      <c r="B68" s="21" t="s">
        <v>129</v>
      </c>
      <c r="C68" s="23" t="s">
        <v>45</v>
      </c>
      <c r="D68" s="37" t="s">
        <v>30</v>
      </c>
      <c r="E68" s="24">
        <v>0</v>
      </c>
      <c r="F68" s="24">
        <v>0</v>
      </c>
      <c r="G68" s="24" t="s">
        <v>30</v>
      </c>
      <c r="H68" s="24">
        <v>15000</v>
      </c>
      <c r="I68" s="18" t="str">
        <f>IFERROR(VLOOKUP(B68,#REF!,8,FALSE),"")</f>
        <v/>
      </c>
      <c r="J68" s="18" t="str">
        <f>IFERROR(VLOOKUP(B68,#REF!,9,FALSE),"")</f>
        <v/>
      </c>
      <c r="K68" s="18" t="s">
        <v>148</v>
      </c>
      <c r="L68" s="18" t="str">
        <f>IFERROR(VLOOKUP(B68,#REF!,10,FALSE),"")</f>
        <v/>
      </c>
      <c r="M68" s="24">
        <v>0</v>
      </c>
      <c r="N68" s="24">
        <v>15000</v>
      </c>
      <c r="O68" s="24">
        <v>0</v>
      </c>
      <c r="P68" s="26">
        <v>15000</v>
      </c>
      <c r="Q68" s="28"/>
      <c r="R68" s="30"/>
      <c r="S68" s="26"/>
      <c r="T68" s="24"/>
      <c r="U68" s="32"/>
      <c r="V68" s="34">
        <f t="shared" ref="V68:V97" si="3">IF($U68="E","E",IF($U68="F","F",IF($U68&lt;0.5,50,IF($U68&lt;2,100,150))))</f>
        <v>50</v>
      </c>
      <c r="W68" s="24">
        <v>0</v>
      </c>
      <c r="X68" s="24">
        <v>0</v>
      </c>
      <c r="Y68" s="24">
        <v>0</v>
      </c>
      <c r="Z68" s="24">
        <v>0</v>
      </c>
      <c r="AA68" s="10" t="s">
        <v>29</v>
      </c>
    </row>
    <row r="69" spans="1:27">
      <c r="A69" s="4" t="str">
        <f t="shared" ref="A69:A97" si="4">IF((S69=0)*(T69=0),"ZeroZero",IF(Q69&gt;=24,"OverStock","Normal"))</f>
        <v>OverStock</v>
      </c>
      <c r="B69" s="17" t="s">
        <v>85</v>
      </c>
      <c r="C69" s="10" t="s">
        <v>45</v>
      </c>
      <c r="D69" s="36" t="str">
        <f>IFERROR(VLOOKUP(B69,#REF!,4,FALSE),"")</f>
        <v/>
      </c>
      <c r="E69" s="11">
        <v>0</v>
      </c>
      <c r="F69" s="11">
        <v>0</v>
      </c>
      <c r="G69" s="11" t="str">
        <f>IFERROR(VLOOKUP(B69,#REF!,7,FALSE),"")</f>
        <v/>
      </c>
      <c r="H69" s="11">
        <v>40000</v>
      </c>
      <c r="I69" s="18" t="str">
        <f>IFERROR(VLOOKUP(B69,#REF!,8,FALSE),"")</f>
        <v/>
      </c>
      <c r="J69" s="18" t="str">
        <f>IFERROR(VLOOKUP(B69,#REF!,9,FALSE),"")</f>
        <v/>
      </c>
      <c r="K69" s="18" t="s">
        <v>170</v>
      </c>
      <c r="L69" s="18" t="str">
        <f>IFERROR(VLOOKUP(B69,#REF!,10,FALSE),"")</f>
        <v/>
      </c>
      <c r="M69" s="11">
        <v>0</v>
      </c>
      <c r="N69" s="11">
        <v>40000</v>
      </c>
      <c r="O69" s="11">
        <v>0</v>
      </c>
      <c r="P69" s="12">
        <v>40000</v>
      </c>
      <c r="Q69" s="13">
        <v>32</v>
      </c>
      <c r="R69" s="14">
        <v>38.5</v>
      </c>
      <c r="S69" s="12">
        <v>1250</v>
      </c>
      <c r="T69" s="11">
        <v>1039</v>
      </c>
      <c r="U69" s="15">
        <v>0.8</v>
      </c>
      <c r="V69" s="16">
        <f t="shared" si="3"/>
        <v>100</v>
      </c>
      <c r="W69" s="11">
        <v>0</v>
      </c>
      <c r="X69" s="11">
        <v>1995</v>
      </c>
      <c r="Y69" s="11">
        <v>7359</v>
      </c>
      <c r="Z69" s="11">
        <v>27396</v>
      </c>
      <c r="AA69" s="10" t="s">
        <v>29</v>
      </c>
    </row>
    <row r="70" spans="1:27">
      <c r="A70" s="4" t="str">
        <f t="shared" si="4"/>
        <v>ZeroZero</v>
      </c>
      <c r="B70" s="21" t="s">
        <v>126</v>
      </c>
      <c r="C70" s="23" t="s">
        <v>40</v>
      </c>
      <c r="D70" s="37" t="s">
        <v>30</v>
      </c>
      <c r="E70" s="24">
        <v>0</v>
      </c>
      <c r="F70" s="24">
        <v>0</v>
      </c>
      <c r="G70" s="24" t="s">
        <v>30</v>
      </c>
      <c r="H70" s="24">
        <v>500</v>
      </c>
      <c r="I70" s="18" t="str">
        <f>IFERROR(VLOOKUP(B70,#REF!,8,FALSE),"")</f>
        <v/>
      </c>
      <c r="J70" s="18" t="str">
        <f>IFERROR(VLOOKUP(B70,#REF!,9,FALSE),"")</f>
        <v/>
      </c>
      <c r="K70" s="18" t="s">
        <v>171</v>
      </c>
      <c r="L70" s="18" t="str">
        <f>IFERROR(VLOOKUP(B70,#REF!,10,FALSE),"")</f>
        <v/>
      </c>
      <c r="M70" s="24">
        <v>0</v>
      </c>
      <c r="N70" s="24">
        <v>500</v>
      </c>
      <c r="O70" s="24">
        <v>0</v>
      </c>
      <c r="P70" s="26">
        <v>500</v>
      </c>
      <c r="Q70" s="28"/>
      <c r="R70" s="30"/>
      <c r="S70" s="26"/>
      <c r="T70" s="24"/>
      <c r="U70" s="32"/>
      <c r="V70" s="34">
        <f t="shared" si="3"/>
        <v>50</v>
      </c>
      <c r="W70" s="24">
        <v>0</v>
      </c>
      <c r="X70" s="24">
        <v>0</v>
      </c>
      <c r="Y70" s="24">
        <v>0</v>
      </c>
      <c r="Z70" s="24">
        <v>0</v>
      </c>
      <c r="AA70" s="10" t="s">
        <v>29</v>
      </c>
    </row>
    <row r="71" spans="1:27">
      <c r="A71" s="4" t="str">
        <f t="shared" si="4"/>
        <v>OverStock</v>
      </c>
      <c r="B71" s="17" t="s">
        <v>71</v>
      </c>
      <c r="C71" s="10" t="s">
        <v>40</v>
      </c>
      <c r="D71" s="36" t="str">
        <f>IFERROR(VLOOKUP(B71,#REF!,4,FALSE),"")</f>
        <v/>
      </c>
      <c r="E71" s="11">
        <v>0</v>
      </c>
      <c r="F71" s="11">
        <v>0</v>
      </c>
      <c r="G71" s="11" t="str">
        <f>IFERROR(VLOOKUP(B71,#REF!,7,FALSE),"")</f>
        <v/>
      </c>
      <c r="H71" s="11">
        <v>78750</v>
      </c>
      <c r="I71" s="18" t="str">
        <f>IFERROR(VLOOKUP(B71,#REF!,8,FALSE),"")</f>
        <v/>
      </c>
      <c r="J71" s="18" t="str">
        <f>IFERROR(VLOOKUP(B71,#REF!,9,FALSE),"")</f>
        <v/>
      </c>
      <c r="K71" s="18" t="s">
        <v>172</v>
      </c>
      <c r="L71" s="18" t="str">
        <f>IFERROR(VLOOKUP(B71,#REF!,10,FALSE),"")</f>
        <v/>
      </c>
      <c r="M71" s="11">
        <v>0</v>
      </c>
      <c r="N71" s="11">
        <v>78750</v>
      </c>
      <c r="O71" s="11">
        <v>0</v>
      </c>
      <c r="P71" s="12">
        <v>78750</v>
      </c>
      <c r="Q71" s="13" t="s">
        <v>30</v>
      </c>
      <c r="R71" s="14">
        <v>185.7</v>
      </c>
      <c r="S71" s="12">
        <v>0</v>
      </c>
      <c r="T71" s="11">
        <v>424</v>
      </c>
      <c r="U71" s="15" t="s">
        <v>58</v>
      </c>
      <c r="V71" s="16" t="str">
        <f t="shared" si="3"/>
        <v>F</v>
      </c>
      <c r="W71" s="11">
        <v>0</v>
      </c>
      <c r="X71" s="11">
        <v>1818</v>
      </c>
      <c r="Y71" s="11">
        <v>2000</v>
      </c>
      <c r="Z71" s="11">
        <v>0</v>
      </c>
      <c r="AA71" s="10" t="s">
        <v>29</v>
      </c>
    </row>
    <row r="72" spans="1:27">
      <c r="A72" s="4" t="str">
        <f t="shared" si="4"/>
        <v>OverStock</v>
      </c>
      <c r="B72" s="17" t="s">
        <v>79</v>
      </c>
      <c r="C72" s="10" t="s">
        <v>40</v>
      </c>
      <c r="D72" s="36" t="str">
        <f>IFERROR(VLOOKUP(B72,#REF!,4,FALSE),"")</f>
        <v/>
      </c>
      <c r="E72" s="11">
        <v>52500</v>
      </c>
      <c r="F72" s="11">
        <v>52500</v>
      </c>
      <c r="G72" s="11" t="str">
        <f>IFERROR(VLOOKUP(B72,#REF!,7,FALSE),"")</f>
        <v/>
      </c>
      <c r="H72" s="11">
        <v>0</v>
      </c>
      <c r="I72" s="18" t="str">
        <f>IFERROR(VLOOKUP(B72,#REF!,8,FALSE),"")</f>
        <v/>
      </c>
      <c r="J72" s="18" t="str">
        <f>IFERROR(VLOOKUP(B72,#REF!,9,FALSE),"")</f>
        <v/>
      </c>
      <c r="K72" s="18" t="s">
        <v>153</v>
      </c>
      <c r="L72" s="18" t="str">
        <f>IFERROR(VLOOKUP(B72,#REF!,10,FALSE),"")</f>
        <v/>
      </c>
      <c r="M72" s="11">
        <v>0</v>
      </c>
      <c r="N72" s="11">
        <v>0</v>
      </c>
      <c r="O72" s="11">
        <v>0</v>
      </c>
      <c r="P72" s="12">
        <v>52500</v>
      </c>
      <c r="Q72" s="13">
        <v>38.200000000000003</v>
      </c>
      <c r="R72" s="14">
        <v>24</v>
      </c>
      <c r="S72" s="12">
        <v>1374</v>
      </c>
      <c r="T72" s="11">
        <v>2191</v>
      </c>
      <c r="U72" s="15">
        <v>1.6</v>
      </c>
      <c r="V72" s="16">
        <f t="shared" si="3"/>
        <v>100</v>
      </c>
      <c r="W72" s="11">
        <v>0</v>
      </c>
      <c r="X72" s="11">
        <v>19721</v>
      </c>
      <c r="Y72" s="11">
        <v>0</v>
      </c>
      <c r="Z72" s="11">
        <v>15000</v>
      </c>
      <c r="AA72" s="10" t="s">
        <v>29</v>
      </c>
    </row>
    <row r="73" spans="1:27">
      <c r="A73" s="4" t="str">
        <f t="shared" si="4"/>
        <v>OverStock</v>
      </c>
      <c r="B73" s="17" t="s">
        <v>72</v>
      </c>
      <c r="C73" s="10" t="s">
        <v>40</v>
      </c>
      <c r="D73" s="36" t="str">
        <f>IFERROR(VLOOKUP(B73,#REF!,4,FALSE),"")</f>
        <v/>
      </c>
      <c r="E73" s="11">
        <v>0</v>
      </c>
      <c r="F73" s="11">
        <v>0</v>
      </c>
      <c r="G73" s="11" t="str">
        <f>IFERROR(VLOOKUP(B73,#REF!,7,FALSE),"")</f>
        <v/>
      </c>
      <c r="H73" s="11">
        <v>78750</v>
      </c>
      <c r="I73" s="18" t="str">
        <f>IFERROR(VLOOKUP(B73,#REF!,8,FALSE),"")</f>
        <v/>
      </c>
      <c r="J73" s="18" t="str">
        <f>IFERROR(VLOOKUP(B73,#REF!,9,FALSE),"")</f>
        <v/>
      </c>
      <c r="K73" s="18" t="s">
        <v>172</v>
      </c>
      <c r="L73" s="18" t="str">
        <f>IFERROR(VLOOKUP(B73,#REF!,10,FALSE),"")</f>
        <v/>
      </c>
      <c r="M73" s="11">
        <v>0</v>
      </c>
      <c r="N73" s="11">
        <v>78750</v>
      </c>
      <c r="O73" s="11">
        <v>0</v>
      </c>
      <c r="P73" s="12">
        <v>78750</v>
      </c>
      <c r="Q73" s="13" t="s">
        <v>30</v>
      </c>
      <c r="R73" s="14">
        <v>185.7</v>
      </c>
      <c r="S73" s="12">
        <v>0</v>
      </c>
      <c r="T73" s="11">
        <v>424</v>
      </c>
      <c r="U73" s="15" t="s">
        <v>58</v>
      </c>
      <c r="V73" s="16" t="str">
        <f t="shared" si="3"/>
        <v>F</v>
      </c>
      <c r="W73" s="11">
        <v>0</v>
      </c>
      <c r="X73" s="11">
        <v>1818</v>
      </c>
      <c r="Y73" s="11">
        <v>2000</v>
      </c>
      <c r="Z73" s="11">
        <v>0</v>
      </c>
      <c r="AA73" s="10" t="s">
        <v>29</v>
      </c>
    </row>
    <row r="74" spans="1:27">
      <c r="A74" s="4" t="str">
        <f t="shared" si="4"/>
        <v>OverStock</v>
      </c>
      <c r="B74" s="17" t="s">
        <v>87</v>
      </c>
      <c r="C74" s="10" t="s">
        <v>40</v>
      </c>
      <c r="D74" s="36" t="str">
        <f>IFERROR(VLOOKUP(B74,#REF!,4,FALSE),"")</f>
        <v/>
      </c>
      <c r="E74" s="11">
        <v>30000</v>
      </c>
      <c r="F74" s="11">
        <v>20000</v>
      </c>
      <c r="G74" s="11" t="str">
        <f>IFERROR(VLOOKUP(B74,#REF!,7,FALSE),"")</f>
        <v/>
      </c>
      <c r="H74" s="11">
        <v>5000</v>
      </c>
      <c r="I74" s="18" t="str">
        <f>IFERROR(VLOOKUP(B74,#REF!,8,FALSE),"")</f>
        <v/>
      </c>
      <c r="J74" s="18" t="str">
        <f>IFERROR(VLOOKUP(B74,#REF!,9,FALSE),"")</f>
        <v/>
      </c>
      <c r="K74" s="18" t="s">
        <v>173</v>
      </c>
      <c r="L74" s="18" t="str">
        <f>IFERROR(VLOOKUP(B74,#REF!,10,FALSE),"")</f>
        <v/>
      </c>
      <c r="M74" s="11">
        <v>0</v>
      </c>
      <c r="N74" s="11">
        <v>5000</v>
      </c>
      <c r="O74" s="11">
        <v>0</v>
      </c>
      <c r="P74" s="12">
        <v>35000</v>
      </c>
      <c r="Q74" s="13">
        <v>37.299999999999997</v>
      </c>
      <c r="R74" s="14">
        <v>23.6</v>
      </c>
      <c r="S74" s="12">
        <v>938</v>
      </c>
      <c r="T74" s="11">
        <v>1483</v>
      </c>
      <c r="U74" s="15">
        <v>1.6</v>
      </c>
      <c r="V74" s="16">
        <f t="shared" si="3"/>
        <v>100</v>
      </c>
      <c r="W74" s="11">
        <v>660</v>
      </c>
      <c r="X74" s="11">
        <v>5210</v>
      </c>
      <c r="Y74" s="11">
        <v>9174</v>
      </c>
      <c r="Z74" s="11">
        <v>6300</v>
      </c>
      <c r="AA74" s="10" t="s">
        <v>29</v>
      </c>
    </row>
    <row r="75" spans="1:27">
      <c r="A75" s="4" t="str">
        <f t="shared" si="4"/>
        <v>OverStock</v>
      </c>
      <c r="B75" s="17" t="s">
        <v>64</v>
      </c>
      <c r="C75" s="10" t="s">
        <v>40</v>
      </c>
      <c r="D75" s="36" t="str">
        <f>IFERROR(VLOOKUP(B75,#REF!,4,FALSE),"")</f>
        <v/>
      </c>
      <c r="E75" s="11">
        <v>0</v>
      </c>
      <c r="F75" s="11">
        <v>0</v>
      </c>
      <c r="G75" s="11" t="str">
        <f>IFERROR(VLOOKUP(B75,#REF!,7,FALSE),"")</f>
        <v/>
      </c>
      <c r="H75" s="11">
        <v>125000</v>
      </c>
      <c r="I75" s="18" t="str">
        <f>IFERROR(VLOOKUP(B75,#REF!,8,FALSE),"")</f>
        <v/>
      </c>
      <c r="J75" s="18" t="str">
        <f>IFERROR(VLOOKUP(B75,#REF!,9,FALSE),"")</f>
        <v/>
      </c>
      <c r="K75" s="18" t="s">
        <v>173</v>
      </c>
      <c r="L75" s="18" t="str">
        <f>IFERROR(VLOOKUP(B75,#REF!,10,FALSE),"")</f>
        <v/>
      </c>
      <c r="M75" s="11">
        <v>0</v>
      </c>
      <c r="N75" s="11">
        <v>125000</v>
      </c>
      <c r="O75" s="11">
        <v>0</v>
      </c>
      <c r="P75" s="12">
        <v>125000</v>
      </c>
      <c r="Q75" s="13">
        <v>50</v>
      </c>
      <c r="R75" s="14">
        <v>140.6</v>
      </c>
      <c r="S75" s="12">
        <v>2500</v>
      </c>
      <c r="T75" s="11">
        <v>889</v>
      </c>
      <c r="U75" s="15">
        <v>0.4</v>
      </c>
      <c r="V75" s="16">
        <f t="shared" si="3"/>
        <v>50</v>
      </c>
      <c r="W75" s="11">
        <v>80</v>
      </c>
      <c r="X75" s="11">
        <v>7923</v>
      </c>
      <c r="Y75" s="11">
        <v>0</v>
      </c>
      <c r="Z75" s="11">
        <v>5124</v>
      </c>
      <c r="AA75" s="10" t="s">
        <v>29</v>
      </c>
    </row>
    <row r="76" spans="1:27">
      <c r="A76" s="4" t="str">
        <f t="shared" si="4"/>
        <v>ZeroZero</v>
      </c>
      <c r="B76" s="21" t="s">
        <v>128</v>
      </c>
      <c r="C76" s="23" t="s">
        <v>40</v>
      </c>
      <c r="D76" s="37" t="s">
        <v>30</v>
      </c>
      <c r="E76" s="24">
        <v>0</v>
      </c>
      <c r="F76" s="24">
        <v>0</v>
      </c>
      <c r="G76" s="24" t="s">
        <v>30</v>
      </c>
      <c r="H76" s="24">
        <v>3000</v>
      </c>
      <c r="I76" s="18" t="str">
        <f>IFERROR(VLOOKUP(B76,#REF!,8,FALSE),"")</f>
        <v/>
      </c>
      <c r="J76" s="18" t="str">
        <f>IFERROR(VLOOKUP(B76,#REF!,9,FALSE),"")</f>
        <v/>
      </c>
      <c r="K76" s="18" t="s">
        <v>174</v>
      </c>
      <c r="L76" s="18" t="str">
        <f>IFERROR(VLOOKUP(B76,#REF!,10,FALSE),"")</f>
        <v/>
      </c>
      <c r="M76" s="24">
        <v>0</v>
      </c>
      <c r="N76" s="24">
        <v>3000</v>
      </c>
      <c r="O76" s="24">
        <v>0</v>
      </c>
      <c r="P76" s="26">
        <v>3000</v>
      </c>
      <c r="Q76" s="28"/>
      <c r="R76" s="30"/>
      <c r="S76" s="26"/>
      <c r="T76" s="24"/>
      <c r="U76" s="32"/>
      <c r="V76" s="34">
        <f t="shared" si="3"/>
        <v>50</v>
      </c>
      <c r="W76" s="24">
        <v>0</v>
      </c>
      <c r="X76" s="24">
        <v>0</v>
      </c>
      <c r="Y76" s="24">
        <v>0</v>
      </c>
      <c r="Z76" s="24">
        <v>0</v>
      </c>
      <c r="AA76" s="10" t="s">
        <v>29</v>
      </c>
    </row>
    <row r="77" spans="1:27">
      <c r="A77" s="4" t="str">
        <f t="shared" si="4"/>
        <v>OverStock</v>
      </c>
      <c r="B77" s="17" t="s">
        <v>107</v>
      </c>
      <c r="C77" s="10" t="s">
        <v>40</v>
      </c>
      <c r="D77" s="36" t="str">
        <f>IFERROR(VLOOKUP(B77,#REF!,4,FALSE),"")</f>
        <v/>
      </c>
      <c r="E77" s="11">
        <v>0</v>
      </c>
      <c r="F77" s="11">
        <v>0</v>
      </c>
      <c r="G77" s="11" t="str">
        <f>IFERROR(VLOOKUP(B77,#REF!,7,FALSE),"")</f>
        <v/>
      </c>
      <c r="H77" s="11">
        <v>2500</v>
      </c>
      <c r="I77" s="18" t="str">
        <f>IFERROR(VLOOKUP(B77,#REF!,8,FALSE),"")</f>
        <v/>
      </c>
      <c r="J77" s="18" t="str">
        <f>IFERROR(VLOOKUP(B77,#REF!,9,FALSE),"")</f>
        <v/>
      </c>
      <c r="K77" s="18" t="s">
        <v>175</v>
      </c>
      <c r="L77" s="18" t="str">
        <f>IFERROR(VLOOKUP(B77,#REF!,10,FALSE),"")</f>
        <v/>
      </c>
      <c r="M77" s="11">
        <v>0</v>
      </c>
      <c r="N77" s="11">
        <v>2500</v>
      </c>
      <c r="O77" s="11">
        <v>0</v>
      </c>
      <c r="P77" s="12">
        <v>2500</v>
      </c>
      <c r="Q77" s="13" t="s">
        <v>30</v>
      </c>
      <c r="R77" s="14">
        <v>17.899999999999999</v>
      </c>
      <c r="S77" s="12">
        <v>0</v>
      </c>
      <c r="T77" s="11">
        <v>140</v>
      </c>
      <c r="U77" s="15" t="s">
        <v>58</v>
      </c>
      <c r="V77" s="16" t="str">
        <f t="shared" si="3"/>
        <v>F</v>
      </c>
      <c r="W77" s="11">
        <v>310</v>
      </c>
      <c r="X77" s="11">
        <v>646</v>
      </c>
      <c r="Y77" s="11">
        <v>350</v>
      </c>
      <c r="Z77" s="11">
        <v>678</v>
      </c>
      <c r="AA77" s="10" t="s">
        <v>29</v>
      </c>
    </row>
    <row r="78" spans="1:27">
      <c r="A78" s="4" t="str">
        <f t="shared" si="4"/>
        <v>OverStock</v>
      </c>
      <c r="B78" s="17" t="s">
        <v>84</v>
      </c>
      <c r="C78" s="10" t="s">
        <v>40</v>
      </c>
      <c r="D78" s="36" t="str">
        <f>IFERROR(VLOOKUP(B78,#REF!,4,FALSE),"")</f>
        <v/>
      </c>
      <c r="E78" s="11">
        <v>3000</v>
      </c>
      <c r="F78" s="11">
        <v>3000</v>
      </c>
      <c r="G78" s="11" t="str">
        <f>IFERROR(VLOOKUP(B78,#REF!,7,FALSE),"")</f>
        <v/>
      </c>
      <c r="H78" s="11">
        <v>39000</v>
      </c>
      <c r="I78" s="18" t="str">
        <f>IFERROR(VLOOKUP(B78,#REF!,8,FALSE),"")</f>
        <v/>
      </c>
      <c r="J78" s="18" t="str">
        <f>IFERROR(VLOOKUP(B78,#REF!,9,FALSE),"")</f>
        <v/>
      </c>
      <c r="K78" s="18" t="s">
        <v>153</v>
      </c>
      <c r="L78" s="18" t="str">
        <f>IFERROR(VLOOKUP(B78,#REF!,10,FALSE),"")</f>
        <v/>
      </c>
      <c r="M78" s="11">
        <v>0</v>
      </c>
      <c r="N78" s="11">
        <v>39000</v>
      </c>
      <c r="O78" s="11">
        <v>0</v>
      </c>
      <c r="P78" s="12">
        <v>42000</v>
      </c>
      <c r="Q78" s="13" t="s">
        <v>30</v>
      </c>
      <c r="R78" s="14">
        <v>19.2</v>
      </c>
      <c r="S78" s="12">
        <v>0</v>
      </c>
      <c r="T78" s="11">
        <v>2191</v>
      </c>
      <c r="U78" s="15" t="s">
        <v>58</v>
      </c>
      <c r="V78" s="16" t="str">
        <f t="shared" si="3"/>
        <v>F</v>
      </c>
      <c r="W78" s="11">
        <v>0</v>
      </c>
      <c r="X78" s="11">
        <v>19721</v>
      </c>
      <c r="Y78" s="11">
        <v>0</v>
      </c>
      <c r="Z78" s="11">
        <v>15000</v>
      </c>
      <c r="AA78" s="10" t="s">
        <v>29</v>
      </c>
    </row>
    <row r="79" spans="1:27">
      <c r="A79" s="4" t="str">
        <f t="shared" si="4"/>
        <v>ZeroZero</v>
      </c>
      <c r="B79" s="21" t="s">
        <v>130</v>
      </c>
      <c r="C79" s="23" t="s">
        <v>40</v>
      </c>
      <c r="D79" s="37" t="s">
        <v>30</v>
      </c>
      <c r="E79" s="24">
        <v>0</v>
      </c>
      <c r="F79" s="24">
        <v>0</v>
      </c>
      <c r="G79" s="24" t="s">
        <v>30</v>
      </c>
      <c r="H79" s="24">
        <v>3000</v>
      </c>
      <c r="I79" s="18" t="str">
        <f>IFERROR(VLOOKUP(B79,#REF!,8,FALSE),"")</f>
        <v/>
      </c>
      <c r="J79" s="18" t="str">
        <f>IFERROR(VLOOKUP(B79,#REF!,9,FALSE),"")</f>
        <v/>
      </c>
      <c r="K79" s="18" t="s">
        <v>148</v>
      </c>
      <c r="L79" s="18" t="str">
        <f>IFERROR(VLOOKUP(B79,#REF!,10,FALSE),"")</f>
        <v/>
      </c>
      <c r="M79" s="24">
        <v>0</v>
      </c>
      <c r="N79" s="24">
        <v>3000</v>
      </c>
      <c r="O79" s="24">
        <v>0</v>
      </c>
      <c r="P79" s="26">
        <v>3000</v>
      </c>
      <c r="Q79" s="28"/>
      <c r="R79" s="30"/>
      <c r="S79" s="26"/>
      <c r="T79" s="24"/>
      <c r="U79" s="32"/>
      <c r="V79" s="34">
        <f t="shared" si="3"/>
        <v>50</v>
      </c>
      <c r="W79" s="24">
        <v>0</v>
      </c>
      <c r="X79" s="24">
        <v>0</v>
      </c>
      <c r="Y79" s="24">
        <v>0</v>
      </c>
      <c r="Z79" s="24">
        <v>0</v>
      </c>
      <c r="AA79" s="10" t="s">
        <v>29</v>
      </c>
    </row>
    <row r="80" spans="1:27">
      <c r="A80" s="4" t="str">
        <f t="shared" si="4"/>
        <v>OverStock</v>
      </c>
      <c r="B80" s="17" t="s">
        <v>75</v>
      </c>
      <c r="C80" s="10" t="s">
        <v>40</v>
      </c>
      <c r="D80" s="36" t="str">
        <f>IFERROR(VLOOKUP(B80,#REF!,4,FALSE),"")</f>
        <v/>
      </c>
      <c r="E80" s="11">
        <v>24000</v>
      </c>
      <c r="F80" s="11">
        <v>6000</v>
      </c>
      <c r="G80" s="11" t="str">
        <f>IFERROR(VLOOKUP(B80,#REF!,7,FALSE),"")</f>
        <v/>
      </c>
      <c r="H80" s="11">
        <v>42030</v>
      </c>
      <c r="I80" s="18" t="str">
        <f>IFERROR(VLOOKUP(B80,#REF!,8,FALSE),"")</f>
        <v/>
      </c>
      <c r="J80" s="18" t="str">
        <f>IFERROR(VLOOKUP(B80,#REF!,9,FALSE),"")</f>
        <v/>
      </c>
      <c r="K80" s="18" t="s">
        <v>176</v>
      </c>
      <c r="L80" s="18" t="str">
        <f>IFERROR(VLOOKUP(B80,#REF!,10,FALSE),"")</f>
        <v/>
      </c>
      <c r="M80" s="11">
        <v>0</v>
      </c>
      <c r="N80" s="11">
        <v>42030</v>
      </c>
      <c r="O80" s="11">
        <v>0</v>
      </c>
      <c r="P80" s="12">
        <v>66030</v>
      </c>
      <c r="Q80" s="13" t="s">
        <v>30</v>
      </c>
      <c r="R80" s="14">
        <v>29.7</v>
      </c>
      <c r="S80" s="12">
        <v>0</v>
      </c>
      <c r="T80" s="11">
        <v>2222</v>
      </c>
      <c r="U80" s="15" t="s">
        <v>58</v>
      </c>
      <c r="V80" s="16" t="str">
        <f t="shared" si="3"/>
        <v>F</v>
      </c>
      <c r="W80" s="11">
        <v>2000</v>
      </c>
      <c r="X80" s="11">
        <v>6000</v>
      </c>
      <c r="Y80" s="11">
        <v>14400</v>
      </c>
      <c r="Z80" s="11">
        <v>22400</v>
      </c>
      <c r="AA80" s="10" t="s">
        <v>29</v>
      </c>
    </row>
    <row r="81" spans="1:27">
      <c r="A81" s="4" t="str">
        <f t="shared" si="4"/>
        <v>ZeroZero</v>
      </c>
      <c r="B81" s="21" t="s">
        <v>131</v>
      </c>
      <c r="C81" s="22" t="s">
        <v>40</v>
      </c>
      <c r="D81" s="37" t="s">
        <v>30</v>
      </c>
      <c r="E81" s="24">
        <v>0</v>
      </c>
      <c r="F81" s="24">
        <v>0</v>
      </c>
      <c r="G81" s="24" t="s">
        <v>30</v>
      </c>
      <c r="H81" s="24">
        <v>6000</v>
      </c>
      <c r="I81" s="18" t="str">
        <f>IFERROR(VLOOKUP(B81,#REF!,8,FALSE),"")</f>
        <v/>
      </c>
      <c r="J81" s="18" t="str">
        <f>IFERROR(VLOOKUP(B81,#REF!,9,FALSE),"")</f>
        <v/>
      </c>
      <c r="K81" s="18" t="s">
        <v>148</v>
      </c>
      <c r="L81" s="18" t="str">
        <f>IFERROR(VLOOKUP(B81,#REF!,10,FALSE),"")</f>
        <v/>
      </c>
      <c r="M81" s="24">
        <v>0</v>
      </c>
      <c r="N81" s="24">
        <v>6000</v>
      </c>
      <c r="O81" s="24">
        <v>0</v>
      </c>
      <c r="P81" s="26">
        <v>6000</v>
      </c>
      <c r="Q81" s="28"/>
      <c r="R81" s="30"/>
      <c r="S81" s="26"/>
      <c r="T81" s="24"/>
      <c r="U81" s="32"/>
      <c r="V81" s="34">
        <f t="shared" si="3"/>
        <v>50</v>
      </c>
      <c r="W81" s="24">
        <v>0</v>
      </c>
      <c r="X81" s="24">
        <v>0</v>
      </c>
      <c r="Y81" s="24">
        <v>0</v>
      </c>
      <c r="Z81" s="24">
        <v>0</v>
      </c>
      <c r="AA81" s="10" t="s">
        <v>29</v>
      </c>
    </row>
    <row r="82" spans="1:27">
      <c r="A82" s="4" t="str">
        <f t="shared" si="4"/>
        <v>OverStock</v>
      </c>
      <c r="B82" s="17" t="s">
        <v>109</v>
      </c>
      <c r="C82" s="39" t="s">
        <v>40</v>
      </c>
      <c r="D82" s="40" t="str">
        <f>IFERROR(VLOOKUP(B82,#REF!,4,FALSE),"")</f>
        <v/>
      </c>
      <c r="E82" s="41">
        <v>0</v>
      </c>
      <c r="F82" s="41">
        <v>0</v>
      </c>
      <c r="G82" s="41" t="str">
        <f>IFERROR(VLOOKUP(B82,#REF!,7,FALSE),"")</f>
        <v/>
      </c>
      <c r="H82" s="11">
        <v>505</v>
      </c>
      <c r="I82" s="18" t="str">
        <f>IFERROR(VLOOKUP(B82,#REF!,8,FALSE),"")</f>
        <v/>
      </c>
      <c r="J82" s="18" t="str">
        <f>IFERROR(VLOOKUP(B82,#REF!,9,FALSE),"")</f>
        <v/>
      </c>
      <c r="K82" s="18" t="s">
        <v>177</v>
      </c>
      <c r="L82" s="18" t="str">
        <f>IFERROR(VLOOKUP(B82,#REF!,10,FALSE),"")</f>
        <v/>
      </c>
      <c r="M82" s="11">
        <v>0</v>
      </c>
      <c r="N82" s="41">
        <v>0</v>
      </c>
      <c r="O82" s="41">
        <v>505</v>
      </c>
      <c r="P82" s="42">
        <v>505</v>
      </c>
      <c r="Q82" s="43">
        <v>28.1</v>
      </c>
      <c r="R82" s="44" t="s">
        <v>30</v>
      </c>
      <c r="S82" s="42">
        <v>18</v>
      </c>
      <c r="T82" s="41">
        <v>0</v>
      </c>
      <c r="U82" s="45" t="s">
        <v>81</v>
      </c>
      <c r="V82" s="46" t="str">
        <f t="shared" si="3"/>
        <v>E</v>
      </c>
      <c r="W82" s="41">
        <v>0</v>
      </c>
      <c r="X82" s="41">
        <v>0</v>
      </c>
      <c r="Y82" s="41">
        <v>0</v>
      </c>
      <c r="Z82" s="41">
        <v>0</v>
      </c>
      <c r="AA82" s="10" t="s">
        <v>29</v>
      </c>
    </row>
    <row r="83" spans="1:27">
      <c r="A83" s="4" t="str">
        <f t="shared" si="4"/>
        <v>OverStock</v>
      </c>
      <c r="B83" s="17" t="s">
        <v>92</v>
      </c>
      <c r="C83" s="39" t="s">
        <v>40</v>
      </c>
      <c r="D83" s="40" t="str">
        <f>IFERROR(VLOOKUP(B83,#REF!,4,FALSE),"")</f>
        <v/>
      </c>
      <c r="E83" s="41">
        <v>0</v>
      </c>
      <c r="F83" s="41">
        <v>0</v>
      </c>
      <c r="G83" s="41" t="str">
        <f>IFERROR(VLOOKUP(B83,#REF!,7,FALSE),"")</f>
        <v/>
      </c>
      <c r="H83" s="11">
        <v>24000</v>
      </c>
      <c r="I83" s="18" t="str">
        <f>IFERROR(VLOOKUP(B83,#REF!,8,FALSE),"")</f>
        <v/>
      </c>
      <c r="J83" s="18" t="str">
        <f>IFERROR(VLOOKUP(B83,#REF!,9,FALSE),"")</f>
        <v/>
      </c>
      <c r="K83" s="18" t="s">
        <v>138</v>
      </c>
      <c r="L83" s="18" t="str">
        <f>IFERROR(VLOOKUP(B83,#REF!,10,FALSE),"")</f>
        <v/>
      </c>
      <c r="M83" s="11">
        <v>0</v>
      </c>
      <c r="N83" s="41">
        <v>24000</v>
      </c>
      <c r="O83" s="41">
        <v>0</v>
      </c>
      <c r="P83" s="42">
        <v>24000</v>
      </c>
      <c r="Q83" s="43">
        <v>32</v>
      </c>
      <c r="R83" s="44">
        <v>24.7</v>
      </c>
      <c r="S83" s="42">
        <v>750</v>
      </c>
      <c r="T83" s="41">
        <v>971</v>
      </c>
      <c r="U83" s="45">
        <v>1.3</v>
      </c>
      <c r="V83" s="46">
        <f t="shared" si="3"/>
        <v>100</v>
      </c>
      <c r="W83" s="41">
        <v>604</v>
      </c>
      <c r="X83" s="41">
        <v>7538</v>
      </c>
      <c r="Y83" s="41">
        <v>2818</v>
      </c>
      <c r="Z83" s="41">
        <v>3804</v>
      </c>
      <c r="AA83" s="10" t="s">
        <v>29</v>
      </c>
    </row>
    <row r="84" spans="1:27">
      <c r="A84" s="4" t="str">
        <f t="shared" si="4"/>
        <v>OverStock</v>
      </c>
      <c r="B84" s="17" t="s">
        <v>39</v>
      </c>
      <c r="C84" s="39" t="s">
        <v>40</v>
      </c>
      <c r="D84" s="40" t="str">
        <f>IFERROR(VLOOKUP(B84,#REF!,4,FALSE),"")</f>
        <v/>
      </c>
      <c r="E84" s="41">
        <v>756000</v>
      </c>
      <c r="F84" s="41">
        <v>336000</v>
      </c>
      <c r="G84" s="41" t="str">
        <f>IFERROR(VLOOKUP(B84,#REF!,7,FALSE),"")</f>
        <v/>
      </c>
      <c r="H84" s="11">
        <v>90000</v>
      </c>
      <c r="I84" s="18" t="str">
        <f>IFERROR(VLOOKUP(B84,#REF!,8,FALSE),"")</f>
        <v/>
      </c>
      <c r="J84" s="18" t="str">
        <f>IFERROR(VLOOKUP(B84,#REF!,9,FALSE),"")</f>
        <v/>
      </c>
      <c r="K84" s="18" t="s">
        <v>178</v>
      </c>
      <c r="L84" s="18" t="str">
        <f>IFERROR(VLOOKUP(B84,#REF!,10,FALSE),"")</f>
        <v/>
      </c>
      <c r="M84" s="11">
        <v>0</v>
      </c>
      <c r="N84" s="41">
        <v>90000</v>
      </c>
      <c r="O84" s="41">
        <v>0</v>
      </c>
      <c r="P84" s="42">
        <v>846000</v>
      </c>
      <c r="Q84" s="43">
        <v>38.9</v>
      </c>
      <c r="R84" s="44">
        <v>20.2</v>
      </c>
      <c r="S84" s="42">
        <v>21750</v>
      </c>
      <c r="T84" s="41">
        <v>41854</v>
      </c>
      <c r="U84" s="45">
        <v>1.9</v>
      </c>
      <c r="V84" s="46">
        <f t="shared" si="3"/>
        <v>100</v>
      </c>
      <c r="W84" s="41">
        <v>48656</v>
      </c>
      <c r="X84" s="41">
        <v>265821</v>
      </c>
      <c r="Y84" s="41">
        <v>117968</v>
      </c>
      <c r="Z84" s="41">
        <v>125888</v>
      </c>
      <c r="AA84" s="10" t="s">
        <v>29</v>
      </c>
    </row>
    <row r="85" spans="1:27">
      <c r="A85" s="4" t="str">
        <f t="shared" si="4"/>
        <v>OverStock</v>
      </c>
      <c r="B85" s="17" t="s">
        <v>78</v>
      </c>
      <c r="C85" s="39" t="s">
        <v>40</v>
      </c>
      <c r="D85" s="40" t="str">
        <f>IFERROR(VLOOKUP(B85,#REF!,4,FALSE),"")</f>
        <v/>
      </c>
      <c r="E85" s="41">
        <v>54000</v>
      </c>
      <c r="F85" s="41">
        <v>54000</v>
      </c>
      <c r="G85" s="41" t="str">
        <f>IFERROR(VLOOKUP(B85,#REF!,7,FALSE),"")</f>
        <v/>
      </c>
      <c r="H85" s="11">
        <v>0</v>
      </c>
      <c r="I85" s="18" t="str">
        <f>IFERROR(VLOOKUP(B85,#REF!,8,FALSE),"")</f>
        <v/>
      </c>
      <c r="J85" s="18" t="str">
        <f>IFERROR(VLOOKUP(B85,#REF!,9,FALSE),"")</f>
        <v/>
      </c>
      <c r="K85" s="18" t="s">
        <v>137</v>
      </c>
      <c r="L85" s="18" t="str">
        <f>IFERROR(VLOOKUP(B85,#REF!,10,FALSE),"")</f>
        <v/>
      </c>
      <c r="M85" s="11">
        <v>0</v>
      </c>
      <c r="N85" s="41">
        <v>0</v>
      </c>
      <c r="O85" s="41">
        <v>0</v>
      </c>
      <c r="P85" s="42">
        <v>54000</v>
      </c>
      <c r="Q85" s="43">
        <v>28.8</v>
      </c>
      <c r="R85" s="44">
        <v>17.600000000000001</v>
      </c>
      <c r="S85" s="42">
        <v>1875</v>
      </c>
      <c r="T85" s="41">
        <v>3076</v>
      </c>
      <c r="U85" s="45">
        <v>1.6</v>
      </c>
      <c r="V85" s="46">
        <f t="shared" si="3"/>
        <v>100</v>
      </c>
      <c r="W85" s="41">
        <v>4018</v>
      </c>
      <c r="X85" s="41">
        <v>15841</v>
      </c>
      <c r="Y85" s="41">
        <v>10445</v>
      </c>
      <c r="Z85" s="41">
        <v>2882</v>
      </c>
      <c r="AA85" s="10" t="s">
        <v>29</v>
      </c>
    </row>
    <row r="86" spans="1:27">
      <c r="A86" s="4" t="str">
        <f t="shared" si="4"/>
        <v>OverStock</v>
      </c>
      <c r="B86" s="17" t="s">
        <v>89</v>
      </c>
      <c r="C86" s="39" t="s">
        <v>40</v>
      </c>
      <c r="D86" s="40" t="str">
        <f>IFERROR(VLOOKUP(B86,#REF!,4,FALSE),"")</f>
        <v/>
      </c>
      <c r="E86" s="41">
        <v>0</v>
      </c>
      <c r="F86" s="41">
        <v>0</v>
      </c>
      <c r="G86" s="41" t="str">
        <f>IFERROR(VLOOKUP(B86,#REF!,7,FALSE),"")</f>
        <v/>
      </c>
      <c r="H86" s="11">
        <v>30000</v>
      </c>
      <c r="I86" s="18" t="str">
        <f>IFERROR(VLOOKUP(B86,#REF!,8,FALSE),"")</f>
        <v/>
      </c>
      <c r="J86" s="18" t="str">
        <f>IFERROR(VLOOKUP(B86,#REF!,9,FALSE),"")</f>
        <v/>
      </c>
      <c r="K86" s="18" t="s">
        <v>138</v>
      </c>
      <c r="L86" s="18" t="str">
        <f>IFERROR(VLOOKUP(B86,#REF!,10,FALSE),"")</f>
        <v/>
      </c>
      <c r="M86" s="11">
        <v>0</v>
      </c>
      <c r="N86" s="41">
        <v>30000</v>
      </c>
      <c r="O86" s="41">
        <v>0</v>
      </c>
      <c r="P86" s="42">
        <v>30000</v>
      </c>
      <c r="Q86" s="43">
        <v>26.7</v>
      </c>
      <c r="R86" s="44">
        <v>29</v>
      </c>
      <c r="S86" s="42">
        <v>1125</v>
      </c>
      <c r="T86" s="41">
        <v>1035</v>
      </c>
      <c r="U86" s="45">
        <v>0.9</v>
      </c>
      <c r="V86" s="46">
        <f t="shared" si="3"/>
        <v>100</v>
      </c>
      <c r="W86" s="41">
        <v>1025</v>
      </c>
      <c r="X86" s="41">
        <v>4290</v>
      </c>
      <c r="Y86" s="41">
        <v>4000</v>
      </c>
      <c r="Z86" s="41">
        <v>3000</v>
      </c>
      <c r="AA86" s="10" t="s">
        <v>29</v>
      </c>
    </row>
    <row r="87" spans="1:27">
      <c r="A87" s="4" t="str">
        <f t="shared" si="4"/>
        <v>OverStock</v>
      </c>
      <c r="B87" s="17" t="s">
        <v>86</v>
      </c>
      <c r="C87" s="39" t="s">
        <v>40</v>
      </c>
      <c r="D87" s="40" t="str">
        <f>IFERROR(VLOOKUP(B87,#REF!,4,FALSE),"")</f>
        <v/>
      </c>
      <c r="E87" s="41">
        <v>36000</v>
      </c>
      <c r="F87" s="41">
        <v>36000</v>
      </c>
      <c r="G87" s="41" t="str">
        <f>IFERROR(VLOOKUP(B87,#REF!,7,FALSE),"")</f>
        <v/>
      </c>
      <c r="H87" s="11">
        <v>0</v>
      </c>
      <c r="I87" s="18" t="str">
        <f>IFERROR(VLOOKUP(B87,#REF!,8,FALSE),"")</f>
        <v/>
      </c>
      <c r="J87" s="18" t="str">
        <f>IFERROR(VLOOKUP(B87,#REF!,9,FALSE),"")</f>
        <v/>
      </c>
      <c r="K87" s="18" t="s">
        <v>158</v>
      </c>
      <c r="L87" s="18" t="str">
        <f>IFERROR(VLOOKUP(B87,#REF!,10,FALSE),"")</f>
        <v/>
      </c>
      <c r="M87" s="11">
        <v>0</v>
      </c>
      <c r="N87" s="41">
        <v>0</v>
      </c>
      <c r="O87" s="41">
        <v>0</v>
      </c>
      <c r="P87" s="42">
        <v>36000</v>
      </c>
      <c r="Q87" s="43">
        <v>32</v>
      </c>
      <c r="R87" s="44">
        <v>26</v>
      </c>
      <c r="S87" s="42">
        <v>1125</v>
      </c>
      <c r="T87" s="41">
        <v>1382</v>
      </c>
      <c r="U87" s="45">
        <v>1.2</v>
      </c>
      <c r="V87" s="46">
        <f t="shared" si="3"/>
        <v>100</v>
      </c>
      <c r="W87" s="41">
        <v>0</v>
      </c>
      <c r="X87" s="41">
        <v>6035</v>
      </c>
      <c r="Y87" s="41">
        <v>6400</v>
      </c>
      <c r="Z87" s="41">
        <v>6100</v>
      </c>
      <c r="AA87" s="10" t="s">
        <v>29</v>
      </c>
    </row>
    <row r="88" spans="1:27">
      <c r="A88" s="4" t="str">
        <f t="shared" si="4"/>
        <v>OverStock</v>
      </c>
      <c r="B88" s="17" t="s">
        <v>110</v>
      </c>
      <c r="C88" s="39" t="s">
        <v>40</v>
      </c>
      <c r="D88" s="40" t="str">
        <f>IFERROR(VLOOKUP(B88,#REF!,4,FALSE),"")</f>
        <v/>
      </c>
      <c r="E88" s="41">
        <v>0</v>
      </c>
      <c r="F88" s="41">
        <v>0</v>
      </c>
      <c r="G88" s="41" t="str">
        <f>IFERROR(VLOOKUP(B88,#REF!,7,FALSE),"")</f>
        <v/>
      </c>
      <c r="H88" s="11">
        <v>470</v>
      </c>
      <c r="I88" s="18" t="str">
        <f>IFERROR(VLOOKUP(B88,#REF!,8,FALSE),"")</f>
        <v/>
      </c>
      <c r="J88" s="18" t="str">
        <f>IFERROR(VLOOKUP(B88,#REF!,9,FALSE),"")</f>
        <v/>
      </c>
      <c r="K88" s="18" t="s">
        <v>179</v>
      </c>
      <c r="L88" s="18" t="str">
        <f>IFERROR(VLOOKUP(B88,#REF!,10,FALSE),"")</f>
        <v/>
      </c>
      <c r="M88" s="11">
        <v>0</v>
      </c>
      <c r="N88" s="41">
        <v>470</v>
      </c>
      <c r="O88" s="41">
        <v>0</v>
      </c>
      <c r="P88" s="42">
        <v>470</v>
      </c>
      <c r="Q88" s="43" t="s">
        <v>30</v>
      </c>
      <c r="R88" s="44">
        <v>0.8</v>
      </c>
      <c r="S88" s="42">
        <v>0</v>
      </c>
      <c r="T88" s="41">
        <v>570</v>
      </c>
      <c r="U88" s="45" t="s">
        <v>58</v>
      </c>
      <c r="V88" s="46" t="str">
        <f t="shared" si="3"/>
        <v>F</v>
      </c>
      <c r="W88" s="41">
        <v>0</v>
      </c>
      <c r="X88" s="41">
        <v>1646</v>
      </c>
      <c r="Y88" s="41">
        <v>6600</v>
      </c>
      <c r="Z88" s="41">
        <v>13080</v>
      </c>
      <c r="AA88" s="10" t="s">
        <v>29</v>
      </c>
    </row>
    <row r="89" spans="1:27">
      <c r="A89" s="4" t="str">
        <f t="shared" si="4"/>
        <v>OverStock</v>
      </c>
      <c r="B89" s="17" t="s">
        <v>103</v>
      </c>
      <c r="C89" s="39" t="s">
        <v>52</v>
      </c>
      <c r="D89" s="40" t="str">
        <f>IFERROR(VLOOKUP(B89,#REF!,4,FALSE),"")</f>
        <v/>
      </c>
      <c r="E89" s="41">
        <v>0</v>
      </c>
      <c r="F89" s="41">
        <v>0</v>
      </c>
      <c r="G89" s="41" t="str">
        <f>IFERROR(VLOOKUP(B89,#REF!,7,FALSE),"")</f>
        <v/>
      </c>
      <c r="H89" s="11">
        <v>4800</v>
      </c>
      <c r="I89" s="18" t="str">
        <f>IFERROR(VLOOKUP(B89,#REF!,8,FALSE),"")</f>
        <v/>
      </c>
      <c r="J89" s="18" t="str">
        <f>IFERROR(VLOOKUP(B89,#REF!,9,FALSE),"")</f>
        <v/>
      </c>
      <c r="K89" s="18" t="s">
        <v>180</v>
      </c>
      <c r="L89" s="18" t="str">
        <f>IFERROR(VLOOKUP(B89,#REF!,10,FALSE),"")</f>
        <v/>
      </c>
      <c r="M89" s="11">
        <v>0</v>
      </c>
      <c r="N89" s="41">
        <v>3000</v>
      </c>
      <c r="O89" s="41">
        <v>1800</v>
      </c>
      <c r="P89" s="42">
        <v>4800</v>
      </c>
      <c r="Q89" s="43">
        <v>72.7</v>
      </c>
      <c r="R89" s="44">
        <v>17.600000000000001</v>
      </c>
      <c r="S89" s="42">
        <v>66</v>
      </c>
      <c r="T89" s="41">
        <v>272</v>
      </c>
      <c r="U89" s="45">
        <v>4.0999999999999996</v>
      </c>
      <c r="V89" s="46">
        <f t="shared" si="3"/>
        <v>150</v>
      </c>
      <c r="W89" s="41">
        <v>980</v>
      </c>
      <c r="X89" s="41">
        <v>1384</v>
      </c>
      <c r="Y89" s="41">
        <v>80</v>
      </c>
      <c r="Z89" s="41">
        <v>1391</v>
      </c>
      <c r="AA89" s="10" t="s">
        <v>29</v>
      </c>
    </row>
    <row r="90" spans="1:27">
      <c r="A90" s="4" t="str">
        <f t="shared" si="4"/>
        <v>OverStock</v>
      </c>
      <c r="B90" s="17" t="s">
        <v>91</v>
      </c>
      <c r="C90" s="39" t="s">
        <v>52</v>
      </c>
      <c r="D90" s="40" t="str">
        <f>IFERROR(VLOOKUP(B90,#REF!,4,FALSE),"")</f>
        <v/>
      </c>
      <c r="E90" s="41">
        <v>12000</v>
      </c>
      <c r="F90" s="41">
        <v>12000</v>
      </c>
      <c r="G90" s="41" t="str">
        <f>IFERROR(VLOOKUP(B90,#REF!,7,FALSE),"")</f>
        <v/>
      </c>
      <c r="H90" s="11">
        <v>12106</v>
      </c>
      <c r="I90" s="18" t="str">
        <f>IFERROR(VLOOKUP(B90,#REF!,8,FALSE),"")</f>
        <v/>
      </c>
      <c r="J90" s="18" t="str">
        <f>IFERROR(VLOOKUP(B90,#REF!,9,FALSE),"")</f>
        <v/>
      </c>
      <c r="K90" s="18" t="s">
        <v>181</v>
      </c>
      <c r="L90" s="18" t="str">
        <f>IFERROR(VLOOKUP(B90,#REF!,10,FALSE),"")</f>
        <v/>
      </c>
      <c r="M90" s="11">
        <v>3000</v>
      </c>
      <c r="N90" s="41">
        <v>6000</v>
      </c>
      <c r="O90" s="41">
        <v>3106</v>
      </c>
      <c r="P90" s="42">
        <v>24106</v>
      </c>
      <c r="Q90" s="43">
        <v>34.799999999999997</v>
      </c>
      <c r="R90" s="44">
        <v>28</v>
      </c>
      <c r="S90" s="42">
        <v>693</v>
      </c>
      <c r="T90" s="41">
        <v>862</v>
      </c>
      <c r="U90" s="45">
        <v>1.2</v>
      </c>
      <c r="V90" s="46">
        <f t="shared" si="3"/>
        <v>100</v>
      </c>
      <c r="W90" s="41">
        <v>1524</v>
      </c>
      <c r="X90" s="41">
        <v>3131</v>
      </c>
      <c r="Y90" s="41">
        <v>3183</v>
      </c>
      <c r="Z90" s="41">
        <v>7470</v>
      </c>
      <c r="AA90" s="10" t="s">
        <v>29</v>
      </c>
    </row>
    <row r="91" spans="1:27">
      <c r="A91" s="4" t="str">
        <f t="shared" si="4"/>
        <v>OverStock</v>
      </c>
      <c r="B91" s="17" t="s">
        <v>83</v>
      </c>
      <c r="C91" s="39" t="s">
        <v>52</v>
      </c>
      <c r="D91" s="40" t="str">
        <f>IFERROR(VLOOKUP(B91,#REF!,4,FALSE),"")</f>
        <v/>
      </c>
      <c r="E91" s="41">
        <v>0</v>
      </c>
      <c r="F91" s="41">
        <v>0</v>
      </c>
      <c r="G91" s="41" t="str">
        <f>IFERROR(VLOOKUP(B91,#REF!,7,FALSE),"")</f>
        <v/>
      </c>
      <c r="H91" s="11">
        <v>44895</v>
      </c>
      <c r="I91" s="18" t="str">
        <f>IFERROR(VLOOKUP(B91,#REF!,8,FALSE),"")</f>
        <v/>
      </c>
      <c r="J91" s="18" t="str">
        <f>IFERROR(VLOOKUP(B91,#REF!,9,FALSE),"")</f>
        <v/>
      </c>
      <c r="K91" s="18" t="s">
        <v>137</v>
      </c>
      <c r="L91" s="18" t="str">
        <f>IFERROR(VLOOKUP(B91,#REF!,10,FALSE),"")</f>
        <v/>
      </c>
      <c r="M91" s="11">
        <v>12000</v>
      </c>
      <c r="N91" s="41">
        <v>18000</v>
      </c>
      <c r="O91" s="41">
        <v>14895</v>
      </c>
      <c r="P91" s="42">
        <v>44895</v>
      </c>
      <c r="Q91" s="43">
        <v>25.6</v>
      </c>
      <c r="R91" s="44">
        <v>12.9</v>
      </c>
      <c r="S91" s="42">
        <v>1756</v>
      </c>
      <c r="T91" s="41">
        <v>3490</v>
      </c>
      <c r="U91" s="45">
        <v>2</v>
      </c>
      <c r="V91" s="46">
        <f t="shared" si="3"/>
        <v>150</v>
      </c>
      <c r="W91" s="41">
        <v>8842</v>
      </c>
      <c r="X91" s="41">
        <v>14662</v>
      </c>
      <c r="Y91" s="41">
        <v>7902</v>
      </c>
      <c r="Z91" s="41">
        <v>10036</v>
      </c>
      <c r="AA91" s="10" t="s">
        <v>29</v>
      </c>
    </row>
    <row r="92" spans="1:27">
      <c r="A92" s="4" t="str">
        <f t="shared" si="4"/>
        <v>OverStock</v>
      </c>
      <c r="B92" s="17" t="s">
        <v>104</v>
      </c>
      <c r="C92" s="39" t="s">
        <v>52</v>
      </c>
      <c r="D92" s="40" t="str">
        <f>IFERROR(VLOOKUP(B92,#REF!,4,FALSE),"")</f>
        <v/>
      </c>
      <c r="E92" s="41">
        <v>0</v>
      </c>
      <c r="F92" s="41">
        <v>0</v>
      </c>
      <c r="G92" s="41" t="str">
        <f>IFERROR(VLOOKUP(B92,#REF!,7,FALSE),"")</f>
        <v/>
      </c>
      <c r="H92" s="11">
        <v>4371</v>
      </c>
      <c r="I92" s="18" t="str">
        <f>IFERROR(VLOOKUP(B92,#REF!,8,FALSE),"")</f>
        <v/>
      </c>
      <c r="J92" s="18" t="str">
        <f>IFERROR(VLOOKUP(B92,#REF!,9,FALSE),"")</f>
        <v/>
      </c>
      <c r="K92" s="18" t="s">
        <v>182</v>
      </c>
      <c r="L92" s="18" t="str">
        <f>IFERROR(VLOOKUP(B92,#REF!,10,FALSE),"")</f>
        <v/>
      </c>
      <c r="M92" s="11">
        <v>0</v>
      </c>
      <c r="N92" s="41">
        <v>3000</v>
      </c>
      <c r="O92" s="41">
        <v>1371</v>
      </c>
      <c r="P92" s="42">
        <v>4371</v>
      </c>
      <c r="Q92" s="43">
        <v>70.5</v>
      </c>
      <c r="R92" s="44" t="s">
        <v>30</v>
      </c>
      <c r="S92" s="42">
        <v>62</v>
      </c>
      <c r="T92" s="41">
        <v>0</v>
      </c>
      <c r="U92" s="45" t="s">
        <v>81</v>
      </c>
      <c r="V92" s="46" t="str">
        <f t="shared" si="3"/>
        <v>E</v>
      </c>
      <c r="W92" s="41">
        <v>0</v>
      </c>
      <c r="X92" s="41">
        <v>0</v>
      </c>
      <c r="Y92" s="41">
        <v>0</v>
      </c>
      <c r="Z92" s="41">
        <v>0</v>
      </c>
      <c r="AA92" s="10" t="s">
        <v>29</v>
      </c>
    </row>
    <row r="93" spans="1:27">
      <c r="A93" s="4" t="str">
        <f t="shared" si="4"/>
        <v>OverStock</v>
      </c>
      <c r="B93" s="17" t="s">
        <v>98</v>
      </c>
      <c r="C93" s="39" t="s">
        <v>52</v>
      </c>
      <c r="D93" s="40" t="str">
        <f>IFERROR(VLOOKUP(B93,#REF!,4,FALSE),"")</f>
        <v/>
      </c>
      <c r="E93" s="41">
        <v>0</v>
      </c>
      <c r="F93" s="41">
        <v>0</v>
      </c>
      <c r="G93" s="41" t="str">
        <f>IFERROR(VLOOKUP(B93,#REF!,7,FALSE),"")</f>
        <v/>
      </c>
      <c r="H93" s="11">
        <v>9018</v>
      </c>
      <c r="I93" s="18" t="str">
        <f>IFERROR(VLOOKUP(B93,#REF!,8,FALSE),"")</f>
        <v/>
      </c>
      <c r="J93" s="18" t="str">
        <f>IFERROR(VLOOKUP(B93,#REF!,9,FALSE),"")</f>
        <v/>
      </c>
      <c r="K93" s="18" t="s">
        <v>183</v>
      </c>
      <c r="L93" s="18" t="str">
        <f>IFERROR(VLOOKUP(B93,#REF!,10,FALSE),"")</f>
        <v/>
      </c>
      <c r="M93" s="11">
        <v>3000</v>
      </c>
      <c r="N93" s="41">
        <v>3000</v>
      </c>
      <c r="O93" s="41">
        <v>3018</v>
      </c>
      <c r="P93" s="42">
        <v>9018</v>
      </c>
      <c r="Q93" s="43">
        <v>41.6</v>
      </c>
      <c r="R93" s="44">
        <v>25</v>
      </c>
      <c r="S93" s="42">
        <v>217</v>
      </c>
      <c r="T93" s="41">
        <v>361</v>
      </c>
      <c r="U93" s="45">
        <v>1.7</v>
      </c>
      <c r="V93" s="46">
        <f t="shared" si="3"/>
        <v>100</v>
      </c>
      <c r="W93" s="41">
        <v>220</v>
      </c>
      <c r="X93" s="41">
        <v>2229</v>
      </c>
      <c r="Y93" s="41">
        <v>1320</v>
      </c>
      <c r="Z93" s="41">
        <v>720</v>
      </c>
      <c r="AA93" s="10" t="s">
        <v>29</v>
      </c>
    </row>
    <row r="94" spans="1:27">
      <c r="A94" s="4" t="str">
        <f t="shared" si="4"/>
        <v>OverStock</v>
      </c>
      <c r="B94" s="17" t="s">
        <v>94</v>
      </c>
      <c r="C94" s="39" t="s">
        <v>52</v>
      </c>
      <c r="D94" s="40" t="str">
        <f>IFERROR(VLOOKUP(B94,#REF!,4,FALSE),"")</f>
        <v/>
      </c>
      <c r="E94" s="41">
        <v>6000</v>
      </c>
      <c r="F94" s="41">
        <v>6000</v>
      </c>
      <c r="G94" s="41" t="str">
        <f>IFERROR(VLOOKUP(B94,#REF!,7,FALSE),"")</f>
        <v/>
      </c>
      <c r="H94" s="11">
        <v>13584</v>
      </c>
      <c r="I94" s="18" t="str">
        <f>IFERROR(VLOOKUP(B94,#REF!,8,FALSE),"")</f>
        <v/>
      </c>
      <c r="J94" s="18" t="str">
        <f>IFERROR(VLOOKUP(B94,#REF!,9,FALSE),"")</f>
        <v/>
      </c>
      <c r="K94" s="18" t="s">
        <v>181</v>
      </c>
      <c r="L94" s="18" t="str">
        <f>IFERROR(VLOOKUP(B94,#REF!,10,FALSE),"")</f>
        <v/>
      </c>
      <c r="M94" s="11">
        <v>3000</v>
      </c>
      <c r="N94" s="41">
        <v>6000</v>
      </c>
      <c r="O94" s="41">
        <v>4584</v>
      </c>
      <c r="P94" s="42">
        <v>19584</v>
      </c>
      <c r="Q94" s="43">
        <v>25.4</v>
      </c>
      <c r="R94" s="44">
        <v>25.6</v>
      </c>
      <c r="S94" s="42">
        <v>772</v>
      </c>
      <c r="T94" s="41">
        <v>766</v>
      </c>
      <c r="U94" s="45">
        <v>1</v>
      </c>
      <c r="V94" s="46">
        <f t="shared" si="3"/>
        <v>100</v>
      </c>
      <c r="W94" s="41">
        <v>0</v>
      </c>
      <c r="X94" s="41">
        <v>4898</v>
      </c>
      <c r="Y94" s="41">
        <v>3600</v>
      </c>
      <c r="Z94" s="41">
        <v>3680</v>
      </c>
      <c r="AA94" s="10" t="s">
        <v>29</v>
      </c>
    </row>
    <row r="95" spans="1:27">
      <c r="A95" s="4" t="str">
        <f t="shared" si="4"/>
        <v>OverStock</v>
      </c>
      <c r="B95" s="17" t="s">
        <v>51</v>
      </c>
      <c r="C95" s="39" t="s">
        <v>52</v>
      </c>
      <c r="D95" s="40" t="str">
        <f>IFERROR(VLOOKUP(B95,#REF!,4,FALSE),"")</f>
        <v/>
      </c>
      <c r="E95" s="41">
        <v>39888</v>
      </c>
      <c r="F95" s="41">
        <v>23888</v>
      </c>
      <c r="G95" s="41" t="str">
        <f>IFERROR(VLOOKUP(B95,#REF!,7,FALSE),"")</f>
        <v/>
      </c>
      <c r="H95" s="11">
        <v>184016</v>
      </c>
      <c r="I95" s="18" t="str">
        <f>IFERROR(VLOOKUP(B95,#REF!,8,FALSE),"")</f>
        <v/>
      </c>
      <c r="J95" s="18" t="str">
        <f>IFERROR(VLOOKUP(B95,#REF!,9,FALSE),"")</f>
        <v/>
      </c>
      <c r="K95" s="18" t="s">
        <v>184</v>
      </c>
      <c r="L95" s="18" t="str">
        <f>IFERROR(VLOOKUP(B95,#REF!,10,FALSE),"")</f>
        <v/>
      </c>
      <c r="M95" s="11">
        <v>54000</v>
      </c>
      <c r="N95" s="41">
        <v>90888</v>
      </c>
      <c r="O95" s="41">
        <v>39128</v>
      </c>
      <c r="P95" s="42">
        <v>223904</v>
      </c>
      <c r="Q95" s="43">
        <v>28.5</v>
      </c>
      <c r="R95" s="44">
        <v>19.100000000000001</v>
      </c>
      <c r="S95" s="42">
        <v>7857</v>
      </c>
      <c r="T95" s="41">
        <v>11711</v>
      </c>
      <c r="U95" s="45">
        <v>1.5</v>
      </c>
      <c r="V95" s="46">
        <f t="shared" si="3"/>
        <v>100</v>
      </c>
      <c r="W95" s="41">
        <v>19505</v>
      </c>
      <c r="X95" s="41">
        <v>58610</v>
      </c>
      <c r="Y95" s="41">
        <v>32539</v>
      </c>
      <c r="Z95" s="41">
        <v>46054</v>
      </c>
      <c r="AA95" s="10" t="s">
        <v>29</v>
      </c>
    </row>
    <row r="96" spans="1:27">
      <c r="A96" s="4" t="str">
        <f t="shared" si="4"/>
        <v>ZeroZero</v>
      </c>
      <c r="B96" s="21" t="s">
        <v>127</v>
      </c>
      <c r="C96" s="22" t="s">
        <v>52</v>
      </c>
      <c r="D96" s="38" t="s">
        <v>30</v>
      </c>
      <c r="E96" s="25">
        <v>0</v>
      </c>
      <c r="F96" s="25">
        <v>0</v>
      </c>
      <c r="G96" s="25" t="s">
        <v>30</v>
      </c>
      <c r="H96" s="24">
        <v>9000</v>
      </c>
      <c r="I96" s="18" t="str">
        <f>IFERROR(VLOOKUP(B96,#REF!,8,FALSE),"")</f>
        <v/>
      </c>
      <c r="J96" s="18" t="str">
        <f>IFERROR(VLOOKUP(B96,#REF!,9,FALSE),"")</f>
        <v/>
      </c>
      <c r="K96" s="18" t="s">
        <v>148</v>
      </c>
      <c r="L96" s="18" t="str">
        <f>IFERROR(VLOOKUP(B96,#REF!,10,FALSE),"")</f>
        <v/>
      </c>
      <c r="M96" s="24">
        <v>0</v>
      </c>
      <c r="N96" s="25">
        <v>9000</v>
      </c>
      <c r="O96" s="25">
        <v>0</v>
      </c>
      <c r="P96" s="27">
        <v>9000</v>
      </c>
      <c r="Q96" s="29"/>
      <c r="R96" s="31"/>
      <c r="S96" s="27"/>
      <c r="T96" s="25"/>
      <c r="U96" s="33"/>
      <c r="V96" s="35">
        <f t="shared" si="3"/>
        <v>50</v>
      </c>
      <c r="W96" s="25">
        <v>0</v>
      </c>
      <c r="X96" s="25">
        <v>0</v>
      </c>
      <c r="Y96" s="25">
        <v>0</v>
      </c>
      <c r="Z96" s="25">
        <v>0</v>
      </c>
      <c r="AA96" s="10" t="s">
        <v>29</v>
      </c>
    </row>
    <row r="97" spans="1:27">
      <c r="A97" s="4" t="str">
        <f t="shared" si="4"/>
        <v>OverStock</v>
      </c>
      <c r="B97" s="17" t="s">
        <v>105</v>
      </c>
      <c r="C97" s="39" t="s">
        <v>52</v>
      </c>
      <c r="D97" s="40" t="str">
        <f>IFERROR(VLOOKUP(B97,#REF!,4,FALSE),"")</f>
        <v/>
      </c>
      <c r="E97" s="41">
        <v>0</v>
      </c>
      <c r="F97" s="41">
        <v>0</v>
      </c>
      <c r="G97" s="41" t="str">
        <f>IFERROR(VLOOKUP(B97,#REF!,7,FALSE),"")</f>
        <v/>
      </c>
      <c r="H97" s="11">
        <v>3000</v>
      </c>
      <c r="I97" s="18" t="str">
        <f>IFERROR(VLOOKUP(B97,#REF!,8,FALSE),"")</f>
        <v/>
      </c>
      <c r="J97" s="18" t="str">
        <f>IFERROR(VLOOKUP(B97,#REF!,9,FALSE),"")</f>
        <v/>
      </c>
      <c r="K97" s="18" t="s">
        <v>148</v>
      </c>
      <c r="L97" s="18" t="str">
        <f>IFERROR(VLOOKUP(B97,#REF!,10,FALSE),"")</f>
        <v/>
      </c>
      <c r="M97" s="11">
        <v>0</v>
      </c>
      <c r="N97" s="41">
        <v>0</v>
      </c>
      <c r="O97" s="41">
        <v>3000</v>
      </c>
      <c r="P97" s="42">
        <v>3000</v>
      </c>
      <c r="Q97" s="43">
        <v>111.1</v>
      </c>
      <c r="R97" s="44">
        <v>51.7</v>
      </c>
      <c r="S97" s="42">
        <v>27</v>
      </c>
      <c r="T97" s="41">
        <v>58</v>
      </c>
      <c r="U97" s="45">
        <v>2.1</v>
      </c>
      <c r="V97" s="46">
        <f t="shared" si="3"/>
        <v>150</v>
      </c>
      <c r="W97" s="41">
        <v>20</v>
      </c>
      <c r="X97" s="41">
        <v>500</v>
      </c>
      <c r="Y97" s="41">
        <v>0</v>
      </c>
      <c r="Z97" s="41">
        <v>1070</v>
      </c>
      <c r="AA97" s="10" t="s">
        <v>29</v>
      </c>
    </row>
  </sheetData>
  <autoFilter ref="A3:A97"/>
  <phoneticPr fontId="1" type="noConversion"/>
  <conditionalFormatting sqref="V1:V1048576">
    <cfRule type="iconSet" priority="3">
      <iconSet iconSet="3Arrows" showValue="0">
        <cfvo type="percent" val="0"/>
        <cfvo type="num" val="100"/>
        <cfvo type="num" val="150"/>
      </iconSet>
    </cfRule>
  </conditionalFormatting>
  <conditionalFormatting sqref="A4:A97">
    <cfRule type="cellIs" dxfId="0" priority="1" operator="equal">
      <formula>"ZeroZero"</formula>
    </cfRule>
  </conditionalFormatting>
  <dataValidations count="3">
    <dataValidation type="list" allowBlank="1" showInputMessage="1" showErrorMessage="1" sqref="J98:J1048576">
      <formula1>"Sales,PM,SalesPM"</formula1>
    </dataValidation>
    <dataValidation type="list" errorStyle="warning" allowBlank="1" showInputMessage="1" showErrorMessage="1" sqref="I4:I1048576">
      <formula1>"Checking,DD,Dead,Done,Slow,SR"</formula1>
    </dataValidation>
    <dataValidation type="list" errorStyle="warning" allowBlank="1" showInputMessage="1" showErrorMessage="1" sqref="J4:J97">
      <formula1>"Sales,PM,SalesPM"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2017-03-14T08:13:28Z</dcterms:modified>
</cp:coreProperties>
</file>